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3iUHWICXvf9kJFRCisQb52PyrCOtEHTCqmj7rCPW7LuPaM1HeBiYsDoenMY6j2gD/QTkc0WDVtcz/+BUUCTVg==" workbookSaltValue="NnqI65CTGXqF5CX/ehOaZw==" workbookSpinCount="100000" lockStructure="1"/>
  <bookViews>
    <workbookView xWindow="0" yWindow="0" windowWidth="15360" windowHeight="7640"/>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S11" i="5"/>
  <c r="CU11" i="5"/>
  <c r="CA11" i="5"/>
  <c r="EB10" i="5"/>
  <c r="DR10" i="5"/>
  <c r="DQ10" i="5"/>
  <c r="DH10" i="5"/>
  <c r="DG10" i="5"/>
  <c r="CK10" i="5"/>
  <c r="CJ10" i="5"/>
  <c r="BZ10" i="5"/>
  <c r="BY10" i="5"/>
  <c r="BP10" i="5"/>
  <c r="BO10" i="5"/>
  <c r="AS10" i="5"/>
  <c r="AR10" i="5"/>
  <c r="AH10" i="5"/>
  <c r="AG10" i="5"/>
  <c r="X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RA79" i="4"/>
  <c r="PZ79" i="4"/>
  <c r="OY79" i="4"/>
  <c r="NX79" i="4"/>
  <c r="JN79" i="4"/>
  <c r="IM79" i="4"/>
  <c r="HL79" i="4"/>
  <c r="EC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MN54" i="4"/>
  <c r="LT54" i="4"/>
  <c r="KZ54" i="4"/>
  <c r="KF54" i="4"/>
  <c r="JL54" i="4"/>
  <c r="GZ54" i="4"/>
  <c r="GF54" i="4"/>
  <c r="FL54" i="4"/>
  <c r="CZ54" i="4"/>
  <c r="CF54" i="4"/>
  <c r="BL54" i="4"/>
  <c r="AR54" i="4"/>
  <c r="X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GZ31" i="4"/>
  <c r="GF31" i="4"/>
  <c r="FL31" i="4"/>
  <c r="CZ31" i="4"/>
  <c r="CF31" i="4"/>
  <c r="BL31" i="4"/>
  <c r="AR31" i="4"/>
  <c r="X31" i="4"/>
  <c r="LZ10" i="4"/>
  <c r="IT10" i="4"/>
  <c r="FN10" i="4"/>
  <c r="CH10" i="4"/>
  <c r="B10" i="4"/>
  <c r="PF8" i="4"/>
  <c r="LZ8" i="4"/>
  <c r="IT8" i="4"/>
  <c r="FN8" i="4"/>
  <c r="CH8" i="4"/>
  <c r="B8" i="4"/>
  <c r="B5" i="4"/>
  <c r="X32" i="4" l="1"/>
  <c r="X55" i="4"/>
  <c r="CZ55" i="4"/>
  <c r="Y79" i="4"/>
  <c r="ER31" i="4"/>
  <c r="HT31" i="4"/>
  <c r="ER33" i="4"/>
  <c r="HT33" i="4"/>
  <c r="P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CW11" i="5"/>
  <c r="MW79" i="4"/>
  <c r="AQ10" i="5"/>
  <c r="AU10" i="5"/>
  <c r="BE10" i="5"/>
  <c r="CI10" i="5"/>
  <c r="CM10" i="5"/>
  <c r="CW10" i="5"/>
  <c r="EA10" i="5"/>
  <c r="EE10" i="5"/>
  <c r="BB10" i="5"/>
  <c r="BF10" i="5"/>
  <c r="CT10" i="5"/>
  <c r="CX10" i="5"/>
  <c r="Y11" i="5"/>
  <c r="AS11" i="5"/>
  <c r="CK11" i="5"/>
  <c r="U10" i="5"/>
  <c r="Y10" i="5"/>
  <c r="AI10" i="5"/>
  <c r="BC10" i="5"/>
  <c r="BM10" i="5"/>
  <c r="BQ10" i="5"/>
  <c r="CA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<sst xmlns="http://schemas.openxmlformats.org/spreadsheetml/2006/main" count="262" uniqueCount="107">
  <si>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</si>
  <si>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</si>
  <si>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</si>
  <si>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</si>
  <si>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</si>
  <si>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</si>
  <si>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</si>
  <si>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</si>
  <si>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</si>
  <si>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</si>
  <si>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</si>
  <si>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</si>
  <si>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</si>
  <si>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</si>
  <si>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</si>
  <si>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</si>
  <si>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</si>
  <si>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</si>
  <si>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</si>
  <si>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</si>
  <si>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</si>
  <si>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</si>
  <si>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</si>
  <si>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</si>
  <si>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</si>
  <si>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</si>
  <si>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</si>
  <si>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</si>
  <si>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</si>
  <si>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</si>
  <si>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</si>
  <si>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</si>
  <si>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</si>
  <si>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</si>
  <si>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</si>
  <si>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</si>
  <si>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</si>
  <si>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</si>
  <si>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</si>
  <si>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</si>
  <si>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</si>
  <si>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</si>
  <si>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</si>
  <si>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</si>
  <si>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</si>
  <si>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</si>
  <si>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</si>
  <si>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</si>
  <si>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</si>
  <si>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</si>
  <si>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</si>
  <si>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</si>
  <si>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</si>
  <si>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</si>
  <si>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</si>
  <si>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</si>
  <si>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</si>
  <si>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</si>
  <si>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</si>
  <si>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</si>
  <si>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</si>
  <si>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</si>
  <si>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</si>
  <si>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</si>
  <si>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</si>
  <si>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</si>
  <si>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</si>
  <si>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</si>
  <si>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</si>
  <si>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</si>
  <si>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</si>
  <si>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</si>
  <si>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</si>
  <si>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</si>
  <si>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</si>
  <si>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</si>
  <si>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</si>
  <si>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</si>
  <si>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</si>
  <si>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</si>
  <si>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</si>
  <si>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</si>
  <si>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</si>
  <si>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</si>
  <si>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</si>
  <si>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</si>
  <si>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</si>
  <si>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</si>
  <si>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340006</t>
  </si>
  <si>
    <t>46</t>
  </si>
  <si>
    <t>02</t>
  </si>
  <si>
    <t>0</t>
  </si>
  <si>
    <t>000</t>
  </si>
  <si>
    <t>広島県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</si>
  <si>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</si>
  <si>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</si>
  <si>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</si>
  <si>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</si>
  <si>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</si>
  <si>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</si>
  <si>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</si>
  <si>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</si>
  <si>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</si>
  <si>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</si>
  <si>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施設の老朽化による更新費用の増加とともに，平成30年7月豪雨災害に伴う水道施設の災害復旧事業や強靭化対策事業によって建設工事費が増加しており，今後も厳しい経営状況が続くことが見込まれる。
　また，令和元年度は契約水量が増加したものの，今後，大口受水企業の休止の動向によっては，大幅な給水収益の減少が見込まれる。
　工業用水道事業は地域経済の健全な発展に寄与するものであることから，水を安定供給するための強靭化対策事業を進めるとともに，健全な経営を維持するため，経営の効率化や施設の最適化等への取組を進めていく。</t>
    <rPh sb="72" eb="74">
      <t>コンゴ</t>
    </rPh>
    <rPh sb="75" eb="76">
      <t>キビ</t>
    </rPh>
    <rPh sb="78" eb="80">
      <t>ケイエイ</t>
    </rPh>
    <rPh sb="80" eb="82">
      <t>ジョウキョウ</t>
    </rPh>
    <rPh sb="83" eb="84">
      <t>ツヅ</t>
    </rPh>
    <rPh sb="88" eb="90">
      <t>ミコ</t>
    </rPh>
    <rPh sb="99" eb="101">
      <t>レイワ</t>
    </rPh>
    <rPh sb="101" eb="103">
      <t>ガンネン</t>
    </rPh>
    <rPh sb="103" eb="104">
      <t>ド</t>
    </rPh>
    <rPh sb="105" eb="107">
      <t>ケイヤク</t>
    </rPh>
    <rPh sb="107" eb="109">
      <t>スイリョウ</t>
    </rPh>
    <rPh sb="110" eb="112">
      <t>ゾウカ</t>
    </rPh>
    <rPh sb="118" eb="120">
      <t>コンゴ</t>
    </rPh>
    <rPh sb="128" eb="130">
      <t>キュウシ</t>
    </rPh>
    <rPh sb="244" eb="245">
      <t>ナド</t>
    </rPh>
    <phoneticPr fontId="5"/>
  </si>
  <si>
    <t>【①有形固定資産減価償却率】
　有形固定資産減価償却率は，平成29年度に大型工事が完成し施設の老朽化率が改善したことにより，平成30年度以降は平均値を下回っている。
【②管路経年化率，③管路更新率】
　管路経年化率は平均値を下回っているものの，昭和30年代後半から40年代に布設した管路が多く，優先度の高い管路から順次耐震管に取り替え，管路更新を進めている。
　なお，管路更新率に各年度で変動があるのは，複数年度にわたる工事を行っていることが要因であり，平成27年度及び令和元年度は，完成した工事がないため0%となっている。</t>
    <rPh sb="62" eb="64">
      <t>ヘイセイ</t>
    </rPh>
    <rPh sb="66" eb="67">
      <t>ネン</t>
    </rPh>
    <rPh sb="67" eb="68">
      <t>ド</t>
    </rPh>
    <rPh sb="68" eb="70">
      <t>イコウ</t>
    </rPh>
    <rPh sb="71" eb="74">
      <t>ヘイキンチ</t>
    </rPh>
    <rPh sb="75" eb="77">
      <t>シタマワ</t>
    </rPh>
    <rPh sb="227" eb="229">
      <t>ヘイセイ</t>
    </rPh>
    <rPh sb="231" eb="233">
      <t>ネンド</t>
    </rPh>
    <rPh sb="233" eb="234">
      <t>オヨ</t>
    </rPh>
    <rPh sb="242" eb="244">
      <t>カンセイ</t>
    </rPh>
    <rPh sb="246" eb="248">
      <t>コウジ</t>
    </rPh>
    <phoneticPr fontId="5"/>
  </si>
  <si>
    <r>
      <t>　平成30年度は7月豪雨災害による被災企業の減量で給水収益が減少し，水道施設の復旧で修繕費等の費用が増加したため，経営状況が悪化したが，令和元年度は災害前の水準に戻りつつある。
【①経常収支比率，②累積欠損金比率】
　経常収支比率は豪雨災害があった平成30年度を除き100%を上回っており，累積欠損金はない。
【③流動比率】
　流動比率は100%を上回っており，短期的な支払能力は確保している。
【④企業債残高対給水収益比率】
　企業債残高対給水収益比率は給水区域が広範囲で多額の更新投資を要することから，類似団体平均値（以下「平均値」という。)を上回っている。
【⑤料金回収率，⑥給水原価】
　料金回収率は100%を下回っているが，要因は，この分析の算出方法では，給水原価に工業用水道事業が一括して実施している他の事業（水道用水供給事業，市町水道事業）の維持管理費が全て含まれている一方，他事業から得た維持管理費分の収益が含まれておらず，費用が過大となっていることによる。
　工業用水道事業のみでは，豪雨災害があった平成30年度を除き，</t>
    </r>
    <r>
      <rPr>
        <sz val="10"/>
        <rFont val="ＭＳ ゴシック"/>
        <family val="3"/>
        <charset val="128"/>
      </rPr>
      <t>料金回収率は概ね100%を維持している。</t>
    </r>
    <r>
      <rPr>
        <sz val="10"/>
        <color theme="1"/>
        <rFont val="ＭＳ ゴシック"/>
        <family val="3"/>
        <charset val="128"/>
      </rPr>
      <t xml:space="preserve">
【⑦施設利用率，⑧契約率】
　施設利用率は平均値を上回っているが，受水企業の減量で当初の計画水量まで水需要が伸びていないことから，契約率は平均値を下回っている。
　なお，平成30年度は豪雨災害に伴う契約水量及び一日平均配水量の減少により施設使用率，契約率ともに低下したが，令和元年度は契約水量の増加に伴い一日平均配水量も増加し，平成29年度以前の水準に回復した。</t>
    </r>
    <rPh sb="17" eb="19">
      <t>ヒサイ</t>
    </rPh>
    <rPh sb="19" eb="21">
      <t>キギョウ</t>
    </rPh>
    <rPh sb="22" eb="23">
      <t>ゲン</t>
    </rPh>
    <rPh sb="23" eb="24">
      <t>リョウ</t>
    </rPh>
    <rPh sb="25" eb="27">
      <t>キュウスイ</t>
    </rPh>
    <rPh sb="27" eb="29">
      <t>シュウエキ</t>
    </rPh>
    <rPh sb="30" eb="32">
      <t>ゲンショウ</t>
    </rPh>
    <rPh sb="42" eb="45">
      <t>シュウゼンヒ</t>
    </rPh>
    <rPh sb="45" eb="46">
      <t>トウ</t>
    </rPh>
    <rPh sb="47" eb="49">
      <t>ヒヨウ</t>
    </rPh>
    <rPh sb="74" eb="76">
      <t>サイガイ</t>
    </rPh>
    <rPh sb="76" eb="77">
      <t>マエ</t>
    </rPh>
    <rPh sb="78" eb="80">
      <t>スイジュン</t>
    </rPh>
    <rPh sb="81" eb="82">
      <t>モド</t>
    </rPh>
    <rPh sb="116" eb="118">
      <t>ゴウウ</t>
    </rPh>
    <rPh sb="118" eb="120">
      <t>サイガイ</t>
    </rPh>
    <rPh sb="124" eb="126">
      <t>ヘイセイ</t>
    </rPh>
    <rPh sb="128" eb="130">
      <t>ネンド</t>
    </rPh>
    <rPh sb="131" eb="132">
      <t>ノゾ</t>
    </rPh>
    <rPh sb="138" eb="140">
      <t>ウワマワ</t>
    </rPh>
    <rPh sb="317" eb="319">
      <t>ヨウイン</t>
    </rPh>
    <rPh sb="323" eb="325">
      <t>ブンセキ</t>
    </rPh>
    <rPh sb="326" eb="328">
      <t>サンシュツ</t>
    </rPh>
    <rPh sb="328" eb="330">
      <t>ホウホウ</t>
    </rPh>
    <rPh sb="346" eb="348">
      <t>イッカツ</t>
    </rPh>
    <rPh sb="350" eb="352">
      <t>ジッシ</t>
    </rPh>
    <rPh sb="378" eb="380">
      <t>イジ</t>
    </rPh>
    <rPh sb="380" eb="382">
      <t>カンリ</t>
    </rPh>
    <rPh sb="382" eb="383">
      <t>ヒ</t>
    </rPh>
    <rPh sb="384" eb="385">
      <t>スベ</t>
    </rPh>
    <rPh sb="392" eb="394">
      <t>イッポウ</t>
    </rPh>
    <rPh sb="395" eb="396">
      <t>ホカ</t>
    </rPh>
    <rPh sb="396" eb="398">
      <t>ジギョウ</t>
    </rPh>
    <rPh sb="400" eb="401">
      <t>エ</t>
    </rPh>
    <rPh sb="402" eb="404">
      <t>イジ</t>
    </rPh>
    <rPh sb="404" eb="406">
      <t>カンリ</t>
    </rPh>
    <rPh sb="406" eb="407">
      <t>ヒ</t>
    </rPh>
    <rPh sb="407" eb="408">
      <t>ブン</t>
    </rPh>
    <rPh sb="409" eb="411">
      <t>シュウエキ</t>
    </rPh>
    <rPh sb="412" eb="413">
      <t>フク</t>
    </rPh>
    <rPh sb="420" eb="422">
      <t>ヒヨウ</t>
    </rPh>
    <rPh sb="423" eb="425">
      <t>カダイ</t>
    </rPh>
    <rPh sb="464" eb="465">
      <t>ド</t>
    </rPh>
    <rPh sb="469" eb="471">
      <t>リョウキン</t>
    </rPh>
    <rPh sb="471" eb="473">
      <t>カイシュウ</t>
    </rPh>
    <rPh sb="475" eb="476">
      <t>オオム</t>
    </rPh>
    <rPh sb="482" eb="484">
      <t>イジ</t>
    </rPh>
    <rPh sb="575" eb="577">
      <t>ヘイセイ</t>
    </rPh>
    <rPh sb="579" eb="581">
      <t>ネンド</t>
    </rPh>
    <rPh sb="582" eb="584">
      <t>ゴウウ</t>
    </rPh>
    <rPh sb="584" eb="586">
      <t>サイガイ</t>
    </rPh>
    <rPh sb="587" eb="588">
      <t>トモナ</t>
    </rPh>
    <rPh sb="589" eb="591">
      <t>ケイヤク</t>
    </rPh>
    <rPh sb="591" eb="593">
      <t>スイリョウ</t>
    </rPh>
    <rPh sb="593" eb="594">
      <t>オヨ</t>
    </rPh>
    <rPh sb="595" eb="597">
      <t>イチニチ</t>
    </rPh>
    <rPh sb="597" eb="599">
      <t>ヘイキン</t>
    </rPh>
    <rPh sb="599" eb="601">
      <t>ハイスイ</t>
    </rPh>
    <rPh sb="601" eb="602">
      <t>リョウ</t>
    </rPh>
    <rPh sb="603" eb="605">
      <t>ゲンショウ</t>
    </rPh>
    <rPh sb="608" eb="610">
      <t>シセツ</t>
    </rPh>
    <rPh sb="610" eb="612">
      <t>シヨウ</t>
    </rPh>
    <rPh sb="612" eb="613">
      <t>リツ</t>
    </rPh>
    <rPh sb="614" eb="617">
      <t>ケイヤクリツ</t>
    </rPh>
    <rPh sb="620" eb="622">
      <t>テイカ</t>
    </rPh>
    <rPh sb="626" eb="628">
      <t>レイワ</t>
    </rPh>
    <rPh sb="628" eb="630">
      <t>ガンネン</t>
    </rPh>
    <rPh sb="630" eb="631">
      <t>ド</t>
    </rPh>
    <rPh sb="632" eb="634">
      <t>ケイヤク</t>
    </rPh>
    <rPh sb="634" eb="636">
      <t>スイリョウ</t>
    </rPh>
    <rPh sb="637" eb="639">
      <t>ゾウカ</t>
    </rPh>
    <rPh sb="640" eb="641">
      <t>トモナ</t>
    </rPh>
    <rPh sb="642" eb="644">
      <t>イチニチ</t>
    </rPh>
    <rPh sb="644" eb="646">
      <t>ヘイキン</t>
    </rPh>
    <rPh sb="646" eb="648">
      <t>ハイスイ</t>
    </rPh>
    <rPh sb="648" eb="649">
      <t>リョウ</t>
    </rPh>
    <rPh sb="650" eb="652">
      <t>ゾウカ</t>
    </rPh>
    <rPh sb="654" eb="656">
      <t>ヘイセイ</t>
    </rPh>
    <rPh sb="658" eb="660">
      <t>ネンド</t>
    </rPh>
    <rPh sb="660" eb="662">
      <t>イゼン</t>
    </rPh>
    <rPh sb="663" eb="665">
      <t>スイジュン</t>
    </rPh>
    <rPh sb="666" eb="668">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</si>
</sst>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Fill="1" applyBorder="1" applyAlignment="1" applyProtection="1">
      <alignment horizontal="left" vertical="top" wrapText="1"/>
      <protection locked="0"/>
    </xf>
    <xf numFmtId="0" fontId="22" fillId="0" borderId="0" xfId="0" applyFont="1" applyFill="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59.97</c:v>
                </c:pt>
                <c:pt idx="1">
                  <c:v>61.49</c:v>
                </c:pt>
                <c:pt idx="2">
                  <c:v>60.98</c:v>
                </c:pt>
                <c:pt idx="3">
                  <c:v>57.22</c:v>
                </c:pt>
                <c:pt idx="4">
                  <c:v>58.96</c:v>
                </c:pt>
              </c:numCache>
            </c:numRef>
          </c:val>
          <c:extLst xmlns:c16r2="http://schemas.microsoft.com/office/drawing/2015/06/chart">
            <c:ext xmlns:c16="http://schemas.microsoft.com/office/drawing/2014/chart" uri="{C3380CC4-5D6E-409C-BE32-E72D297353CC}">
              <c16:uniqueId val="{00000000-BFC7-4EAB-AE21-701209C56371}"/>
            </c:ext>
          </c:extLst>
        </c:ser>
        <c:dLbls>
          <c:showLegendKey val="0"/>
          <c:showVal val="0"/>
          <c:showCatName val="0"/>
          <c:showSerName val="0"/>
          <c:showPercent val="0"/>
          <c:showBubbleSize val="0"/>
        </c:dLbls>
        <c:gapWidth val="150"/>
        <c:axId val="249071488"/>
        <c:axId val="24908185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xmlns:c16r2="http://schemas.microsoft.com/office/drawing/2015/06/chart">
            <c:ext xmlns:c16="http://schemas.microsoft.com/office/drawing/2014/chart" uri="{C3380CC4-5D6E-409C-BE32-E72D297353CC}">
              <c16:uniqueId val="{00000001-BFC7-4EAB-AE21-701209C56371}"/>
            </c:ext>
          </c:extLst>
        </c:ser>
        <c:dLbls>
          <c:showLegendKey val="0"/>
          <c:showVal val="0"/>
          <c:showCatName val="0"/>
          <c:showSerName val="0"/>
          <c:showPercent val="0"/>
          <c:showBubbleSize val="0"/>
        </c:dLbls>
        <c:marker val="1"/>
        <c:smooth val="0"/>
        <c:axId val="249071488"/>
        <c:axId val="249081856"/>
      </c:lineChart>
      <c:catAx>
        <c:axId val="249071488"/>
        <c:scaling>
          <c:orientation val="minMax"/>
        </c:scaling>
        <c:delete val="1"/>
        <c:axPos val="b"/>
        <c:numFmt formatCode="General" sourceLinked="1"/>
        <c:majorTickMark val="none"/>
        <c:minorTickMark val="none"/>
        <c:tickLblPos val="none"/>
        <c:crossAx val="249081856"/>
        <c:crosses val="autoZero"/>
        <c:auto val="1"/>
        <c:lblAlgn val="ctr"/>
        <c:lblOffset val="100"/>
        <c:noMultiLvlLbl val="1"/>
      </c:catAx>
      <c:valAx>
        <c:axId val="249081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9071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78-44A0-86CE-0F7D449BDA90}"/>
            </c:ext>
          </c:extLst>
        </c:ser>
        <c:dLbls>
          <c:showLegendKey val="0"/>
          <c:showVal val="0"/>
          <c:showCatName val="0"/>
          <c:showSerName val="0"/>
          <c:showPercent val="0"/>
          <c:showBubbleSize val="0"/>
        </c:dLbls>
        <c:gapWidth val="150"/>
        <c:axId val="250432128"/>
        <c:axId val="25043840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xmlns:c16r2="http://schemas.microsoft.com/office/drawing/2015/06/chart">
            <c:ext xmlns:c16="http://schemas.microsoft.com/office/drawing/2014/chart" uri="{C3380CC4-5D6E-409C-BE32-E72D297353CC}">
              <c16:uniqueId val="{00000001-0778-44A0-86CE-0F7D449BDA90}"/>
            </c:ext>
          </c:extLst>
        </c:ser>
        <c:dLbls>
          <c:showLegendKey val="0"/>
          <c:showVal val="0"/>
          <c:showCatName val="0"/>
          <c:showSerName val="0"/>
          <c:showPercent val="0"/>
          <c:showBubbleSize val="0"/>
        </c:dLbls>
        <c:marker val="1"/>
        <c:smooth val="0"/>
        <c:axId val="250432128"/>
        <c:axId val="250438400"/>
      </c:lineChart>
      <c:catAx>
        <c:axId val="250432128"/>
        <c:scaling>
          <c:orientation val="minMax"/>
        </c:scaling>
        <c:delete val="1"/>
        <c:axPos val="b"/>
        <c:numFmt formatCode="General" sourceLinked="1"/>
        <c:majorTickMark val="none"/>
        <c:minorTickMark val="none"/>
        <c:tickLblPos val="none"/>
        <c:crossAx val="250438400"/>
        <c:crosses val="autoZero"/>
        <c:auto val="1"/>
        <c:lblAlgn val="ctr"/>
        <c:lblOffset val="100"/>
        <c:noMultiLvlLbl val="1"/>
      </c:catAx>
      <c:valAx>
        <c:axId val="250438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432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108.91</c:v>
                </c:pt>
                <c:pt idx="1">
                  <c:v>112.58</c:v>
                </c:pt>
                <c:pt idx="2">
                  <c:v>110.92</c:v>
                </c:pt>
                <c:pt idx="3">
                  <c:v>92.37</c:v>
                </c:pt>
                <c:pt idx="4">
                  <c:v>102.28</c:v>
                </c:pt>
              </c:numCache>
            </c:numRef>
          </c:val>
          <c:extLst xmlns:c16r2="http://schemas.microsoft.com/office/drawing/2015/06/chart">
            <c:ext xmlns:c16="http://schemas.microsoft.com/office/drawing/2014/chart" uri="{C3380CC4-5D6E-409C-BE32-E72D297353CC}">
              <c16:uniqueId val="{00000000-9DA0-4B34-8468-5204A15CED35}"/>
            </c:ext>
          </c:extLst>
        </c:ser>
        <c:dLbls>
          <c:showLegendKey val="0"/>
          <c:showVal val="0"/>
          <c:showCatName val="0"/>
          <c:showSerName val="0"/>
          <c:showPercent val="0"/>
          <c:showBubbleSize val="0"/>
        </c:dLbls>
        <c:gapWidth val="150"/>
        <c:axId val="250685696"/>
        <c:axId val="25069606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xmlns:c16r2="http://schemas.microsoft.com/office/drawing/2015/06/chart">
            <c:ext xmlns:c16="http://schemas.microsoft.com/office/drawing/2014/chart" uri="{C3380CC4-5D6E-409C-BE32-E72D297353CC}">
              <c16:uniqueId val="{00000001-9DA0-4B34-8468-5204A15CED35}"/>
            </c:ext>
          </c:extLst>
        </c:ser>
        <c:dLbls>
          <c:showLegendKey val="0"/>
          <c:showVal val="0"/>
          <c:showCatName val="0"/>
          <c:showSerName val="0"/>
          <c:showPercent val="0"/>
          <c:showBubbleSize val="0"/>
        </c:dLbls>
        <c:marker val="1"/>
        <c:smooth val="0"/>
        <c:axId val="250685696"/>
        <c:axId val="250696064"/>
      </c:lineChart>
      <c:catAx>
        <c:axId val="250685696"/>
        <c:scaling>
          <c:orientation val="minMax"/>
        </c:scaling>
        <c:delete val="1"/>
        <c:axPos val="b"/>
        <c:numFmt formatCode="General" sourceLinked="1"/>
        <c:majorTickMark val="none"/>
        <c:minorTickMark val="none"/>
        <c:tickLblPos val="none"/>
        <c:crossAx val="250696064"/>
        <c:crosses val="autoZero"/>
        <c:auto val="1"/>
        <c:lblAlgn val="ctr"/>
        <c:lblOffset val="100"/>
        <c:noMultiLvlLbl val="1"/>
      </c:catAx>
      <c:valAx>
        <c:axId val="250696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6856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33.25</c:v>
                </c:pt>
                <c:pt idx="1">
                  <c:v>36.76</c:v>
                </c:pt>
                <c:pt idx="2">
                  <c:v>36.81</c:v>
                </c:pt>
                <c:pt idx="3">
                  <c:v>37.590000000000003</c:v>
                </c:pt>
                <c:pt idx="4">
                  <c:v>39.299999999999997</c:v>
                </c:pt>
              </c:numCache>
            </c:numRef>
          </c:val>
          <c:extLst xmlns:c16r2="http://schemas.microsoft.com/office/drawing/2015/06/chart">
            <c:ext xmlns:c16="http://schemas.microsoft.com/office/drawing/2014/chart" uri="{C3380CC4-5D6E-409C-BE32-E72D297353CC}">
              <c16:uniqueId val="{00000000-7E99-48CE-AE80-0877F361A254}"/>
            </c:ext>
          </c:extLst>
        </c:ser>
        <c:dLbls>
          <c:showLegendKey val="0"/>
          <c:showVal val="0"/>
          <c:showCatName val="0"/>
          <c:showSerName val="0"/>
          <c:showPercent val="0"/>
          <c:showBubbleSize val="0"/>
        </c:dLbls>
        <c:gapWidth val="150"/>
        <c:axId val="249915264"/>
        <c:axId val="24992563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xmlns:c16r2="http://schemas.microsoft.com/office/drawing/2015/06/chart">
            <c:ext xmlns:c16="http://schemas.microsoft.com/office/drawing/2014/chart" uri="{C3380CC4-5D6E-409C-BE32-E72D297353CC}">
              <c16:uniqueId val="{00000001-7E99-48CE-AE80-0877F361A254}"/>
            </c:ext>
          </c:extLst>
        </c:ser>
        <c:dLbls>
          <c:showLegendKey val="0"/>
          <c:showVal val="0"/>
          <c:showCatName val="0"/>
          <c:showSerName val="0"/>
          <c:showPercent val="0"/>
          <c:showBubbleSize val="0"/>
        </c:dLbls>
        <c:marker val="1"/>
        <c:smooth val="0"/>
        <c:axId val="249915264"/>
        <c:axId val="249925632"/>
      </c:lineChart>
      <c:catAx>
        <c:axId val="249915264"/>
        <c:scaling>
          <c:orientation val="minMax"/>
        </c:scaling>
        <c:delete val="1"/>
        <c:axPos val="b"/>
        <c:numFmt formatCode="General" sourceLinked="1"/>
        <c:majorTickMark val="none"/>
        <c:minorTickMark val="none"/>
        <c:tickLblPos val="none"/>
        <c:crossAx val="249925632"/>
        <c:crosses val="autoZero"/>
        <c:auto val="1"/>
        <c:lblAlgn val="ctr"/>
        <c:lblOffset val="100"/>
        <c:noMultiLvlLbl val="1"/>
      </c:catAx>
      <c:valAx>
        <c:axId val="249925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9915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1.39</c:v>
                </c:pt>
                <c:pt idx="2">
                  <c:v>1.76</c:v>
                </c:pt>
                <c:pt idx="3">
                  <c:v>0.35</c:v>
                </c:pt>
                <c:pt idx="4">
                  <c:v>0</c:v>
                </c:pt>
              </c:numCache>
            </c:numRef>
          </c:val>
          <c:extLst xmlns:c16r2="http://schemas.microsoft.com/office/drawing/2015/06/chart">
            <c:ext xmlns:c16="http://schemas.microsoft.com/office/drawing/2014/chart" uri="{C3380CC4-5D6E-409C-BE32-E72D297353CC}">
              <c16:uniqueId val="{00000000-6B1D-48D3-A82C-6F0CB52AB116}"/>
            </c:ext>
          </c:extLst>
        </c:ser>
        <c:dLbls>
          <c:showLegendKey val="0"/>
          <c:showVal val="0"/>
          <c:showCatName val="0"/>
          <c:showSerName val="0"/>
          <c:showPercent val="0"/>
          <c:showBubbleSize val="0"/>
        </c:dLbls>
        <c:gapWidth val="150"/>
        <c:axId val="249972224"/>
        <c:axId val="24997414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xmlns:c16r2="http://schemas.microsoft.com/office/drawing/2015/06/chart">
            <c:ext xmlns:c16="http://schemas.microsoft.com/office/drawing/2014/chart" uri="{C3380CC4-5D6E-409C-BE32-E72D297353CC}">
              <c16:uniqueId val="{00000001-6B1D-48D3-A82C-6F0CB52AB116}"/>
            </c:ext>
          </c:extLst>
        </c:ser>
        <c:dLbls>
          <c:showLegendKey val="0"/>
          <c:showVal val="0"/>
          <c:showCatName val="0"/>
          <c:showSerName val="0"/>
          <c:showPercent val="0"/>
          <c:showBubbleSize val="0"/>
        </c:dLbls>
        <c:marker val="1"/>
        <c:smooth val="0"/>
        <c:axId val="249972224"/>
        <c:axId val="249974144"/>
      </c:lineChart>
      <c:catAx>
        <c:axId val="249972224"/>
        <c:scaling>
          <c:orientation val="minMax"/>
        </c:scaling>
        <c:delete val="1"/>
        <c:axPos val="b"/>
        <c:numFmt formatCode="General" sourceLinked="1"/>
        <c:majorTickMark val="none"/>
        <c:minorTickMark val="none"/>
        <c:tickLblPos val="none"/>
        <c:crossAx val="249974144"/>
        <c:crosses val="autoZero"/>
        <c:auto val="1"/>
        <c:lblAlgn val="ctr"/>
        <c:lblOffset val="100"/>
        <c:noMultiLvlLbl val="1"/>
      </c:catAx>
      <c:valAx>
        <c:axId val="249974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9972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280.95999999999998</c:v>
                </c:pt>
                <c:pt idx="1">
                  <c:v>323.29000000000002</c:v>
                </c:pt>
                <c:pt idx="2">
                  <c:v>449</c:v>
                </c:pt>
                <c:pt idx="3">
                  <c:v>264.06</c:v>
                </c:pt>
                <c:pt idx="4">
                  <c:v>266.07</c:v>
                </c:pt>
              </c:numCache>
            </c:numRef>
          </c:val>
          <c:extLst xmlns:c16r2="http://schemas.microsoft.com/office/drawing/2015/06/chart">
            <c:ext xmlns:c16="http://schemas.microsoft.com/office/drawing/2014/chart" uri="{C3380CC4-5D6E-409C-BE32-E72D297353CC}">
              <c16:uniqueId val="{00000000-023D-4EF0-A10E-BDFBEF496AEF}"/>
            </c:ext>
          </c:extLst>
        </c:ser>
        <c:dLbls>
          <c:showLegendKey val="0"/>
          <c:showVal val="0"/>
          <c:showCatName val="0"/>
          <c:showSerName val="0"/>
          <c:showPercent val="0"/>
          <c:showBubbleSize val="0"/>
        </c:dLbls>
        <c:gapWidth val="150"/>
        <c:axId val="250016896"/>
        <c:axId val="25001881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xmlns:c16r2="http://schemas.microsoft.com/office/drawing/2015/06/chart">
            <c:ext xmlns:c16="http://schemas.microsoft.com/office/drawing/2014/chart" uri="{C3380CC4-5D6E-409C-BE32-E72D297353CC}">
              <c16:uniqueId val="{00000001-023D-4EF0-A10E-BDFBEF496AEF}"/>
            </c:ext>
          </c:extLst>
        </c:ser>
        <c:dLbls>
          <c:showLegendKey val="0"/>
          <c:showVal val="0"/>
          <c:showCatName val="0"/>
          <c:showSerName val="0"/>
          <c:showPercent val="0"/>
          <c:showBubbleSize val="0"/>
        </c:dLbls>
        <c:marker val="1"/>
        <c:smooth val="0"/>
        <c:axId val="250016896"/>
        <c:axId val="250018816"/>
      </c:lineChart>
      <c:catAx>
        <c:axId val="250016896"/>
        <c:scaling>
          <c:orientation val="minMax"/>
        </c:scaling>
        <c:delete val="1"/>
        <c:axPos val="b"/>
        <c:numFmt formatCode="General" sourceLinked="1"/>
        <c:majorTickMark val="none"/>
        <c:minorTickMark val="none"/>
        <c:tickLblPos val="none"/>
        <c:crossAx val="250018816"/>
        <c:crosses val="autoZero"/>
        <c:auto val="1"/>
        <c:lblAlgn val="ctr"/>
        <c:lblOffset val="100"/>
        <c:noMultiLvlLbl val="1"/>
      </c:catAx>
      <c:valAx>
        <c:axId val="250018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016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490.5</c:v>
                </c:pt>
                <c:pt idx="1">
                  <c:v>482.45</c:v>
                </c:pt>
                <c:pt idx="2">
                  <c:v>496.72</c:v>
                </c:pt>
                <c:pt idx="3">
                  <c:v>502.65</c:v>
                </c:pt>
                <c:pt idx="4">
                  <c:v>473.12</c:v>
                </c:pt>
              </c:numCache>
            </c:numRef>
          </c:val>
          <c:extLst xmlns:c16r2="http://schemas.microsoft.com/office/drawing/2015/06/chart">
            <c:ext xmlns:c16="http://schemas.microsoft.com/office/drawing/2014/chart" uri="{C3380CC4-5D6E-409C-BE32-E72D297353CC}">
              <c16:uniqueId val="{00000000-EC4E-4329-8CAF-EC9E960D1664}"/>
            </c:ext>
          </c:extLst>
        </c:ser>
        <c:dLbls>
          <c:showLegendKey val="0"/>
          <c:showVal val="0"/>
          <c:showCatName val="0"/>
          <c:showSerName val="0"/>
          <c:showPercent val="0"/>
          <c:showBubbleSize val="0"/>
        </c:dLbls>
        <c:gapWidth val="150"/>
        <c:axId val="250202368"/>
        <c:axId val="2502168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xmlns:c16r2="http://schemas.microsoft.com/office/drawing/2015/06/chart">
            <c:ext xmlns:c16="http://schemas.microsoft.com/office/drawing/2014/chart" uri="{C3380CC4-5D6E-409C-BE32-E72D297353CC}">
              <c16:uniqueId val="{00000001-EC4E-4329-8CAF-EC9E960D1664}"/>
            </c:ext>
          </c:extLst>
        </c:ser>
        <c:dLbls>
          <c:showLegendKey val="0"/>
          <c:showVal val="0"/>
          <c:showCatName val="0"/>
          <c:showSerName val="0"/>
          <c:showPercent val="0"/>
          <c:showBubbleSize val="0"/>
        </c:dLbls>
        <c:marker val="1"/>
        <c:smooth val="0"/>
        <c:axId val="250202368"/>
        <c:axId val="250216832"/>
      </c:lineChart>
      <c:catAx>
        <c:axId val="250202368"/>
        <c:scaling>
          <c:orientation val="minMax"/>
        </c:scaling>
        <c:delete val="1"/>
        <c:axPos val="b"/>
        <c:numFmt formatCode="General" sourceLinked="1"/>
        <c:majorTickMark val="none"/>
        <c:minorTickMark val="none"/>
        <c:tickLblPos val="none"/>
        <c:crossAx val="250216832"/>
        <c:crosses val="autoZero"/>
        <c:auto val="1"/>
        <c:lblAlgn val="ctr"/>
        <c:lblOffset val="100"/>
        <c:noMultiLvlLbl val="1"/>
      </c:catAx>
      <c:valAx>
        <c:axId val="250216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2023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83.87</c:v>
                </c:pt>
                <c:pt idx="1">
                  <c:v>86.04</c:v>
                </c:pt>
                <c:pt idx="2">
                  <c:v>87.04</c:v>
                </c:pt>
                <c:pt idx="3">
                  <c:v>62.16</c:v>
                </c:pt>
                <c:pt idx="4">
                  <c:v>77.13</c:v>
                </c:pt>
              </c:numCache>
            </c:numRef>
          </c:val>
          <c:extLst xmlns:c16r2="http://schemas.microsoft.com/office/drawing/2015/06/chart">
            <c:ext xmlns:c16="http://schemas.microsoft.com/office/drawing/2014/chart" uri="{C3380CC4-5D6E-409C-BE32-E72D297353CC}">
              <c16:uniqueId val="{00000000-E46A-47BE-A503-8E4252E4E166}"/>
            </c:ext>
          </c:extLst>
        </c:ser>
        <c:dLbls>
          <c:showLegendKey val="0"/>
          <c:showVal val="0"/>
          <c:showCatName val="0"/>
          <c:showSerName val="0"/>
          <c:showPercent val="0"/>
          <c:showBubbleSize val="0"/>
        </c:dLbls>
        <c:gapWidth val="150"/>
        <c:axId val="250237696"/>
        <c:axId val="25023961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xmlns:c16r2="http://schemas.microsoft.com/office/drawing/2015/06/chart">
            <c:ext xmlns:c16="http://schemas.microsoft.com/office/drawing/2014/chart" uri="{C3380CC4-5D6E-409C-BE32-E72D297353CC}">
              <c16:uniqueId val="{00000001-E46A-47BE-A503-8E4252E4E166}"/>
            </c:ext>
          </c:extLst>
        </c:ser>
        <c:dLbls>
          <c:showLegendKey val="0"/>
          <c:showVal val="0"/>
          <c:showCatName val="0"/>
          <c:showSerName val="0"/>
          <c:showPercent val="0"/>
          <c:showBubbleSize val="0"/>
        </c:dLbls>
        <c:marker val="1"/>
        <c:smooth val="0"/>
        <c:axId val="250237696"/>
        <c:axId val="250239616"/>
      </c:lineChart>
      <c:catAx>
        <c:axId val="250237696"/>
        <c:scaling>
          <c:orientation val="minMax"/>
        </c:scaling>
        <c:delete val="1"/>
        <c:axPos val="b"/>
        <c:numFmt formatCode="General" sourceLinked="1"/>
        <c:majorTickMark val="none"/>
        <c:minorTickMark val="none"/>
        <c:tickLblPos val="none"/>
        <c:crossAx val="250239616"/>
        <c:crosses val="autoZero"/>
        <c:auto val="1"/>
        <c:lblAlgn val="ctr"/>
        <c:lblOffset val="100"/>
        <c:noMultiLvlLbl val="1"/>
      </c:catAx>
      <c:valAx>
        <c:axId val="250239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2376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23.63</c:v>
                </c:pt>
                <c:pt idx="1">
                  <c:v>23.18</c:v>
                </c:pt>
                <c:pt idx="2">
                  <c:v>22.69</c:v>
                </c:pt>
                <c:pt idx="3">
                  <c:v>32.049999999999997</c:v>
                </c:pt>
                <c:pt idx="4">
                  <c:v>26.5</c:v>
                </c:pt>
              </c:numCache>
            </c:numRef>
          </c:val>
          <c:extLst xmlns:c16r2="http://schemas.microsoft.com/office/drawing/2015/06/chart">
            <c:ext xmlns:c16="http://schemas.microsoft.com/office/drawing/2014/chart" uri="{C3380CC4-5D6E-409C-BE32-E72D297353CC}">
              <c16:uniqueId val="{00000000-9AD1-48A1-9DFA-E2839A5009B8}"/>
            </c:ext>
          </c:extLst>
        </c:ser>
        <c:dLbls>
          <c:showLegendKey val="0"/>
          <c:showVal val="0"/>
          <c:showCatName val="0"/>
          <c:showSerName val="0"/>
          <c:showPercent val="0"/>
          <c:showBubbleSize val="0"/>
        </c:dLbls>
        <c:gapWidth val="150"/>
        <c:axId val="250290176"/>
        <c:axId val="25029209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xmlns:c16r2="http://schemas.microsoft.com/office/drawing/2015/06/chart">
            <c:ext xmlns:c16="http://schemas.microsoft.com/office/drawing/2014/chart" uri="{C3380CC4-5D6E-409C-BE32-E72D297353CC}">
              <c16:uniqueId val="{00000001-9AD1-48A1-9DFA-E2839A5009B8}"/>
            </c:ext>
          </c:extLst>
        </c:ser>
        <c:dLbls>
          <c:showLegendKey val="0"/>
          <c:showVal val="0"/>
          <c:showCatName val="0"/>
          <c:showSerName val="0"/>
          <c:showPercent val="0"/>
          <c:showBubbleSize val="0"/>
        </c:dLbls>
        <c:marker val="1"/>
        <c:smooth val="0"/>
        <c:axId val="250290176"/>
        <c:axId val="250292096"/>
      </c:lineChart>
      <c:catAx>
        <c:axId val="250290176"/>
        <c:scaling>
          <c:orientation val="minMax"/>
        </c:scaling>
        <c:delete val="1"/>
        <c:axPos val="b"/>
        <c:numFmt formatCode="General" sourceLinked="1"/>
        <c:majorTickMark val="none"/>
        <c:minorTickMark val="none"/>
        <c:tickLblPos val="none"/>
        <c:crossAx val="250292096"/>
        <c:crosses val="autoZero"/>
        <c:auto val="1"/>
        <c:lblAlgn val="ctr"/>
        <c:lblOffset val="100"/>
        <c:noMultiLvlLbl val="1"/>
      </c:catAx>
      <c:valAx>
        <c:axId val="250292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290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62.8</c:v>
                </c:pt>
                <c:pt idx="1">
                  <c:v>63.71</c:v>
                </c:pt>
                <c:pt idx="2">
                  <c:v>63.91</c:v>
                </c:pt>
                <c:pt idx="3">
                  <c:v>61.41</c:v>
                </c:pt>
                <c:pt idx="4">
                  <c:v>63.6</c:v>
                </c:pt>
              </c:numCache>
            </c:numRef>
          </c:val>
          <c:extLst xmlns:c16r2="http://schemas.microsoft.com/office/drawing/2015/06/chart">
            <c:ext xmlns:c16="http://schemas.microsoft.com/office/drawing/2014/chart" uri="{C3380CC4-5D6E-409C-BE32-E72D297353CC}">
              <c16:uniqueId val="{00000000-3CA5-4F16-A3FA-95A854F63E3E}"/>
            </c:ext>
          </c:extLst>
        </c:ser>
        <c:dLbls>
          <c:showLegendKey val="0"/>
          <c:showVal val="0"/>
          <c:showCatName val="0"/>
          <c:showSerName val="0"/>
          <c:showPercent val="0"/>
          <c:showBubbleSize val="0"/>
        </c:dLbls>
        <c:gapWidth val="150"/>
        <c:axId val="250355072"/>
        <c:axId val="25035724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xmlns:c16r2="http://schemas.microsoft.com/office/drawing/2015/06/chart">
            <c:ext xmlns:c16="http://schemas.microsoft.com/office/drawing/2014/chart" uri="{C3380CC4-5D6E-409C-BE32-E72D297353CC}">
              <c16:uniqueId val="{00000001-3CA5-4F16-A3FA-95A854F63E3E}"/>
            </c:ext>
          </c:extLst>
        </c:ser>
        <c:dLbls>
          <c:showLegendKey val="0"/>
          <c:showVal val="0"/>
          <c:showCatName val="0"/>
          <c:showSerName val="0"/>
          <c:showPercent val="0"/>
          <c:showBubbleSize val="0"/>
        </c:dLbls>
        <c:marker val="1"/>
        <c:smooth val="0"/>
        <c:axId val="250355072"/>
        <c:axId val="250357248"/>
      </c:lineChart>
      <c:catAx>
        <c:axId val="250355072"/>
        <c:scaling>
          <c:orientation val="minMax"/>
        </c:scaling>
        <c:delete val="1"/>
        <c:axPos val="b"/>
        <c:numFmt formatCode="General" sourceLinked="1"/>
        <c:majorTickMark val="none"/>
        <c:minorTickMark val="none"/>
        <c:tickLblPos val="none"/>
        <c:crossAx val="250357248"/>
        <c:crosses val="autoZero"/>
        <c:auto val="1"/>
        <c:lblAlgn val="ctr"/>
        <c:lblOffset val="100"/>
        <c:noMultiLvlLbl val="1"/>
      </c:catAx>
      <c:valAx>
        <c:axId val="250357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3550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75.790000000000006</c:v>
                </c:pt>
                <c:pt idx="1">
                  <c:v>76.400000000000006</c:v>
                </c:pt>
                <c:pt idx="2">
                  <c:v>74.94</c:v>
                </c:pt>
                <c:pt idx="3">
                  <c:v>73.88</c:v>
                </c:pt>
                <c:pt idx="4">
                  <c:v>75.790000000000006</c:v>
                </c:pt>
              </c:numCache>
            </c:numRef>
          </c:val>
          <c:extLst xmlns:c16r2="http://schemas.microsoft.com/office/drawing/2015/06/chart">
            <c:ext xmlns:c16="http://schemas.microsoft.com/office/drawing/2014/chart" uri="{C3380CC4-5D6E-409C-BE32-E72D297353CC}">
              <c16:uniqueId val="{00000000-F402-45E1-98FC-2668CBA1EF1A}"/>
            </c:ext>
          </c:extLst>
        </c:ser>
        <c:dLbls>
          <c:showLegendKey val="0"/>
          <c:showVal val="0"/>
          <c:showCatName val="0"/>
          <c:showSerName val="0"/>
          <c:showPercent val="0"/>
          <c:showBubbleSize val="0"/>
        </c:dLbls>
        <c:gapWidth val="150"/>
        <c:axId val="250395648"/>
        <c:axId val="25040192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xmlns:c16r2="http://schemas.microsoft.com/office/drawing/2015/06/chart">
            <c:ext xmlns:c16="http://schemas.microsoft.com/office/drawing/2014/chart" uri="{C3380CC4-5D6E-409C-BE32-E72D297353CC}">
              <c16:uniqueId val="{00000001-F402-45E1-98FC-2668CBA1EF1A}"/>
            </c:ext>
          </c:extLst>
        </c:ser>
        <c:dLbls>
          <c:showLegendKey val="0"/>
          <c:showVal val="0"/>
          <c:showCatName val="0"/>
          <c:showSerName val="0"/>
          <c:showPercent val="0"/>
          <c:showBubbleSize val="0"/>
        </c:dLbls>
        <c:marker val="1"/>
        <c:smooth val="0"/>
        <c:axId val="250395648"/>
        <c:axId val="250401920"/>
      </c:lineChart>
      <c:catAx>
        <c:axId val="250395648"/>
        <c:scaling>
          <c:orientation val="minMax"/>
        </c:scaling>
        <c:delete val="1"/>
        <c:axPos val="b"/>
        <c:numFmt formatCode="General" sourceLinked="1"/>
        <c:majorTickMark val="none"/>
        <c:minorTickMark val="none"/>
        <c:tickLblPos val="none"/>
        <c:crossAx val="250401920"/>
        <c:crosses val="autoZero"/>
        <c:auto val="1"/>
        <c:lblAlgn val="ctr"/>
        <c:lblOffset val="100"/>
        <c:noMultiLvlLbl val="1"/>
      </c:catAx>
      <c:valAx>
        <c:axId val="250401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03956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H16" zoomScaleNormal="100" workbookViewId="0">
      <selection activeCell="SM16" sqref="SM16:TA45"/>
    </sheetView>
  </sheetViews>
  <sheetFormatPr defaultColWidth="2.6328125" defaultRowHeight="13"/>
  <cols>
    <col min="1" max="1" width="1.90625" customWidth="1"/>
    <col min="2" max="2" width="0.90625" customWidth="1"/>
    <col min="3" max="9" width="0.453125" customWidth="1"/>
    <col min="10" max="10" width="0.90625" customWidth="1"/>
    <col min="11" max="125" width="0.453125" customWidth="1"/>
    <col min="126" max="126" width="0.90625" customWidth="1"/>
    <col min="127" max="133" width="0.453125" customWidth="1"/>
    <col min="134" max="134" width="0.90625" customWidth="1"/>
    <col min="135" max="161" width="0.453125" customWidth="1"/>
    <col min="162" max="162" width="0.90625" customWidth="1"/>
    <col min="163" max="177" width="0.453125" customWidth="1"/>
    <col min="178" max="178" width="0.90625" customWidth="1"/>
    <col min="179" max="249" width="0.453125" customWidth="1"/>
    <col min="250" max="250" width="0.90625" customWidth="1"/>
    <col min="251" max="257" width="0.453125" customWidth="1"/>
    <col min="258" max="258" width="0.90625" customWidth="1"/>
    <col min="259" max="329" width="0.453125" customWidth="1"/>
    <col min="330" max="330" width="0.90625" customWidth="1"/>
    <col min="331" max="345" width="0.453125" customWidth="1"/>
    <col min="346" max="346" width="0.90625" customWidth="1"/>
    <col min="347" max="373" width="0.453125" customWidth="1"/>
    <col min="374" max="374" width="0.90625" customWidth="1"/>
    <col min="375" max="381" width="0.453125" customWidth="1"/>
    <col min="382" max="382" width="0.90625" customWidth="1"/>
    <col min="383" max="497" width="0.453125" customWidth="1"/>
    <col min="498" max="498" width="0.90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広島県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346250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220205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48.1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262432</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108.91</v>
      </c>
      <c r="Y32" s="129"/>
      <c r="Z32" s="129"/>
      <c r="AA32" s="129"/>
      <c r="AB32" s="129"/>
      <c r="AC32" s="129"/>
      <c r="AD32" s="129"/>
      <c r="AE32" s="129"/>
      <c r="AF32" s="129"/>
      <c r="AG32" s="129"/>
      <c r="AH32" s="129"/>
      <c r="AI32" s="129"/>
      <c r="AJ32" s="129"/>
      <c r="AK32" s="129"/>
      <c r="AL32" s="129"/>
      <c r="AM32" s="129"/>
      <c r="AN32" s="129"/>
      <c r="AO32" s="129"/>
      <c r="AP32" s="129"/>
      <c r="AQ32" s="130"/>
      <c r="AR32" s="128">
        <f>データ!U6</f>
        <v>112.58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110.92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92.37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102.28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280.95999999999998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323.29000000000002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449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264.06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266.07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490.5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482.45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496.72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502.65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473.12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4"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83.87</v>
      </c>
      <c r="Y55" s="129"/>
      <c r="Z55" s="129"/>
      <c r="AA55" s="129"/>
      <c r="AB55" s="129"/>
      <c r="AC55" s="129"/>
      <c r="AD55" s="129"/>
      <c r="AE55" s="129"/>
      <c r="AF55" s="129"/>
      <c r="AG55" s="129"/>
      <c r="AH55" s="129"/>
      <c r="AI55" s="129"/>
      <c r="AJ55" s="129"/>
      <c r="AK55" s="129"/>
      <c r="AL55" s="129"/>
      <c r="AM55" s="129"/>
      <c r="AN55" s="129"/>
      <c r="AO55" s="129"/>
      <c r="AP55" s="129"/>
      <c r="AQ55" s="130"/>
      <c r="AR55" s="128">
        <f>データ!BM6</f>
        <v>86.04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87.04</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62.16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77.13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23.63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23.18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22.69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32.049999999999997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26.5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62.8</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63.71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63.91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61.41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63.6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75.790000000000006</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76.400000000000006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74.94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73.88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75.790000000000006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c r="A79" s="2"/>
      <c r="B79" s="26"/>
      <c r="C79" s="2"/>
      <c r="D79" s="2"/>
      <c r="E79" s="2"/>
      <c r="F79" s="2"/>
      <c r="G79" s="2"/>
      <c r="H79" s="2"/>
      <c r="I79" s="2"/>
      <c r="J79" s="28"/>
      <c r="K79" s="29"/>
      <c r="L79" s="152"/>
      <c r="M79" s="152"/>
      <c r="N79" s="152"/>
      <c r="O79" s="152"/>
      <c r="P79" s="152"/>
      <c r="Q79" s="152"/>
      <c r="R79" s="152"/>
      <c r="S79" s="152"/>
      <c r="T79" s="152"/>
      <c r="U79" s="152"/>
      <c r="V79" s="152"/>
      <c r="W79" s="152"/>
      <c r="X79" s="153"/>
      <c r="Y79" s="149" t="str">
        <f>データ!$B$10</f>
        <v>H27</v>
      </c>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1"/>
      <c r="AZ79" s="149" t="str">
        <f>データ!$C$10</f>
        <v>H28</v>
      </c>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1"/>
      <c r="CA79" s="149" t="str">
        <f>データ!$D$10</f>
        <v>H29</v>
      </c>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1"/>
      <c r="DB79" s="149" t="str">
        <f>データ!$E$10</f>
        <v>H30</v>
      </c>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1"/>
      <c r="EC79" s="149" t="str">
        <f>データ!$F$10</f>
        <v>R01</v>
      </c>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1"/>
      <c r="FD79" s="29"/>
      <c r="FE79" s="32"/>
      <c r="FF79" s="2"/>
      <c r="FG79" s="2"/>
      <c r="FH79" s="2"/>
      <c r="FI79" s="2"/>
      <c r="FJ79" s="2"/>
      <c r="FK79" s="2"/>
      <c r="FL79" s="2"/>
      <c r="FM79" s="2"/>
      <c r="FN79" s="2"/>
      <c r="FO79" s="2"/>
      <c r="FP79" s="2"/>
      <c r="FQ79" s="2"/>
      <c r="FR79" s="2"/>
      <c r="FS79" s="2"/>
      <c r="FT79" s="2"/>
      <c r="FU79" s="2"/>
      <c r="FV79" s="28"/>
      <c r="FW79" s="29"/>
      <c r="FX79" s="152"/>
      <c r="FY79" s="152"/>
      <c r="FZ79" s="152"/>
      <c r="GA79" s="152"/>
      <c r="GB79" s="152"/>
      <c r="GC79" s="152"/>
      <c r="GD79" s="152"/>
      <c r="GE79" s="152"/>
      <c r="GF79" s="152"/>
      <c r="GG79" s="152"/>
      <c r="GH79" s="152"/>
      <c r="GI79" s="152"/>
      <c r="GJ79" s="153"/>
      <c r="GK79" s="149" t="str">
        <f>データ!$B$10</f>
        <v>H27</v>
      </c>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1"/>
      <c r="HL79" s="149" t="str">
        <f>データ!$C$10</f>
        <v>H28</v>
      </c>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1"/>
      <c r="IM79" s="149" t="str">
        <f>データ!$D$10</f>
        <v>H29</v>
      </c>
      <c r="IN79" s="150"/>
      <c r="IO79" s="150"/>
      <c r="IP79" s="150"/>
      <c r="IQ79" s="150"/>
      <c r="IR79" s="150"/>
      <c r="IS79" s="150"/>
      <c r="IT79" s="150"/>
      <c r="IU79" s="150"/>
      <c r="IV79" s="150"/>
      <c r="IW79" s="150"/>
      <c r="IX79" s="150"/>
      <c r="IY79" s="150"/>
      <c r="IZ79" s="150"/>
      <c r="JA79" s="150"/>
      <c r="JB79" s="150"/>
      <c r="JC79" s="150"/>
      <c r="JD79" s="150"/>
      <c r="JE79" s="150"/>
      <c r="JF79" s="150"/>
      <c r="JG79" s="150"/>
      <c r="JH79" s="150"/>
      <c r="JI79" s="150"/>
      <c r="JJ79" s="150"/>
      <c r="JK79" s="150"/>
      <c r="JL79" s="150"/>
      <c r="JM79" s="151"/>
      <c r="JN79" s="149" t="str">
        <f>データ!$E$10</f>
        <v>H30</v>
      </c>
      <c r="JO79" s="150"/>
      <c r="JP79" s="150"/>
      <c r="JQ79" s="150"/>
      <c r="JR79" s="150"/>
      <c r="JS79" s="150"/>
      <c r="JT79" s="150"/>
      <c r="JU79" s="150"/>
      <c r="JV79" s="150"/>
      <c r="JW79" s="150"/>
      <c r="JX79" s="150"/>
      <c r="JY79" s="150"/>
      <c r="JZ79" s="150"/>
      <c r="KA79" s="150"/>
      <c r="KB79" s="150"/>
      <c r="KC79" s="150"/>
      <c r="KD79" s="150"/>
      <c r="KE79" s="150"/>
      <c r="KF79" s="150"/>
      <c r="KG79" s="150"/>
      <c r="KH79" s="150"/>
      <c r="KI79" s="150"/>
      <c r="KJ79" s="150"/>
      <c r="KK79" s="150"/>
      <c r="KL79" s="150"/>
      <c r="KM79" s="150"/>
      <c r="KN79" s="151"/>
      <c r="KO79" s="149" t="str">
        <f>データ!$F$10</f>
        <v>R01</v>
      </c>
      <c r="KP79" s="150"/>
      <c r="KQ79" s="150"/>
      <c r="KR79" s="150"/>
      <c r="KS79" s="150"/>
      <c r="KT79" s="150"/>
      <c r="KU79" s="150"/>
      <c r="KV79" s="150"/>
      <c r="KW79" s="150"/>
      <c r="KX79" s="150"/>
      <c r="KY79" s="150"/>
      <c r="KZ79" s="150"/>
      <c r="LA79" s="150"/>
      <c r="LB79" s="150"/>
      <c r="LC79" s="150"/>
      <c r="LD79" s="150"/>
      <c r="LE79" s="150"/>
      <c r="LF79" s="150"/>
      <c r="LG79" s="150"/>
      <c r="LH79" s="150"/>
      <c r="LI79" s="150"/>
      <c r="LJ79" s="150"/>
      <c r="LK79" s="150"/>
      <c r="LL79" s="150"/>
      <c r="LM79" s="150"/>
      <c r="LN79" s="150"/>
      <c r="LO79" s="151"/>
      <c r="LP79" s="29"/>
      <c r="LQ79" s="32"/>
      <c r="LR79" s="2"/>
      <c r="LS79" s="2"/>
      <c r="LT79" s="2"/>
      <c r="LU79" s="2"/>
      <c r="LV79" s="2"/>
      <c r="LW79" s="2"/>
      <c r="LX79" s="2"/>
      <c r="LY79" s="2"/>
      <c r="LZ79" s="2"/>
      <c r="MA79" s="2"/>
      <c r="MB79" s="2"/>
      <c r="MC79" s="2"/>
      <c r="MD79" s="2"/>
      <c r="ME79" s="2"/>
      <c r="MF79" s="2"/>
      <c r="MG79" s="2"/>
      <c r="MH79" s="28"/>
      <c r="MI79" s="29"/>
      <c r="MJ79" s="152"/>
      <c r="MK79" s="152"/>
      <c r="ML79" s="152"/>
      <c r="MM79" s="152"/>
      <c r="MN79" s="152"/>
      <c r="MO79" s="152"/>
      <c r="MP79" s="152"/>
      <c r="MQ79" s="152"/>
      <c r="MR79" s="152"/>
      <c r="MS79" s="152"/>
      <c r="MT79" s="152"/>
      <c r="MU79" s="152"/>
      <c r="MV79" s="153"/>
      <c r="MW79" s="149" t="str">
        <f>データ!$B$10</f>
        <v>H27</v>
      </c>
      <c r="MX79" s="150"/>
      <c r="MY79" s="150"/>
      <c r="MZ79" s="150"/>
      <c r="NA79" s="150"/>
      <c r="NB79" s="150"/>
      <c r="NC79" s="150"/>
      <c r="ND79" s="150"/>
      <c r="NE79" s="150"/>
      <c r="NF79" s="150"/>
      <c r="NG79" s="150"/>
      <c r="NH79" s="150"/>
      <c r="NI79" s="150"/>
      <c r="NJ79" s="150"/>
      <c r="NK79" s="150"/>
      <c r="NL79" s="150"/>
      <c r="NM79" s="150"/>
      <c r="NN79" s="150"/>
      <c r="NO79" s="150"/>
      <c r="NP79" s="150"/>
      <c r="NQ79" s="150"/>
      <c r="NR79" s="150"/>
      <c r="NS79" s="150"/>
      <c r="NT79" s="150"/>
      <c r="NU79" s="150"/>
      <c r="NV79" s="150"/>
      <c r="NW79" s="151"/>
      <c r="NX79" s="149" t="str">
        <f>データ!$C$10</f>
        <v>H28</v>
      </c>
      <c r="NY79" s="150"/>
      <c r="NZ79" s="150"/>
      <c r="OA79" s="150"/>
      <c r="OB79" s="150"/>
      <c r="OC79" s="150"/>
      <c r="OD79" s="150"/>
      <c r="OE79" s="150"/>
      <c r="OF79" s="150"/>
      <c r="OG79" s="150"/>
      <c r="OH79" s="150"/>
      <c r="OI79" s="150"/>
      <c r="OJ79" s="150"/>
      <c r="OK79" s="150"/>
      <c r="OL79" s="150"/>
      <c r="OM79" s="150"/>
      <c r="ON79" s="150"/>
      <c r="OO79" s="150"/>
      <c r="OP79" s="150"/>
      <c r="OQ79" s="150"/>
      <c r="OR79" s="150"/>
      <c r="OS79" s="150"/>
      <c r="OT79" s="150"/>
      <c r="OU79" s="150"/>
      <c r="OV79" s="150"/>
      <c r="OW79" s="150"/>
      <c r="OX79" s="151"/>
      <c r="OY79" s="149" t="str">
        <f>データ!$D$10</f>
        <v>H29</v>
      </c>
      <c r="OZ79" s="150"/>
      <c r="PA79" s="150"/>
      <c r="PB79" s="150"/>
      <c r="PC79" s="150"/>
      <c r="PD79" s="150"/>
      <c r="PE79" s="150"/>
      <c r="PF79" s="150"/>
      <c r="PG79" s="150"/>
      <c r="PH79" s="150"/>
      <c r="PI79" s="150"/>
      <c r="PJ79" s="150"/>
      <c r="PK79" s="150"/>
      <c r="PL79" s="150"/>
      <c r="PM79" s="150"/>
      <c r="PN79" s="150"/>
      <c r="PO79" s="150"/>
      <c r="PP79" s="150"/>
      <c r="PQ79" s="150"/>
      <c r="PR79" s="150"/>
      <c r="PS79" s="150"/>
      <c r="PT79" s="150"/>
      <c r="PU79" s="150"/>
      <c r="PV79" s="150"/>
      <c r="PW79" s="150"/>
      <c r="PX79" s="150"/>
      <c r="PY79" s="151"/>
      <c r="PZ79" s="149" t="str">
        <f>データ!$E$10</f>
        <v>H30</v>
      </c>
      <c r="QA79" s="150"/>
      <c r="QB79" s="150"/>
      <c r="QC79" s="150"/>
      <c r="QD79" s="150"/>
      <c r="QE79" s="150"/>
      <c r="QF79" s="150"/>
      <c r="QG79" s="150"/>
      <c r="QH79" s="150"/>
      <c r="QI79" s="150"/>
      <c r="QJ79" s="150"/>
      <c r="QK79" s="150"/>
      <c r="QL79" s="150"/>
      <c r="QM79" s="150"/>
      <c r="QN79" s="150"/>
      <c r="QO79" s="150"/>
      <c r="QP79" s="150"/>
      <c r="QQ79" s="150"/>
      <c r="QR79" s="150"/>
      <c r="QS79" s="150"/>
      <c r="QT79" s="150"/>
      <c r="QU79" s="150"/>
      <c r="QV79" s="150"/>
      <c r="QW79" s="150"/>
      <c r="QX79" s="150"/>
      <c r="QY79" s="150"/>
      <c r="QZ79" s="151"/>
      <c r="RA79" s="149" t="str">
        <f>データ!$F$10</f>
        <v>R01</v>
      </c>
      <c r="RB79" s="150"/>
      <c r="RC79" s="150"/>
      <c r="RD79" s="150"/>
      <c r="RE79" s="150"/>
      <c r="RF79" s="150"/>
      <c r="RG79" s="150"/>
      <c r="RH79" s="150"/>
      <c r="RI79" s="150"/>
      <c r="RJ79" s="150"/>
      <c r="RK79" s="150"/>
      <c r="RL79" s="150"/>
      <c r="RM79" s="150"/>
      <c r="RN79" s="150"/>
      <c r="RO79" s="150"/>
      <c r="RP79" s="150"/>
      <c r="RQ79" s="150"/>
      <c r="RR79" s="150"/>
      <c r="RS79" s="150"/>
      <c r="RT79" s="150"/>
      <c r="RU79" s="150"/>
      <c r="RV79" s="150"/>
      <c r="RW79" s="150"/>
      <c r="RX79" s="150"/>
      <c r="RY79" s="150"/>
      <c r="RZ79" s="150"/>
      <c r="SA79" s="151"/>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c r="A80" s="2"/>
      <c r="B80" s="26"/>
      <c r="C80" s="2"/>
      <c r="D80" s="2"/>
      <c r="E80" s="2"/>
      <c r="F80" s="2"/>
      <c r="G80" s="2"/>
      <c r="H80" s="2"/>
      <c r="I80" s="2"/>
      <c r="J80" s="28"/>
      <c r="K80" s="29"/>
      <c r="L80" s="155" t="s">
        <v>23</v>
      </c>
      <c r="M80" s="155"/>
      <c r="N80" s="155"/>
      <c r="O80" s="155"/>
      <c r="P80" s="155"/>
      <c r="Q80" s="155"/>
      <c r="R80" s="155"/>
      <c r="S80" s="155"/>
      <c r="T80" s="155"/>
      <c r="U80" s="155"/>
      <c r="V80" s="155"/>
      <c r="W80" s="155"/>
      <c r="X80" s="155"/>
      <c r="Y80" s="154">
        <f>データ!DD6</f>
        <v>59.97</v>
      </c>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f>データ!DE6</f>
        <v>61.49</v>
      </c>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f>データ!DF6</f>
        <v>60.98</v>
      </c>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f>データ!DG6</f>
        <v>57.22</v>
      </c>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f>データ!DH6</f>
        <v>58.96</v>
      </c>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29"/>
      <c r="FE80" s="32"/>
      <c r="FF80" s="2"/>
      <c r="FG80" s="2"/>
      <c r="FH80" s="2"/>
      <c r="FI80" s="2"/>
      <c r="FJ80" s="2"/>
      <c r="FK80" s="2"/>
      <c r="FL80" s="2"/>
      <c r="FM80" s="2"/>
      <c r="FN80" s="2"/>
      <c r="FO80" s="2"/>
      <c r="FP80" s="2"/>
      <c r="FQ80" s="2"/>
      <c r="FR80" s="2"/>
      <c r="FS80" s="2"/>
      <c r="FT80" s="2"/>
      <c r="FU80" s="2"/>
      <c r="FV80" s="28"/>
      <c r="FW80" s="29"/>
      <c r="FX80" s="155" t="s">
        <v>23</v>
      </c>
      <c r="FY80" s="155"/>
      <c r="FZ80" s="155"/>
      <c r="GA80" s="155"/>
      <c r="GB80" s="155"/>
      <c r="GC80" s="155"/>
      <c r="GD80" s="155"/>
      <c r="GE80" s="155"/>
      <c r="GF80" s="155"/>
      <c r="GG80" s="155"/>
      <c r="GH80" s="155"/>
      <c r="GI80" s="155"/>
      <c r="GJ80" s="155"/>
      <c r="GK80" s="154">
        <f>データ!DO6</f>
        <v>33.25</v>
      </c>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f>データ!DP6</f>
        <v>36.76</v>
      </c>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f>データ!DQ6</f>
        <v>36.81</v>
      </c>
      <c r="IN80" s="154"/>
      <c r="IO80" s="154"/>
      <c r="IP80" s="154"/>
      <c r="IQ80" s="154"/>
      <c r="IR80" s="154"/>
      <c r="IS80" s="154"/>
      <c r="IT80" s="154"/>
      <c r="IU80" s="154"/>
      <c r="IV80" s="154"/>
      <c r="IW80" s="154"/>
      <c r="IX80" s="154"/>
      <c r="IY80" s="154"/>
      <c r="IZ80" s="154"/>
      <c r="JA80" s="154"/>
      <c r="JB80" s="154"/>
      <c r="JC80" s="154"/>
      <c r="JD80" s="154"/>
      <c r="JE80" s="154"/>
      <c r="JF80" s="154"/>
      <c r="JG80" s="154"/>
      <c r="JH80" s="154"/>
      <c r="JI80" s="154"/>
      <c r="JJ80" s="154"/>
      <c r="JK80" s="154"/>
      <c r="JL80" s="154"/>
      <c r="JM80" s="154"/>
      <c r="JN80" s="154">
        <f>データ!DR6</f>
        <v>37.590000000000003</v>
      </c>
      <c r="JO80" s="154"/>
      <c r="JP80" s="154"/>
      <c r="JQ80" s="154"/>
      <c r="JR80" s="154"/>
      <c r="JS80" s="154"/>
      <c r="JT80" s="154"/>
      <c r="JU80" s="154"/>
      <c r="JV80" s="154"/>
      <c r="JW80" s="154"/>
      <c r="JX80" s="154"/>
      <c r="JY80" s="154"/>
      <c r="JZ80" s="154"/>
      <c r="KA80" s="154"/>
      <c r="KB80" s="154"/>
      <c r="KC80" s="154"/>
      <c r="KD80" s="154"/>
      <c r="KE80" s="154"/>
      <c r="KF80" s="154"/>
      <c r="KG80" s="154"/>
      <c r="KH80" s="154"/>
      <c r="KI80" s="154"/>
      <c r="KJ80" s="154"/>
      <c r="KK80" s="154"/>
      <c r="KL80" s="154"/>
      <c r="KM80" s="154"/>
      <c r="KN80" s="154"/>
      <c r="KO80" s="154">
        <f>データ!DS6</f>
        <v>39.299999999999997</v>
      </c>
      <c r="KP80" s="154"/>
      <c r="KQ80" s="154"/>
      <c r="KR80" s="154"/>
      <c r="KS80" s="154"/>
      <c r="KT80" s="154"/>
      <c r="KU80" s="154"/>
      <c r="KV80" s="154"/>
      <c r="KW80" s="154"/>
      <c r="KX80" s="154"/>
      <c r="KY80" s="154"/>
      <c r="KZ80" s="154"/>
      <c r="LA80" s="154"/>
      <c r="LB80" s="154"/>
      <c r="LC80" s="154"/>
      <c r="LD80" s="154"/>
      <c r="LE80" s="154"/>
      <c r="LF80" s="154"/>
      <c r="LG80" s="154"/>
      <c r="LH80" s="154"/>
      <c r="LI80" s="154"/>
      <c r="LJ80" s="154"/>
      <c r="LK80" s="154"/>
      <c r="LL80" s="154"/>
      <c r="LM80" s="154"/>
      <c r="LN80" s="154"/>
      <c r="LO80" s="154"/>
      <c r="LP80" s="29"/>
      <c r="LQ80" s="32"/>
      <c r="LR80" s="2"/>
      <c r="LS80" s="2"/>
      <c r="LT80" s="2"/>
      <c r="LU80" s="2"/>
      <c r="LV80" s="2"/>
      <c r="LW80" s="2"/>
      <c r="LX80" s="2"/>
      <c r="LY80" s="2"/>
      <c r="LZ80" s="2"/>
      <c r="MA80" s="2"/>
      <c r="MB80" s="2"/>
      <c r="MC80" s="2"/>
      <c r="MD80" s="2"/>
      <c r="ME80" s="2"/>
      <c r="MF80" s="2"/>
      <c r="MG80" s="2"/>
      <c r="MH80" s="28"/>
      <c r="MI80" s="29"/>
      <c r="MJ80" s="155" t="s">
        <v>23</v>
      </c>
      <c r="MK80" s="155"/>
      <c r="ML80" s="155"/>
      <c r="MM80" s="155"/>
      <c r="MN80" s="155"/>
      <c r="MO80" s="155"/>
      <c r="MP80" s="155"/>
      <c r="MQ80" s="155"/>
      <c r="MR80" s="155"/>
      <c r="MS80" s="155"/>
      <c r="MT80" s="155"/>
      <c r="MU80" s="155"/>
      <c r="MV80" s="155"/>
      <c r="MW80" s="154">
        <f>データ!DZ6</f>
        <v>0</v>
      </c>
      <c r="MX80" s="154"/>
      <c r="MY80" s="154"/>
      <c r="MZ80" s="154"/>
      <c r="NA80" s="154"/>
      <c r="NB80" s="154"/>
      <c r="NC80" s="154"/>
      <c r="ND80" s="154"/>
      <c r="NE80" s="154"/>
      <c r="NF80" s="154"/>
      <c r="NG80" s="154"/>
      <c r="NH80" s="154"/>
      <c r="NI80" s="154"/>
      <c r="NJ80" s="154"/>
      <c r="NK80" s="154"/>
      <c r="NL80" s="154"/>
      <c r="NM80" s="154"/>
      <c r="NN80" s="154"/>
      <c r="NO80" s="154"/>
      <c r="NP80" s="154"/>
      <c r="NQ80" s="154"/>
      <c r="NR80" s="154"/>
      <c r="NS80" s="154"/>
      <c r="NT80" s="154"/>
      <c r="NU80" s="154"/>
      <c r="NV80" s="154"/>
      <c r="NW80" s="154"/>
      <c r="NX80" s="154">
        <f>データ!EA6</f>
        <v>1.39</v>
      </c>
      <c r="NY80" s="154"/>
      <c r="NZ80" s="154"/>
      <c r="OA80" s="154"/>
      <c r="OB80" s="154"/>
      <c r="OC80" s="154"/>
      <c r="OD80" s="154"/>
      <c r="OE80" s="154"/>
      <c r="OF80" s="154"/>
      <c r="OG80" s="154"/>
      <c r="OH80" s="154"/>
      <c r="OI80" s="154"/>
      <c r="OJ80" s="154"/>
      <c r="OK80" s="154"/>
      <c r="OL80" s="154"/>
      <c r="OM80" s="154"/>
      <c r="ON80" s="154"/>
      <c r="OO80" s="154"/>
      <c r="OP80" s="154"/>
      <c r="OQ80" s="154"/>
      <c r="OR80" s="154"/>
      <c r="OS80" s="154"/>
      <c r="OT80" s="154"/>
      <c r="OU80" s="154"/>
      <c r="OV80" s="154"/>
      <c r="OW80" s="154"/>
      <c r="OX80" s="154"/>
      <c r="OY80" s="154">
        <f>データ!EB6</f>
        <v>1.76</v>
      </c>
      <c r="OZ80" s="154"/>
      <c r="PA80" s="154"/>
      <c r="PB80" s="154"/>
      <c r="PC80" s="154"/>
      <c r="PD80" s="154"/>
      <c r="PE80" s="154"/>
      <c r="PF80" s="154"/>
      <c r="PG80" s="154"/>
      <c r="PH80" s="154"/>
      <c r="PI80" s="154"/>
      <c r="PJ80" s="154"/>
      <c r="PK80" s="154"/>
      <c r="PL80" s="154"/>
      <c r="PM80" s="154"/>
      <c r="PN80" s="154"/>
      <c r="PO80" s="154"/>
      <c r="PP80" s="154"/>
      <c r="PQ80" s="154"/>
      <c r="PR80" s="154"/>
      <c r="PS80" s="154"/>
      <c r="PT80" s="154"/>
      <c r="PU80" s="154"/>
      <c r="PV80" s="154"/>
      <c r="PW80" s="154"/>
      <c r="PX80" s="154"/>
      <c r="PY80" s="154"/>
      <c r="PZ80" s="154">
        <f>データ!EC6</f>
        <v>0.35</v>
      </c>
      <c r="QA80" s="154"/>
      <c r="QB80" s="154"/>
      <c r="QC80" s="154"/>
      <c r="QD80" s="154"/>
      <c r="QE80" s="154"/>
      <c r="QF80" s="154"/>
      <c r="QG80" s="154"/>
      <c r="QH80" s="154"/>
      <c r="QI80" s="154"/>
      <c r="QJ80" s="154"/>
      <c r="QK80" s="154"/>
      <c r="QL80" s="154"/>
      <c r="QM80" s="154"/>
      <c r="QN80" s="154"/>
      <c r="QO80" s="154"/>
      <c r="QP80" s="154"/>
      <c r="QQ80" s="154"/>
      <c r="QR80" s="154"/>
      <c r="QS80" s="154"/>
      <c r="QT80" s="154"/>
      <c r="QU80" s="154"/>
      <c r="QV80" s="154"/>
      <c r="QW80" s="154"/>
      <c r="QX80" s="154"/>
      <c r="QY80" s="154"/>
      <c r="QZ80" s="154"/>
      <c r="RA80" s="154">
        <f>データ!ED6</f>
        <v>0</v>
      </c>
      <c r="RB80" s="154"/>
      <c r="RC80" s="154"/>
      <c r="RD80" s="154"/>
      <c r="RE80" s="154"/>
      <c r="RF80" s="154"/>
      <c r="RG80" s="154"/>
      <c r="RH80" s="154"/>
      <c r="RI80" s="154"/>
      <c r="RJ80" s="154"/>
      <c r="RK80" s="154"/>
      <c r="RL80" s="154"/>
      <c r="RM80" s="154"/>
      <c r="RN80" s="154"/>
      <c r="RO80" s="154"/>
      <c r="RP80" s="154"/>
      <c r="RQ80" s="154"/>
      <c r="RR80" s="154"/>
      <c r="RS80" s="154"/>
      <c r="RT80" s="154"/>
      <c r="RU80" s="154"/>
      <c r="RV80" s="154"/>
      <c r="RW80" s="154"/>
      <c r="RX80" s="154"/>
      <c r="RY80" s="154"/>
      <c r="RZ80" s="154"/>
      <c r="SA80" s="154"/>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c r="A81" s="2"/>
      <c r="B81" s="26"/>
      <c r="C81" s="2"/>
      <c r="D81" s="2"/>
      <c r="E81" s="2"/>
      <c r="F81" s="2"/>
      <c r="G81" s="2"/>
      <c r="H81" s="2"/>
      <c r="I81" s="2"/>
      <c r="J81" s="28"/>
      <c r="K81" s="29"/>
      <c r="L81" s="155" t="s">
        <v>24</v>
      </c>
      <c r="M81" s="155"/>
      <c r="N81" s="155"/>
      <c r="O81" s="155"/>
      <c r="P81" s="155"/>
      <c r="Q81" s="155"/>
      <c r="R81" s="155"/>
      <c r="S81" s="155"/>
      <c r="T81" s="155"/>
      <c r="U81" s="155"/>
      <c r="V81" s="155"/>
      <c r="W81" s="155"/>
      <c r="X81" s="155"/>
      <c r="Y81" s="154">
        <f>データ!DI6</f>
        <v>57.35</v>
      </c>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f>データ!DJ6</f>
        <v>57.93</v>
      </c>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f>データ!DK6</f>
        <v>58.88</v>
      </c>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f>データ!DL6</f>
        <v>59.48</v>
      </c>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f>データ!DM6</f>
        <v>60.09</v>
      </c>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29"/>
      <c r="FE81" s="32"/>
      <c r="FF81" s="2"/>
      <c r="FG81" s="2"/>
      <c r="FH81" s="2"/>
      <c r="FI81" s="2"/>
      <c r="FJ81" s="2"/>
      <c r="FK81" s="2"/>
      <c r="FL81" s="2"/>
      <c r="FM81" s="2"/>
      <c r="FN81" s="2"/>
      <c r="FO81" s="2"/>
      <c r="FP81" s="2"/>
      <c r="FQ81" s="2"/>
      <c r="FR81" s="2"/>
      <c r="FS81" s="2"/>
      <c r="FT81" s="2"/>
      <c r="FU81" s="2"/>
      <c r="FV81" s="28"/>
      <c r="FW81" s="29"/>
      <c r="FX81" s="155" t="s">
        <v>24</v>
      </c>
      <c r="FY81" s="155"/>
      <c r="FZ81" s="155"/>
      <c r="GA81" s="155"/>
      <c r="GB81" s="155"/>
      <c r="GC81" s="155"/>
      <c r="GD81" s="155"/>
      <c r="GE81" s="155"/>
      <c r="GF81" s="155"/>
      <c r="GG81" s="155"/>
      <c r="GH81" s="155"/>
      <c r="GI81" s="155"/>
      <c r="GJ81" s="155"/>
      <c r="GK81" s="154">
        <f>データ!DT6</f>
        <v>37.619999999999997</v>
      </c>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f>データ!DU6</f>
        <v>41.79</v>
      </c>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f>データ!DV6</f>
        <v>43.44</v>
      </c>
      <c r="IN81" s="154"/>
      <c r="IO81" s="154"/>
      <c r="IP81" s="154"/>
      <c r="IQ81" s="154"/>
      <c r="IR81" s="154"/>
      <c r="IS81" s="154"/>
      <c r="IT81" s="154"/>
      <c r="IU81" s="154"/>
      <c r="IV81" s="154"/>
      <c r="IW81" s="154"/>
      <c r="IX81" s="154"/>
      <c r="IY81" s="154"/>
      <c r="IZ81" s="154"/>
      <c r="JA81" s="154"/>
      <c r="JB81" s="154"/>
      <c r="JC81" s="154"/>
      <c r="JD81" s="154"/>
      <c r="JE81" s="154"/>
      <c r="JF81" s="154"/>
      <c r="JG81" s="154"/>
      <c r="JH81" s="154"/>
      <c r="JI81" s="154"/>
      <c r="JJ81" s="154"/>
      <c r="JK81" s="154"/>
      <c r="JL81" s="154"/>
      <c r="JM81" s="154"/>
      <c r="JN81" s="154">
        <f>データ!DW6</f>
        <v>48.09</v>
      </c>
      <c r="JO81" s="154"/>
      <c r="JP81" s="154"/>
      <c r="JQ81" s="154"/>
      <c r="JR81" s="154"/>
      <c r="JS81" s="154"/>
      <c r="JT81" s="154"/>
      <c r="JU81" s="154"/>
      <c r="JV81" s="154"/>
      <c r="JW81" s="154"/>
      <c r="JX81" s="154"/>
      <c r="JY81" s="154"/>
      <c r="JZ81" s="154"/>
      <c r="KA81" s="154"/>
      <c r="KB81" s="154"/>
      <c r="KC81" s="154"/>
      <c r="KD81" s="154"/>
      <c r="KE81" s="154"/>
      <c r="KF81" s="154"/>
      <c r="KG81" s="154"/>
      <c r="KH81" s="154"/>
      <c r="KI81" s="154"/>
      <c r="KJ81" s="154"/>
      <c r="KK81" s="154"/>
      <c r="KL81" s="154"/>
      <c r="KM81" s="154"/>
      <c r="KN81" s="154"/>
      <c r="KO81" s="154">
        <f>データ!DX6</f>
        <v>50.93</v>
      </c>
      <c r="KP81" s="154"/>
      <c r="KQ81" s="154"/>
      <c r="KR81" s="154"/>
      <c r="KS81" s="154"/>
      <c r="KT81" s="154"/>
      <c r="KU81" s="154"/>
      <c r="KV81" s="154"/>
      <c r="KW81" s="154"/>
      <c r="KX81" s="154"/>
      <c r="KY81" s="154"/>
      <c r="KZ81" s="154"/>
      <c r="LA81" s="154"/>
      <c r="LB81" s="154"/>
      <c r="LC81" s="154"/>
      <c r="LD81" s="154"/>
      <c r="LE81" s="154"/>
      <c r="LF81" s="154"/>
      <c r="LG81" s="154"/>
      <c r="LH81" s="154"/>
      <c r="LI81" s="154"/>
      <c r="LJ81" s="154"/>
      <c r="LK81" s="154"/>
      <c r="LL81" s="154"/>
      <c r="LM81" s="154"/>
      <c r="LN81" s="154"/>
      <c r="LO81" s="154"/>
      <c r="LP81" s="29"/>
      <c r="LQ81" s="32"/>
      <c r="LR81" s="2"/>
      <c r="LS81" s="2"/>
      <c r="LT81" s="2"/>
      <c r="LU81" s="2"/>
      <c r="LV81" s="2"/>
      <c r="LW81" s="2"/>
      <c r="LX81" s="2"/>
      <c r="LY81" s="2"/>
      <c r="LZ81" s="2"/>
      <c r="MA81" s="2"/>
      <c r="MB81" s="2"/>
      <c r="MC81" s="2"/>
      <c r="MD81" s="2"/>
      <c r="ME81" s="2"/>
      <c r="MF81" s="2"/>
      <c r="MG81" s="2"/>
      <c r="MH81" s="28"/>
      <c r="MI81" s="29"/>
      <c r="MJ81" s="155" t="s">
        <v>24</v>
      </c>
      <c r="MK81" s="155"/>
      <c r="ML81" s="155"/>
      <c r="MM81" s="155"/>
      <c r="MN81" s="155"/>
      <c r="MO81" s="155"/>
      <c r="MP81" s="155"/>
      <c r="MQ81" s="155"/>
      <c r="MR81" s="155"/>
      <c r="MS81" s="155"/>
      <c r="MT81" s="155"/>
      <c r="MU81" s="155"/>
      <c r="MV81" s="155"/>
      <c r="MW81" s="154">
        <f>データ!EE6</f>
        <v>0.11</v>
      </c>
      <c r="MX81" s="154"/>
      <c r="MY81" s="154"/>
      <c r="MZ81" s="154"/>
      <c r="NA81" s="154"/>
      <c r="NB81" s="154"/>
      <c r="NC81" s="154"/>
      <c r="ND81" s="154"/>
      <c r="NE81" s="154"/>
      <c r="NF81" s="154"/>
      <c r="NG81" s="154"/>
      <c r="NH81" s="154"/>
      <c r="NI81" s="154"/>
      <c r="NJ81" s="154"/>
      <c r="NK81" s="154"/>
      <c r="NL81" s="154"/>
      <c r="NM81" s="154"/>
      <c r="NN81" s="154"/>
      <c r="NO81" s="154"/>
      <c r="NP81" s="154"/>
      <c r="NQ81" s="154"/>
      <c r="NR81" s="154"/>
      <c r="NS81" s="154"/>
      <c r="NT81" s="154"/>
      <c r="NU81" s="154"/>
      <c r="NV81" s="154"/>
      <c r="NW81" s="154"/>
      <c r="NX81" s="154">
        <f>データ!EF6</f>
        <v>0.32</v>
      </c>
      <c r="NY81" s="154"/>
      <c r="NZ81" s="154"/>
      <c r="OA81" s="154"/>
      <c r="OB81" s="154"/>
      <c r="OC81" s="154"/>
      <c r="OD81" s="154"/>
      <c r="OE81" s="154"/>
      <c r="OF81" s="154"/>
      <c r="OG81" s="154"/>
      <c r="OH81" s="154"/>
      <c r="OI81" s="154"/>
      <c r="OJ81" s="154"/>
      <c r="OK81" s="154"/>
      <c r="OL81" s="154"/>
      <c r="OM81" s="154"/>
      <c r="ON81" s="154"/>
      <c r="OO81" s="154"/>
      <c r="OP81" s="154"/>
      <c r="OQ81" s="154"/>
      <c r="OR81" s="154"/>
      <c r="OS81" s="154"/>
      <c r="OT81" s="154"/>
      <c r="OU81" s="154"/>
      <c r="OV81" s="154"/>
      <c r="OW81" s="154"/>
      <c r="OX81" s="154"/>
      <c r="OY81" s="154">
        <f>データ!EG6</f>
        <v>0.21</v>
      </c>
      <c r="OZ81" s="154"/>
      <c r="PA81" s="154"/>
      <c r="PB81" s="154"/>
      <c r="PC81" s="154"/>
      <c r="PD81" s="154"/>
      <c r="PE81" s="154"/>
      <c r="PF81" s="154"/>
      <c r="PG81" s="154"/>
      <c r="PH81" s="154"/>
      <c r="PI81" s="154"/>
      <c r="PJ81" s="154"/>
      <c r="PK81" s="154"/>
      <c r="PL81" s="154"/>
      <c r="PM81" s="154"/>
      <c r="PN81" s="154"/>
      <c r="PO81" s="154"/>
      <c r="PP81" s="154"/>
      <c r="PQ81" s="154"/>
      <c r="PR81" s="154"/>
      <c r="PS81" s="154"/>
      <c r="PT81" s="154"/>
      <c r="PU81" s="154"/>
      <c r="PV81" s="154"/>
      <c r="PW81" s="154"/>
      <c r="PX81" s="154"/>
      <c r="PY81" s="154"/>
      <c r="PZ81" s="154">
        <f>データ!EH6</f>
        <v>0.13</v>
      </c>
      <c r="QA81" s="154"/>
      <c r="QB81" s="154"/>
      <c r="QC81" s="154"/>
      <c r="QD81" s="154"/>
      <c r="QE81" s="154"/>
      <c r="QF81" s="154"/>
      <c r="QG81" s="154"/>
      <c r="QH81" s="154"/>
      <c r="QI81" s="154"/>
      <c r="QJ81" s="154"/>
      <c r="QK81" s="154"/>
      <c r="QL81" s="154"/>
      <c r="QM81" s="154"/>
      <c r="QN81" s="154"/>
      <c r="QO81" s="154"/>
      <c r="QP81" s="154"/>
      <c r="QQ81" s="154"/>
      <c r="QR81" s="154"/>
      <c r="QS81" s="154"/>
      <c r="QT81" s="154"/>
      <c r="QU81" s="154"/>
      <c r="QV81" s="154"/>
      <c r="QW81" s="154"/>
      <c r="QX81" s="154"/>
      <c r="QY81" s="154"/>
      <c r="QZ81" s="154"/>
      <c r="RA81" s="154">
        <f>データ!EI6</f>
        <v>0.22</v>
      </c>
      <c r="RB81" s="154"/>
      <c r="RC81" s="154"/>
      <c r="RD81" s="154"/>
      <c r="RE81" s="154"/>
      <c r="RF81" s="154"/>
      <c r="RG81" s="154"/>
      <c r="RH81" s="154"/>
      <c r="RI81" s="154"/>
      <c r="RJ81" s="154"/>
      <c r="RK81" s="154"/>
      <c r="RL81" s="154"/>
      <c r="RM81" s="154"/>
      <c r="RN81" s="154"/>
      <c r="RO81" s="154"/>
      <c r="RP81" s="154"/>
      <c r="RQ81" s="154"/>
      <c r="RR81" s="154"/>
      <c r="RS81" s="154"/>
      <c r="RT81" s="154"/>
      <c r="RU81" s="154"/>
      <c r="RV81" s="154"/>
      <c r="RW81" s="154"/>
      <c r="RX81" s="154"/>
      <c r="RY81" s="154"/>
      <c r="RZ81" s="154"/>
      <c r="SA81" s="154"/>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37</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30</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6" t="str">
        <f>データ!AD6</f>
        <v>【119.03】</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【25.49】</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【420.52】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【238.81】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【115.00】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【18.60】</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【55.21】</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【77.39】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【59.23】</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【47.77】</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【0.34】</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qvj2I6W7teXqYMA/uvlc/O6ngtHGPtNSXp9gVBqfRKHd9AVv8MNkI/oOQTfkAxwjJL9sFfec9Bzb2Ieuh81mA==" saltValue="jOM/G9ciNJWUUZLOfwhVV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90625" bestFit="1" customWidth="1"/>
    <col min="2" max="7" width="11.90625" customWidth="1"/>
    <col min="8" max="8" width="16.08984375" bestFit="1" customWidth="1"/>
    <col min="9" max="140" width="11.9062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60" t="s">
        <v>47</v>
      </c>
      <c r="I3" s="161"/>
      <c r="J3" s="161"/>
      <c r="K3" s="161"/>
      <c r="L3" s="161"/>
      <c r="M3" s="161"/>
      <c r="N3" s="161"/>
      <c r="O3" s="161"/>
      <c r="P3" s="161"/>
      <c r="Q3" s="161"/>
      <c r="R3" s="161"/>
      <c r="S3" s="161"/>
      <c r="T3" s="164" t="s">
        <v>48</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108.91</v>
      </c>
      <c r="U6" s="52">
        <f>U7</f>
        <v>112.58</v>
      </c>
      <c r="V6" s="52">
        <f>V7</f>
        <v>110.92</v>
      </c>
      <c r="W6" s="52">
        <f>W7</f>
        <v>92.37</v>
      </c>
      <c r="X6" s="52">
        <f t="shared" si="3"/>
        <v>102.28</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280.95999999999998</v>
      </c>
      <c r="AQ6" s="52">
        <f>AQ7</f>
        <v>323.29000000000002</v>
      </c>
      <c r="AR6" s="52">
        <f>AR7</f>
        <v>449</v>
      </c>
      <c r="AS6" s="52">
        <f>AS7</f>
        <v>264.06</v>
      </c>
      <c r="AT6" s="52">
        <f t="shared" si="3"/>
        <v>266.07</v>
      </c>
      <c r="AU6" s="52">
        <f t="shared" si="3"/>
        <v>312.67</v>
      </c>
      <c r="AV6" s="52">
        <f t="shared" si="3"/>
        <v>345.05</v>
      </c>
      <c r="AW6" s="52">
        <f t="shared" si="3"/>
        <v>379.14</v>
      </c>
      <c r="AX6" s="52">
        <f t="shared" si="3"/>
        <v>394.58</v>
      </c>
      <c r="AY6" s="52">
        <f t="shared" si="3"/>
        <v>368.36</v>
      </c>
      <c r="AZ6" s="50" t="str">
        <f>IF(AZ7="-","【-】","【"&amp;SUBSTITUTE(TEXT(AZ7,"#,##0.00"),"-","△")&amp;"】")</f>
        <v>【420.52】</v>
      </c>
      <c r="BA6" s="52">
        <f t="shared" si="3"/>
        <v>490.5</v>
      </c>
      <c r="BB6" s="52">
        <f>BB7</f>
        <v>482.45</v>
      </c>
      <c r="BC6" s="52">
        <f>BC7</f>
        <v>496.72</v>
      </c>
      <c r="BD6" s="52">
        <f>BD7</f>
        <v>502.65</v>
      </c>
      <c r="BE6" s="52">
        <f t="shared" si="3"/>
        <v>473.12</v>
      </c>
      <c r="BF6" s="52">
        <f t="shared" si="3"/>
        <v>272.8</v>
      </c>
      <c r="BG6" s="52">
        <f t="shared" si="3"/>
        <v>255.89</v>
      </c>
      <c r="BH6" s="52">
        <f t="shared" si="3"/>
        <v>242.57</v>
      </c>
      <c r="BI6" s="52">
        <f t="shared" si="3"/>
        <v>235.79</v>
      </c>
      <c r="BJ6" s="52">
        <f t="shared" si="3"/>
        <v>227.51</v>
      </c>
      <c r="BK6" s="50" t="str">
        <f>IF(BK7="-","【-】","【"&amp;SUBSTITUTE(TEXT(BK7,"#,##0.00"),"-","△")&amp;"】")</f>
        <v>【238.81】</v>
      </c>
      <c r="BL6" s="52">
        <f t="shared" si="3"/>
        <v>83.87</v>
      </c>
      <c r="BM6" s="52">
        <f>BM7</f>
        <v>86.04</v>
      </c>
      <c r="BN6" s="52">
        <f>BN7</f>
        <v>87.04</v>
      </c>
      <c r="BO6" s="52">
        <f>BO7</f>
        <v>62.16</v>
      </c>
      <c r="BP6" s="52">
        <f t="shared" si="3"/>
        <v>77.13</v>
      </c>
      <c r="BQ6" s="52">
        <f t="shared" si="3"/>
        <v>119.5</v>
      </c>
      <c r="BR6" s="52">
        <f t="shared" si="3"/>
        <v>118.99</v>
      </c>
      <c r="BS6" s="52">
        <f t="shared" si="3"/>
        <v>119.17</v>
      </c>
      <c r="BT6" s="52">
        <f t="shared" si="3"/>
        <v>117.72</v>
      </c>
      <c r="BU6" s="52">
        <f t="shared" si="3"/>
        <v>117.69</v>
      </c>
      <c r="BV6" s="50" t="str">
        <f>IF(BV7="-","【-】","【"&amp;SUBSTITUTE(TEXT(BV7,"#,##0.00"),"-","△")&amp;"】")</f>
        <v>【115.00】</v>
      </c>
      <c r="BW6" s="52">
        <f t="shared" si="3"/>
        <v>23.63</v>
      </c>
      <c r="BX6" s="52">
        <f>BX7</f>
        <v>23.18</v>
      </c>
      <c r="BY6" s="52">
        <f>BY7</f>
        <v>22.69</v>
      </c>
      <c r="BZ6" s="52">
        <f>BZ7</f>
        <v>32.049999999999997</v>
      </c>
      <c r="CA6" s="52">
        <f t="shared" si="3"/>
        <v>26.5</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62.8</v>
      </c>
      <c r="CI6" s="52">
        <f>CI7</f>
        <v>63.71</v>
      </c>
      <c r="CJ6" s="52">
        <f>CJ7</f>
        <v>63.91</v>
      </c>
      <c r="CK6" s="52">
        <f>CK7</f>
        <v>61.41</v>
      </c>
      <c r="CL6" s="52">
        <f t="shared" si="5"/>
        <v>63.6</v>
      </c>
      <c r="CM6" s="52">
        <f t="shared" si="5"/>
        <v>57.52</v>
      </c>
      <c r="CN6" s="52">
        <f t="shared" si="5"/>
        <v>57.55</v>
      </c>
      <c r="CO6" s="52">
        <f t="shared" si="5"/>
        <v>57.69</v>
      </c>
      <c r="CP6" s="52">
        <f t="shared" si="5"/>
        <v>58.56</v>
      </c>
      <c r="CQ6" s="52">
        <f t="shared" si="5"/>
        <v>57.96</v>
      </c>
      <c r="CR6" s="50" t="str">
        <f>IF(CR7="-","【-】","【"&amp;SUBSTITUTE(TEXT(CR7,"#,##0.00"),"-","△")&amp;"】")</f>
        <v>【55.21】</v>
      </c>
      <c r="CS6" s="52">
        <f t="shared" ref="CS6:DB6" si="6">CS7</f>
        <v>75.790000000000006</v>
      </c>
      <c r="CT6" s="52">
        <f>CT7</f>
        <v>76.400000000000006</v>
      </c>
      <c r="CU6" s="52">
        <f>CU7</f>
        <v>74.94</v>
      </c>
      <c r="CV6" s="52">
        <f>CV7</f>
        <v>73.88</v>
      </c>
      <c r="CW6" s="52">
        <f t="shared" si="6"/>
        <v>75.790000000000006</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59.97</v>
      </c>
      <c r="DE6" s="52">
        <f>DE7</f>
        <v>61.49</v>
      </c>
      <c r="DF6" s="52">
        <f>DF7</f>
        <v>60.98</v>
      </c>
      <c r="DG6" s="52">
        <f>DG7</f>
        <v>57.22</v>
      </c>
      <c r="DH6" s="52">
        <f t="shared" si="7"/>
        <v>58.96</v>
      </c>
      <c r="DI6" s="52">
        <f t="shared" si="7"/>
        <v>57.35</v>
      </c>
      <c r="DJ6" s="52">
        <f t="shared" si="7"/>
        <v>57.93</v>
      </c>
      <c r="DK6" s="52">
        <f t="shared" si="7"/>
        <v>58.88</v>
      </c>
      <c r="DL6" s="52">
        <f t="shared" si="7"/>
        <v>59.48</v>
      </c>
      <c r="DM6" s="52">
        <f t="shared" si="7"/>
        <v>60.09</v>
      </c>
      <c r="DN6" s="50" t="str">
        <f>IF(DN7="-","【-】","【"&amp;SUBSTITUTE(TEXT(DN7,"#,##0.00"),"-","△")&amp;"】")</f>
        <v>【59.23】</v>
      </c>
      <c r="DO6" s="52">
        <f t="shared" ref="DO6:DX6" si="8">DO7</f>
        <v>33.25</v>
      </c>
      <c r="DP6" s="52">
        <f>DP7</f>
        <v>36.76</v>
      </c>
      <c r="DQ6" s="52">
        <f>DQ7</f>
        <v>36.81</v>
      </c>
      <c r="DR6" s="52">
        <f>DR7</f>
        <v>37.590000000000003</v>
      </c>
      <c r="DS6" s="52">
        <f t="shared" si="8"/>
        <v>39.299999999999997</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1.39</v>
      </c>
      <c r="EB6" s="52">
        <f>EB7</f>
        <v>1.76</v>
      </c>
      <c r="EC6" s="52">
        <f>EC7</f>
        <v>0.35</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346250</v>
      </c>
      <c r="L7" s="54" t="s">
        <v>96</v>
      </c>
      <c r="M7" s="55">
        <v>3</v>
      </c>
      <c r="N7" s="55">
        <v>220205</v>
      </c>
      <c r="O7" s="56" t="s">
        <v>97</v>
      </c>
      <c r="P7" s="56">
        <v>48.1</v>
      </c>
      <c r="Q7" s="55">
        <v>34</v>
      </c>
      <c r="R7" s="55">
        <v>262432</v>
      </c>
      <c r="S7" s="54" t="s">
        <v>98</v>
      </c>
      <c r="T7" s="57">
        <v>108.91</v>
      </c>
      <c r="U7" s="57">
        <v>112.58</v>
      </c>
      <c r="V7" s="57">
        <v>110.92</v>
      </c>
      <c r="W7" s="57">
        <v>92.37</v>
      </c>
      <c r="X7" s="57">
        <v>102.28</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280.95999999999998</v>
      </c>
      <c r="AQ7" s="57">
        <v>323.29000000000002</v>
      </c>
      <c r="AR7" s="57">
        <v>449</v>
      </c>
      <c r="AS7" s="57">
        <v>264.06</v>
      </c>
      <c r="AT7" s="57">
        <v>266.07</v>
      </c>
      <c r="AU7" s="57">
        <v>312.67</v>
      </c>
      <c r="AV7" s="57">
        <v>345.05</v>
      </c>
      <c r="AW7" s="57">
        <v>379.14</v>
      </c>
      <c r="AX7" s="57">
        <v>394.58</v>
      </c>
      <c r="AY7" s="57">
        <v>368.36</v>
      </c>
      <c r="AZ7" s="57">
        <v>420.52</v>
      </c>
      <c r="BA7" s="57">
        <v>490.5</v>
      </c>
      <c r="BB7" s="57">
        <v>482.45</v>
      </c>
      <c r="BC7" s="57">
        <v>496.72</v>
      </c>
      <c r="BD7" s="57">
        <v>502.65</v>
      </c>
      <c r="BE7" s="57">
        <v>473.12</v>
      </c>
      <c r="BF7" s="57">
        <v>272.8</v>
      </c>
      <c r="BG7" s="57">
        <v>255.89</v>
      </c>
      <c r="BH7" s="57">
        <v>242.57</v>
      </c>
      <c r="BI7" s="57">
        <v>235.79</v>
      </c>
      <c r="BJ7" s="57">
        <v>227.51</v>
      </c>
      <c r="BK7" s="57">
        <v>238.81</v>
      </c>
      <c r="BL7" s="57">
        <v>83.87</v>
      </c>
      <c r="BM7" s="57">
        <v>86.04</v>
      </c>
      <c r="BN7" s="57">
        <v>87.04</v>
      </c>
      <c r="BO7" s="57">
        <v>62.16</v>
      </c>
      <c r="BP7" s="57">
        <v>77.13</v>
      </c>
      <c r="BQ7" s="57">
        <v>119.5</v>
      </c>
      <c r="BR7" s="57">
        <v>118.99</v>
      </c>
      <c r="BS7" s="57">
        <v>119.17</v>
      </c>
      <c r="BT7" s="57">
        <v>117.72</v>
      </c>
      <c r="BU7" s="57">
        <v>117.69</v>
      </c>
      <c r="BV7" s="57">
        <v>115</v>
      </c>
      <c r="BW7" s="57">
        <v>23.63</v>
      </c>
      <c r="BX7" s="57">
        <v>23.18</v>
      </c>
      <c r="BY7" s="57">
        <v>22.69</v>
      </c>
      <c r="BZ7" s="57">
        <v>32.049999999999997</v>
      </c>
      <c r="CA7" s="57">
        <v>26.5</v>
      </c>
      <c r="CB7" s="57">
        <v>16.91</v>
      </c>
      <c r="CC7" s="57">
        <v>16.850000000000001</v>
      </c>
      <c r="CD7" s="57">
        <v>16.8</v>
      </c>
      <c r="CE7" s="57">
        <v>17.03</v>
      </c>
      <c r="CF7" s="57">
        <v>17.07</v>
      </c>
      <c r="CG7" s="57">
        <v>18.600000000000001</v>
      </c>
      <c r="CH7" s="57">
        <v>62.8</v>
      </c>
      <c r="CI7" s="57">
        <v>63.71</v>
      </c>
      <c r="CJ7" s="57">
        <v>63.91</v>
      </c>
      <c r="CK7" s="57">
        <v>61.41</v>
      </c>
      <c r="CL7" s="57">
        <v>63.6</v>
      </c>
      <c r="CM7" s="57">
        <v>57.52</v>
      </c>
      <c r="CN7" s="57">
        <v>57.55</v>
      </c>
      <c r="CO7" s="57">
        <v>57.69</v>
      </c>
      <c r="CP7" s="57">
        <v>58.56</v>
      </c>
      <c r="CQ7" s="57">
        <v>57.96</v>
      </c>
      <c r="CR7" s="57">
        <v>55.21</v>
      </c>
      <c r="CS7" s="57">
        <v>75.790000000000006</v>
      </c>
      <c r="CT7" s="57">
        <v>76.400000000000006</v>
      </c>
      <c r="CU7" s="57">
        <v>74.94</v>
      </c>
      <c r="CV7" s="57">
        <v>73.88</v>
      </c>
      <c r="CW7" s="57">
        <v>75.790000000000006</v>
      </c>
      <c r="CX7" s="57">
        <v>79.7</v>
      </c>
      <c r="CY7" s="57">
        <v>79.42</v>
      </c>
      <c r="CZ7" s="57">
        <v>79.2</v>
      </c>
      <c r="DA7" s="57">
        <v>80.5</v>
      </c>
      <c r="DB7" s="57">
        <v>80.540000000000006</v>
      </c>
      <c r="DC7" s="57">
        <v>77.39</v>
      </c>
      <c r="DD7" s="57">
        <v>59.97</v>
      </c>
      <c r="DE7" s="57">
        <v>61.49</v>
      </c>
      <c r="DF7" s="57">
        <v>60.98</v>
      </c>
      <c r="DG7" s="57">
        <v>57.22</v>
      </c>
      <c r="DH7" s="57">
        <v>58.96</v>
      </c>
      <c r="DI7" s="57">
        <v>57.35</v>
      </c>
      <c r="DJ7" s="57">
        <v>57.93</v>
      </c>
      <c r="DK7" s="57">
        <v>58.88</v>
      </c>
      <c r="DL7" s="57">
        <v>59.48</v>
      </c>
      <c r="DM7" s="57">
        <v>60.09</v>
      </c>
      <c r="DN7" s="57">
        <v>59.23</v>
      </c>
      <c r="DO7" s="57">
        <v>33.25</v>
      </c>
      <c r="DP7" s="57">
        <v>36.76</v>
      </c>
      <c r="DQ7" s="57">
        <v>36.81</v>
      </c>
      <c r="DR7" s="57">
        <v>37.590000000000003</v>
      </c>
      <c r="DS7" s="57">
        <v>39.299999999999997</v>
      </c>
      <c r="DT7" s="57">
        <v>37.619999999999997</v>
      </c>
      <c r="DU7" s="57">
        <v>41.79</v>
      </c>
      <c r="DV7" s="57">
        <v>43.44</v>
      </c>
      <c r="DW7" s="57">
        <v>48.09</v>
      </c>
      <c r="DX7" s="57">
        <v>50.93</v>
      </c>
      <c r="DY7" s="57">
        <v>47.77</v>
      </c>
      <c r="DZ7" s="57">
        <v>0</v>
      </c>
      <c r="EA7" s="57">
        <v>1.39</v>
      </c>
      <c r="EB7" s="57">
        <v>1.76</v>
      </c>
      <c r="EC7" s="57">
        <v>0.35</v>
      </c>
      <c r="ED7" s="57">
        <v>0</v>
      </c>
      <c r="EE7" s="57">
        <v>0.11</v>
      </c>
      <c r="EF7" s="57">
        <v>0.32</v>
      </c>
      <c r="EG7" s="57">
        <v>0.21</v>
      </c>
      <c r="EH7" s="57">
        <v>0.13</v>
      </c>
      <c r="EI7" s="57">
        <v>0.22</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108.91</v>
      </c>
      <c r="V11" s="65">
        <f>IF(U6="-",NA(),U6)</f>
        <v>112.58</v>
      </c>
      <c r="W11" s="65">
        <f>IF(V6="-",NA(),V6)</f>
        <v>110.92</v>
      </c>
      <c r="X11" s="65">
        <f>IF(W6="-",NA(),W6)</f>
        <v>92.37</v>
      </c>
      <c r="Y11" s="65">
        <f>IF(X6="-",NA(),X6)</f>
        <v>102.28</v>
      </c>
      <c r="AE11" s="64" t="s">
        <v>23</v>
      </c>
      <c r="AF11" s="65">
        <f>IF(AE6="-",NA(),AE6)</f>
        <v>0</v>
      </c>
      <c r="AG11" s="65">
        <f>IF(AF6="-",NA(),AF6)</f>
        <v>0</v>
      </c>
      <c r="AH11" s="65">
        <f>IF(AG6="-",NA(),AG6)</f>
        <v>0</v>
      </c>
      <c r="AI11" s="65">
        <f>IF(AH6="-",NA(),AH6)</f>
        <v>0</v>
      </c>
      <c r="AJ11" s="65">
        <f>IF(AI6="-",NA(),AI6)</f>
        <v>0</v>
      </c>
      <c r="AP11" s="64" t="s">
        <v>23</v>
      </c>
      <c r="AQ11" s="65">
        <f>IF(AP6="-",NA(),AP6)</f>
        <v>280.95999999999998</v>
      </c>
      <c r="AR11" s="65">
        <f>IF(AQ6="-",NA(),AQ6)</f>
        <v>323.29000000000002</v>
      </c>
      <c r="AS11" s="65">
        <f>IF(AR6="-",NA(),AR6)</f>
        <v>449</v>
      </c>
      <c r="AT11" s="65">
        <f>IF(AS6="-",NA(),AS6)</f>
        <v>264.06</v>
      </c>
      <c r="AU11" s="65">
        <f>IF(AT6="-",NA(),AT6)</f>
        <v>266.07</v>
      </c>
      <c r="BA11" s="64" t="s">
        <v>23</v>
      </c>
      <c r="BB11" s="65">
        <f>IF(BA6="-",NA(),BA6)</f>
        <v>490.5</v>
      </c>
      <c r="BC11" s="65">
        <f>IF(BB6="-",NA(),BB6)</f>
        <v>482.45</v>
      </c>
      <c r="BD11" s="65">
        <f>IF(BC6="-",NA(),BC6)</f>
        <v>496.72</v>
      </c>
      <c r="BE11" s="65">
        <f>IF(BD6="-",NA(),BD6)</f>
        <v>502.65</v>
      </c>
      <c r="BF11" s="65">
        <f>IF(BE6="-",NA(),BE6)</f>
        <v>473.12</v>
      </c>
      <c r="BL11" s="64" t="s">
        <v>23</v>
      </c>
      <c r="BM11" s="65">
        <f>IF(BL6="-",NA(),BL6)</f>
        <v>83.87</v>
      </c>
      <c r="BN11" s="65">
        <f>IF(BM6="-",NA(),BM6)</f>
        <v>86.04</v>
      </c>
      <c r="BO11" s="65">
        <f>IF(BN6="-",NA(),BN6)</f>
        <v>87.04</v>
      </c>
      <c r="BP11" s="65">
        <f>IF(BO6="-",NA(),BO6)</f>
        <v>62.16</v>
      </c>
      <c r="BQ11" s="65">
        <f>IF(BP6="-",NA(),BP6)</f>
        <v>77.13</v>
      </c>
      <c r="BW11" s="64" t="s">
        <v>23</v>
      </c>
      <c r="BX11" s="65">
        <f>IF(BW6="-",NA(),BW6)</f>
        <v>23.63</v>
      </c>
      <c r="BY11" s="65">
        <f>IF(BX6="-",NA(),BX6)</f>
        <v>23.18</v>
      </c>
      <c r="BZ11" s="65">
        <f>IF(BY6="-",NA(),BY6)</f>
        <v>22.69</v>
      </c>
      <c r="CA11" s="65">
        <f>IF(BZ6="-",NA(),BZ6)</f>
        <v>32.049999999999997</v>
      </c>
      <c r="CB11" s="65">
        <f>IF(CA6="-",NA(),CA6)</f>
        <v>26.5</v>
      </c>
      <c r="CH11" s="64" t="s">
        <v>23</v>
      </c>
      <c r="CI11" s="65">
        <f>IF(CH6="-",NA(),CH6)</f>
        <v>62.8</v>
      </c>
      <c r="CJ11" s="65">
        <f>IF(CI6="-",NA(),CI6)</f>
        <v>63.71</v>
      </c>
      <c r="CK11" s="65">
        <f>IF(CJ6="-",NA(),CJ6)</f>
        <v>63.91</v>
      </c>
      <c r="CL11" s="65">
        <f>IF(CK6="-",NA(),CK6)</f>
        <v>61.41</v>
      </c>
      <c r="CM11" s="65">
        <f>IF(CL6="-",NA(),CL6)</f>
        <v>63.6</v>
      </c>
      <c r="CS11" s="64" t="s">
        <v>23</v>
      </c>
      <c r="CT11" s="65">
        <f>IF(CS6="-",NA(),CS6)</f>
        <v>75.790000000000006</v>
      </c>
      <c r="CU11" s="65">
        <f>IF(CT6="-",NA(),CT6)</f>
        <v>76.400000000000006</v>
      </c>
      <c r="CV11" s="65">
        <f>IF(CU6="-",NA(),CU6)</f>
        <v>74.94</v>
      </c>
      <c r="CW11" s="65">
        <f>IF(CV6="-",NA(),CV6)</f>
        <v>73.88</v>
      </c>
      <c r="CX11" s="65">
        <f>IF(CW6="-",NA(),CW6)</f>
        <v>75.790000000000006</v>
      </c>
      <c r="DD11" s="64" t="s">
        <v>23</v>
      </c>
      <c r="DE11" s="65">
        <f>IF(DD6="-",NA(),DD6)</f>
        <v>59.97</v>
      </c>
      <c r="DF11" s="65">
        <f>IF(DE6="-",NA(),DE6)</f>
        <v>61.49</v>
      </c>
      <c r="DG11" s="65">
        <f>IF(DF6="-",NA(),DF6)</f>
        <v>60.98</v>
      </c>
      <c r="DH11" s="65">
        <f>IF(DG6="-",NA(),DG6)</f>
        <v>57.22</v>
      </c>
      <c r="DI11" s="65">
        <f>IF(DH6="-",NA(),DH6)</f>
        <v>58.96</v>
      </c>
      <c r="DO11" s="64" t="s">
        <v>23</v>
      </c>
      <c r="DP11" s="65">
        <f>IF(DO6="-",NA(),DO6)</f>
        <v>33.25</v>
      </c>
      <c r="DQ11" s="65">
        <f>IF(DP6="-",NA(),DP6)</f>
        <v>36.76</v>
      </c>
      <c r="DR11" s="65">
        <f>IF(DQ6="-",NA(),DQ6)</f>
        <v>36.81</v>
      </c>
      <c r="DS11" s="65">
        <f>IF(DR6="-",NA(),DR6)</f>
        <v>37.590000000000003</v>
      </c>
      <c r="DT11" s="65">
        <f>IF(DS6="-",NA(),DS6)</f>
        <v>39.299999999999997</v>
      </c>
      <c r="DZ11" s="64" t="s">
        <v>23</v>
      </c>
      <c r="EA11" s="65">
        <f>IF(DZ6="-",NA(),DZ6)</f>
        <v>0</v>
      </c>
      <c r="EB11" s="65">
        <f>IF(EA6="-",NA(),EA6)</f>
        <v>1.39</v>
      </c>
      <c r="EC11" s="65">
        <f>IF(EB6="-",NA(),EB6)</f>
        <v>1.76</v>
      </c>
      <c r="ED11" s="65">
        <f>IF(EC6="-",NA(),EC6)</f>
        <v>0.35</v>
      </c>
      <c r="EE11" s="65">
        <f>IF(ED6="-",NA(),ED6)</f>
        <v>0</v>
      </c>
    </row>
    <row r="12" spans="1:140">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2021-01-20T06:50:34Z</cp:lastPrinted>
  <dcterms:created xsi:type="dcterms:W3CDTF">2020-12-04T03:43:17Z</dcterms:created>
  <dcterms:modified xsi:type="dcterms:W3CDTF">2021-01-20T06:55:35Z</dcterms:modified>
  <cp:category/>
</cp:coreProperties>
</file>