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xl3b8\医務保険課\医療指導班1\病院Ｇ\病院Ｇ\瀧本\★処理済\R2\調査・報告\R30119公営企業に係る経営比較分析表（令和元年度決算）の分析等について（依頼）\病院回答\"/>
    </mc:Choice>
  </mc:AlternateContent>
  <workbookProtection workbookAlgorithmName="SHA-512" workbookHashValue="2SRCUxVNp7Dv758McCx90nXkTQrD/IXdLgkQCp2mYFAJFw2p6NL5f4Rj2isE13gR9PPl3ThNmmUGrL505zG+fg==" workbookSaltValue="7U3IlowXFwxLiA0tZT69Ug==" workbookSpinCount="100000" lockStructure="1"/>
  <bookViews>
    <workbookView xWindow="0" yWindow="0" windowWidth="24000" windowHeight="9435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LP10" i="4" s="1"/>
  <c r="AC6" i="5"/>
  <c r="AB6" i="5"/>
  <c r="ID10" i="4" s="1"/>
  <c r="AA6" i="5"/>
  <c r="LP8" i="4" s="1"/>
  <c r="Z6" i="5"/>
  <c r="JW8" i="4" s="1"/>
  <c r="Y6" i="5"/>
  <c r="X6" i="5"/>
  <c r="W6" i="5"/>
  <c r="CN12" i="4" s="1"/>
  <c r="V6" i="5"/>
  <c r="AU12" i="4" s="1"/>
  <c r="U6" i="5"/>
  <c r="T6" i="5"/>
  <c r="S6" i="5"/>
  <c r="EG10" i="4" s="1"/>
  <c r="R6" i="5"/>
  <c r="CN10" i="4" s="1"/>
  <c r="Q6" i="5"/>
  <c r="P6" i="5"/>
  <c r="O6" i="5"/>
  <c r="N6" i="5"/>
  <c r="EG8" i="4" s="1"/>
  <c r="M6" i="5"/>
  <c r="L6" i="5"/>
  <c r="AU8" i="4" s="1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90" i="4"/>
  <c r="I90" i="4"/>
  <c r="F90" i="4"/>
  <c r="E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ID12" i="4"/>
  <c r="EG12" i="4"/>
  <c r="B12" i="4"/>
  <c r="JW10" i="4"/>
  <c r="FZ10" i="4"/>
  <c r="AU10" i="4"/>
  <c r="B10" i="4"/>
  <c r="ID8" i="4"/>
  <c r="FZ8" i="4"/>
  <c r="CN8" i="4"/>
  <c r="B6" i="4"/>
  <c r="MN54" i="4" l="1"/>
  <c r="MN32" i="4"/>
  <c r="FL32" i="4"/>
  <c r="BX32" i="4"/>
  <c r="MH78" i="4"/>
  <c r="IZ54" i="4"/>
  <c r="IZ32" i="4"/>
  <c r="HM78" i="4"/>
  <c r="FL54" i="4"/>
  <c r="CS78" i="4"/>
  <c r="BX54" i="4"/>
  <c r="C11" i="5"/>
  <c r="D11" i="5"/>
  <c r="E11" i="5"/>
  <c r="B11" i="5"/>
  <c r="KF54" i="4" l="1"/>
  <c r="KF32" i="4"/>
  <c r="DD54" i="4"/>
  <c r="P54" i="4"/>
  <c r="JJ78" i="4"/>
  <c r="GR54" i="4"/>
  <c r="GR32" i="4"/>
  <c r="EO78" i="4"/>
  <c r="U78" i="4"/>
  <c r="DD32" i="4"/>
  <c r="P32" i="4"/>
  <c r="BZ78" i="4"/>
  <c r="BI54" i="4"/>
  <c r="BI32" i="4"/>
  <c r="GT78" i="4"/>
  <c r="LY54" i="4"/>
  <c r="LY32" i="4"/>
  <c r="IK32" i="4"/>
  <c r="EW54" i="4"/>
  <c r="LO78" i="4"/>
  <c r="IK54" i="4"/>
  <c r="EW32" i="4"/>
  <c r="KC78" i="4"/>
  <c r="HG54" i="4"/>
  <c r="HG32" i="4"/>
  <c r="KU54" i="4"/>
  <c r="FH78" i="4"/>
  <c r="DS54" i="4"/>
  <c r="DS32" i="4"/>
  <c r="AE32" i="4"/>
  <c r="AN78" i="4"/>
  <c r="AE54" i="4"/>
  <c r="KU32" i="4"/>
  <c r="GA78" i="4"/>
  <c r="EH54" i="4"/>
  <c r="EH32" i="4"/>
  <c r="LJ54" i="4"/>
  <c r="BG78" i="4"/>
  <c r="AT54" i="4"/>
  <c r="AT32" i="4"/>
  <c r="LJ32" i="4"/>
  <c r="HV32" i="4"/>
  <c r="HV54" i="4"/>
  <c r="KV78" i="4"/>
</calcChain>
</file>

<file path=xl/sharedStrings.xml><?xml version="1.0" encoding="utf-8"?>
<sst xmlns="http://schemas.openxmlformats.org/spreadsheetml/2006/main" count="322" uniqueCount="189">
  <si>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</si>
  <si>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</si>
  <si>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</si>
  <si>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</si>
  <si>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</si>
  <si>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</si>
  <si>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</si>
  <si>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</si>
  <si>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</si>
  <si>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</si>
  <si>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</si>
  <si>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</si>
  <si>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</si>
  <si>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</si>
  <si>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</si>
  <si>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</si>
  <si>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</si>
  <si>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</si>
  <si>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</si>
  <si>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</si>
  <si>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</si>
  <si>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</si>
  <si>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</si>
  <si>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</si>
  <si>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</si>
  <si>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</si>
  <si>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</si>
  <si>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</si>
  <si>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</si>
  <si>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</si>
  <si>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</si>
  <si>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</si>
  <si>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</si>
  <si>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</si>
  <si>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</si>
  <si>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</si>
  <si>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</si>
  <si>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</si>
  <si>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</si>
  <si>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</si>
  <si>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</si>
  <si>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</si>
  <si>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</si>
  <si>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</si>
  <si>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</si>
  <si>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</si>
  <si>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</si>
  <si>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</si>
  <si>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</si>
  <si>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</si>
  <si>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</si>
  <si>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</si>
  <si>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</si>
  <si>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</si>
  <si>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</si>
  <si>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</si>
  <si>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</si>
  <si>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</si>
  <si>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</si>
  <si>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</si>
  <si>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</si>
  <si>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</si>
  <si>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</si>
  <si>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</si>
  <si>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</si>
  <si>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</si>
  <si>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</si>
  <si>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</si>
  <si>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</si>
  <si>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</si>
  <si>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</si>
  <si>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</si>
  <si>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</si>
  <si>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</si>
  <si>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</si>
  <si>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</si>
  <si>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</si>
  <si>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</si>
  <si>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</si>
  <si>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</si>
  <si>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</si>
  <si>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</si>
  <si>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</si>
  <si>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</si>
  <si>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</si>
  <si>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</si>
  <si>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</si>
  <si>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</si>
  <si>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</si>
  <si>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</si>
  <si>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</si>
  <si>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</si>
  <si>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</si>
  <si>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</si>
  <si>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</si>
  <si>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</si>
  <si>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</si>
  <si>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</si>
  <si>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</si>
  <si>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</si>
  <si>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</si>
  <si>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</si>
  <si>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</si>
  <si>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</si>
  <si>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</si>
  <si>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</si>
  <si>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</si>
  <si>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</si>
  <si>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</si>
  <si>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</si>
  <si>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</si>
  <si>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</si>
  <si>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</si>
  <si>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</si>
  <si>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</si>
  <si>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</si>
  <si>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</si>
  <si>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</si>
  <si>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</si>
  <si>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</si>
  <si>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</si>
  <si>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</si>
  <si>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</si>
  <si>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</si>
  <si>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</si>
  <si>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</si>
  <si>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</si>
  <si>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</si>
  <si>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</si>
  <si>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</si>
  <si>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</si>
  <si>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</si>
  <si>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</si>
  <si>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</si>
  <si>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</si>
  <si>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</si>
  <si>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</si>
  <si>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</si>
  <si>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</si>
  <si>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</si>
  <si>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</si>
  <si>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</si>
  <si>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</si>
  <si>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</si>
  <si>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</si>
  <si>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</si>
  <si>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</si>
  <si>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</si>
  <si>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</si>
  <si>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</si>
  <si>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</si>
  <si>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</si>
  <si>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</si>
  <si>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</si>
  <si>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</si>
  <si>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</si>
  <si>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</si>
  <si>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</si>
  <si>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</si>
  <si>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</si>
  <si>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</si>
  <si>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</si>
  <si>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</si>
  <si>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</si>
  <si>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</si>
  <si>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</si>
  <si>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山口県</t>
  </si>
  <si>
    <t>地方独立行政法人山口県立病院機構</t>
  </si>
  <si>
    <t>県立総合医療センター</t>
  </si>
  <si>
    <t>地方独立行政法人</t>
  </si>
  <si>
    <t>病院事業</t>
  </si>
  <si>
    <t>一般病院</t>
  </si>
  <si>
    <t>500床以上</t>
  </si>
  <si>
    <t>非設置</t>
  </si>
  <si>
    <t>直営</t>
  </si>
  <si>
    <t>対象</t>
  </si>
  <si>
    <t>ド 透 I 未 訓 ガ</t>
  </si>
  <si>
    <t>救 臨 が 感 へ 災 地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</si>
  <si>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</si>
  <si>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</si>
  <si>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</si>
  <si>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</si>
  <si>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</si>
  <si>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</si>
  <si>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</si>
  <si>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〇県民の健康と生命を守るため、県立病院として、救急医療、周産期医療、へき地医療、災害医療、感染症医療など、他の医療機関では対応が困難な医療や不採算医療などに対し、積極的に取り組む。
〇多くの専門診療科を有する県の基幹病院として、新たな治療への取組を積極的に進め、高度専門医療を充実させるとともに、地域の医療機関等との連携体制も強化し、県民により質の高い医療を継続的に提供する。</t>
    <phoneticPr fontId="5"/>
  </si>
  <si>
    <t>○指標の分析からは、これまでのところ、経営は堅調に推移している。
○引き続き、第3期中期計画（令和元年度～令和4年度）に基づき、効率的で効果的な業務運営に努める。
○施設設備については、施設整備計画や機器整備計画に基づき、計画的な整備に努める。なお、病院本館の老朽化・狭隘化に対し、県の基幹病院として、その機能が発揮できるための方策に関する検討を進める。</t>
    <phoneticPr fontId="5"/>
  </si>
  <si>
    <t>○経常収支比率は、概ね100％以上を維持しており、経営の健全性は確保されている。なお、平成30年度以降、2年連続で平均値を上回っている。
○医業収支比率は、概ね平均値を上回っており、平成30年度以降、2年連続で平均値を上回っている。
○病床利用率は、平均値を大きく上回っており、経営の健全性・効率性が確保されている。
○入院患者1人1日当たり収益、外来患者1人1日当たり収益ともに、経年的に増加傾向にある。
○職員給与費対医業収益比率は平均値を上回る傾向にあるが、材料費対医業収益比率は平均値を大きく下回っている。今後も、収入の確保、費用の節減・適正化に努める。</t>
    <rPh sb="49" eb="51">
      <t>イコウ</t>
    </rPh>
    <rPh sb="53" eb="54">
      <t>ネン</t>
    </rPh>
    <rPh sb="54" eb="56">
      <t>レンゾク</t>
    </rPh>
    <rPh sb="78" eb="79">
      <t>オオム</t>
    </rPh>
    <rPh sb="80" eb="83">
      <t>ヘイキンチ</t>
    </rPh>
    <rPh sb="84" eb="86">
      <t>ウワマワ</t>
    </rPh>
    <rPh sb="97" eb="99">
      <t>イコウ</t>
    </rPh>
    <rPh sb="101" eb="102">
      <t>ネン</t>
    </rPh>
    <rPh sb="102" eb="104">
      <t>レンゾク</t>
    </rPh>
    <rPh sb="105" eb="107">
      <t>ヘイキン</t>
    </rPh>
    <phoneticPr fontId="5"/>
  </si>
  <si>
    <t>○有形固定資産減価償却率は平均値を下回っていたが、平成30年度以降、平均値を上回っている。
〇器械備品減価償却率及び1床当たり有形固定資産は、概ね平均値を下回っている。引き続き、高度な診断や診療に必要となる機器等を、計画的に整備する。</t>
    <rPh sb="13" eb="16">
      <t>ヘイキンチ</t>
    </rPh>
    <rPh sb="17" eb="19">
      <t>シタマワ</t>
    </rPh>
    <rPh sb="25" eb="27">
      <t>ヘイセイ</t>
    </rPh>
    <rPh sb="29" eb="31">
      <t>ネンド</t>
    </rPh>
    <rPh sb="31" eb="33">
      <t>イコウ</t>
    </rPh>
    <rPh sb="34" eb="37">
      <t>ヘイキンチ</t>
    </rPh>
    <rPh sb="38" eb="40">
      <t>ウワマワ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</si>
</sst>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82.5</c:v>
                </c:pt>
                <c:pt idx="2">
                  <c:v>84.4</c:v>
                </c:pt>
                <c:pt idx="3">
                  <c:v>85</c:v>
                </c:pt>
                <c:pt idx="4">
                  <c:v>87.7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44-4430-8906-2EF518F1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57936"/>
        <c:axId val="435763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79.5</c:v>
                </c:pt>
                <c:pt idx="2">
                  <c:v>79.900000000000006</c:v>
                </c:pt>
                <c:pt idx="3">
                  <c:v>80.2</c:v>
                </c:pt>
                <c:pt idx="4">
                  <c:v>79.8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44-4430-8906-2EF518F1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57936"/>
        <c:axId val="435763032"/>
      </c:lineChart>
      <c:catAx>
        <c:axId val="435757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5763032"/>
        <c:crosses val="autoZero"/>
        <c:auto val="1"/>
        <c:lblAlgn val="ctr"/>
        <c:lblOffset val="100"/>
        <c:noMultiLvlLbl val="1"/>
      </c:catAx>
      <c:valAx>
        <c:axId val="435763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5757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14076</c:v>
                </c:pt>
                <c:pt idx="1">
                  <c:v>15331</c:v>
                </c:pt>
                <c:pt idx="2">
                  <c:v>16110</c:v>
                </c:pt>
                <c:pt idx="3">
                  <c:v>17080</c:v>
                </c:pt>
                <c:pt idx="4">
                  <c:v>18719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AC-403B-ADFE-05A3D149A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850096"/>
        <c:axId val="49585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16993</c:v>
                </c:pt>
                <c:pt idx="1">
                  <c:v>17680</c:v>
                </c:pt>
                <c:pt idx="2">
                  <c:v>18393</c:v>
                </c:pt>
                <c:pt idx="3">
                  <c:v>19207</c:v>
                </c:pt>
                <c:pt idx="4">
                  <c:v>20687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AC-403B-ADFE-05A3D149A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50096"/>
        <c:axId val="495851664"/>
      </c:lineChart>
      <c:catAx>
        <c:axId val="495850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5851664"/>
        <c:crosses val="autoZero"/>
        <c:auto val="1"/>
        <c:lblAlgn val="ctr"/>
        <c:lblOffset val="100"/>
        <c:noMultiLvlLbl val="1"/>
      </c:catAx>
      <c:valAx>
        <c:axId val="49585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95850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64547</c:v>
                </c:pt>
                <c:pt idx="1">
                  <c:v>66891</c:v>
                </c:pt>
                <c:pt idx="2">
                  <c:v>66525</c:v>
                </c:pt>
                <c:pt idx="3">
                  <c:v>67932</c:v>
                </c:pt>
                <c:pt idx="4">
                  <c:v>68108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87-4895-8F5D-1BA987D78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851272"/>
        <c:axId val="495847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62913</c:v>
                </c:pt>
                <c:pt idx="1">
                  <c:v>64765</c:v>
                </c:pt>
                <c:pt idx="2">
                  <c:v>66228</c:v>
                </c:pt>
                <c:pt idx="3">
                  <c:v>68751</c:v>
                </c:pt>
                <c:pt idx="4">
                  <c:v>70630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87-4895-8F5D-1BA987D78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51272"/>
        <c:axId val="495847352"/>
      </c:lineChart>
      <c:catAx>
        <c:axId val="495851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5847352"/>
        <c:crosses val="autoZero"/>
        <c:auto val="1"/>
        <c:lblAlgn val="ctr"/>
        <c:lblOffset val="100"/>
        <c:noMultiLvlLbl val="1"/>
      </c:catAx>
      <c:valAx>
        <c:axId val="495847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95851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2E-4DCA-8B1D-1B0485E5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58720"/>
        <c:axId val="435759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36.799999999999997</c:v>
                </c:pt>
                <c:pt idx="1">
                  <c:v>33.9</c:v>
                </c:pt>
                <c:pt idx="2">
                  <c:v>34.9</c:v>
                </c:pt>
                <c:pt idx="3">
                  <c:v>32.6</c:v>
                </c:pt>
                <c:pt idx="4">
                  <c:v>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2E-4DCA-8B1D-1B0485E5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58720"/>
        <c:axId val="435759896"/>
      </c:lineChart>
      <c:catAx>
        <c:axId val="435758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5759896"/>
        <c:crosses val="autoZero"/>
        <c:auto val="1"/>
        <c:lblAlgn val="ctr"/>
        <c:lblOffset val="100"/>
        <c:noMultiLvlLbl val="1"/>
      </c:catAx>
      <c:valAx>
        <c:axId val="435759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5758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90.4</c:v>
                </c:pt>
                <c:pt idx="1">
                  <c:v>94.7</c:v>
                </c:pt>
                <c:pt idx="2">
                  <c:v>93.7</c:v>
                </c:pt>
                <c:pt idx="3">
                  <c:v>94.9</c:v>
                </c:pt>
                <c:pt idx="4">
                  <c:v>95.6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E4-423C-8ABB-ABA4D4DE3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63816"/>
        <c:axId val="435760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93.6</c:v>
                </c:pt>
                <c:pt idx="2">
                  <c:v>94</c:v>
                </c:pt>
                <c:pt idx="3">
                  <c:v>94.1</c:v>
                </c:pt>
                <c:pt idx="4">
                  <c:v>93.7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E4-423C-8ABB-ABA4D4DE3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63816"/>
        <c:axId val="435760680"/>
      </c:lineChart>
      <c:catAx>
        <c:axId val="435763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5760680"/>
        <c:crosses val="autoZero"/>
        <c:auto val="1"/>
        <c:lblAlgn val="ctr"/>
        <c:lblOffset val="100"/>
        <c:noMultiLvlLbl val="1"/>
      </c:catAx>
      <c:valAx>
        <c:axId val="435760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5763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98.2</c:v>
                </c:pt>
                <c:pt idx="1">
                  <c:v>101.5</c:v>
                </c:pt>
                <c:pt idx="2">
                  <c:v>99.9</c:v>
                </c:pt>
                <c:pt idx="3">
                  <c:v>100.9</c:v>
                </c:pt>
                <c:pt idx="4">
                  <c:v>101.1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E7-4606-988F-AC2803564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61464"/>
        <c:axId val="43576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100.3</c:v>
                </c:pt>
                <c:pt idx="1">
                  <c:v>99.8</c:v>
                </c:pt>
                <c:pt idx="2">
                  <c:v>100.1</c:v>
                </c:pt>
                <c:pt idx="3">
                  <c:v>100</c:v>
                </c:pt>
                <c:pt idx="4">
                  <c:v>99.2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E7-4606-988F-AC2803564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61464"/>
        <c:axId val="435762640"/>
      </c:lineChart>
      <c:catAx>
        <c:axId val="435761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5762640"/>
        <c:crosses val="autoZero"/>
        <c:auto val="1"/>
        <c:lblAlgn val="ctr"/>
        <c:lblOffset val="100"/>
        <c:noMultiLvlLbl val="1"/>
      </c:catAx>
      <c:valAx>
        <c:axId val="43576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435761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37</c:v>
                </c:pt>
                <c:pt idx="1">
                  <c:v>43.3</c:v>
                </c:pt>
                <c:pt idx="2">
                  <c:v>49.3</c:v>
                </c:pt>
                <c:pt idx="3">
                  <c:v>53.7</c:v>
                </c:pt>
                <c:pt idx="4">
                  <c:v>56.2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72-4FC3-8D64-4FC984550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61856"/>
        <c:axId val="42966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51.3</c:v>
                </c:pt>
                <c:pt idx="1">
                  <c:v>51.2</c:v>
                </c:pt>
                <c:pt idx="2">
                  <c:v>52</c:v>
                </c:pt>
                <c:pt idx="3">
                  <c:v>52.5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72-4FC3-8D64-4FC984550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61856"/>
        <c:axId val="429661600"/>
      </c:lineChart>
      <c:catAx>
        <c:axId val="435761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9661600"/>
        <c:crosses val="autoZero"/>
        <c:auto val="1"/>
        <c:lblAlgn val="ctr"/>
        <c:lblOffset val="100"/>
        <c:noMultiLvlLbl val="1"/>
      </c:catAx>
      <c:valAx>
        <c:axId val="42966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5761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54.5</c:v>
                </c:pt>
                <c:pt idx="1">
                  <c:v>59.9</c:v>
                </c:pt>
                <c:pt idx="2">
                  <c:v>65.3</c:v>
                </c:pt>
                <c:pt idx="3">
                  <c:v>67.2</c:v>
                </c:pt>
                <c:pt idx="4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77-4910-B0F9-028CF5113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21456"/>
        <c:axId val="43421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64.099999999999994</c:v>
                </c:pt>
                <c:pt idx="1">
                  <c:v>64.3</c:v>
                </c:pt>
                <c:pt idx="2">
                  <c:v>66</c:v>
                </c:pt>
                <c:pt idx="3">
                  <c:v>67.099999999999994</c:v>
                </c:pt>
                <c:pt idx="4">
                  <c:v>67.900000000000006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7-4910-B0F9-028CF5113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21456"/>
        <c:axId val="434216752"/>
      </c:lineChart>
      <c:catAx>
        <c:axId val="434221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4216752"/>
        <c:crosses val="autoZero"/>
        <c:auto val="1"/>
        <c:lblAlgn val="ctr"/>
        <c:lblOffset val="100"/>
        <c:noMultiLvlLbl val="1"/>
      </c:catAx>
      <c:valAx>
        <c:axId val="43421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4221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23547758</c:v>
                </c:pt>
                <c:pt idx="1">
                  <c:v>24602002</c:v>
                </c:pt>
                <c:pt idx="2">
                  <c:v>25496377</c:v>
                </c:pt>
                <c:pt idx="3">
                  <c:v>26678500</c:v>
                </c:pt>
                <c:pt idx="4">
                  <c:v>27696998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3A-42D5-8D6D-359986A40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847744"/>
        <c:axId val="49584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51238617</c:v>
                </c:pt>
                <c:pt idx="1">
                  <c:v>51669762</c:v>
                </c:pt>
                <c:pt idx="2">
                  <c:v>53351028</c:v>
                </c:pt>
                <c:pt idx="3">
                  <c:v>55620962</c:v>
                </c:pt>
                <c:pt idx="4">
                  <c:v>57155394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3A-42D5-8D6D-359986A40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47744"/>
        <c:axId val="495848528"/>
      </c:lineChart>
      <c:catAx>
        <c:axId val="495847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5848528"/>
        <c:crosses val="autoZero"/>
        <c:auto val="1"/>
        <c:lblAlgn val="ctr"/>
        <c:lblOffset val="100"/>
        <c:noMultiLvlLbl val="1"/>
      </c:catAx>
      <c:valAx>
        <c:axId val="49584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95847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25.9</c:v>
                </c:pt>
                <c:pt idx="2">
                  <c:v>26.6</c:v>
                </c:pt>
                <c:pt idx="3">
                  <c:v>26.8</c:v>
                </c:pt>
                <c:pt idx="4">
                  <c:v>27.5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EC-4798-BC63-444A3EF1D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846568"/>
        <c:axId val="49584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27.5</c:v>
                </c:pt>
                <c:pt idx="1">
                  <c:v>27.4</c:v>
                </c:pt>
                <c:pt idx="2">
                  <c:v>27.8</c:v>
                </c:pt>
                <c:pt idx="3">
                  <c:v>28.1</c:v>
                </c:pt>
                <c:pt idx="4">
                  <c:v>29.2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EC-4798-BC63-444A3EF1D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46568"/>
        <c:axId val="495846176"/>
      </c:lineChart>
      <c:catAx>
        <c:axId val="495846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5846176"/>
        <c:crosses val="autoZero"/>
        <c:auto val="1"/>
        <c:lblAlgn val="ctr"/>
        <c:lblOffset val="100"/>
        <c:noMultiLvlLbl val="1"/>
      </c:catAx>
      <c:valAx>
        <c:axId val="49584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5846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52.1</c:v>
                </c:pt>
                <c:pt idx="1">
                  <c:v>48.9</c:v>
                </c:pt>
                <c:pt idx="2">
                  <c:v>50.4</c:v>
                </c:pt>
                <c:pt idx="3">
                  <c:v>49.7</c:v>
                </c:pt>
                <c:pt idx="4">
                  <c:v>47.8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FE-4F52-A5F6-7A7653C94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848920"/>
        <c:axId val="495845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48.5</c:v>
                </c:pt>
                <c:pt idx="1">
                  <c:v>49.2</c:v>
                </c:pt>
                <c:pt idx="2">
                  <c:v>48.7</c:v>
                </c:pt>
                <c:pt idx="3">
                  <c:v>48.3</c:v>
                </c:pt>
                <c:pt idx="4">
                  <c:v>47.7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FE-4F52-A5F6-7A7653C94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48920"/>
        <c:axId val="495845784"/>
      </c:lineChart>
      <c:catAx>
        <c:axId val="495848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5845784"/>
        <c:crosses val="autoZero"/>
        <c:auto val="1"/>
        <c:lblAlgn val="ctr"/>
        <c:lblOffset val="100"/>
        <c:noMultiLvlLbl val="1"/>
      </c:catAx>
      <c:valAx>
        <c:axId val="495845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5848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ET58" zoomScale="80" zoomScaleNormal="80" zoomScaleSheetLayoutView="70" workbookViewId="0">
      <selection activeCell="NH36" sqref="NH36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山口県地方独立行政法人山口県立病院機構　県立総合医療センター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地方独立行政法人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500床以上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490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32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感 へ 災 地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14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504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 t="str">
        <f>データ!U6</f>
        <v>-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36764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490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490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68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185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98.2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101.5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99.9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100.9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101.1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90.4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94.7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93.7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94.9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95.6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2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0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84.2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82.5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84.4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85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87.7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100.3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99.8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100.1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100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99.2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94.4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93.6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94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94.1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93.7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36.799999999999997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33.9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34.9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32.6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27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80.7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79.5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79.900000000000006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80.2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79.8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29.2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187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188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38">
        <f>データ!BZ7</f>
        <v>64547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データ!CA7</f>
        <v>66891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データ!CB7</f>
        <v>66525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データ!CC7</f>
        <v>67932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データ!CD7</f>
        <v>68108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データ!CK7</f>
        <v>14076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データ!CL7</f>
        <v>15331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データ!CM7</f>
        <v>16110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データ!CN7</f>
        <v>17080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データ!CO7</f>
        <v>18719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52.1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48.9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50.4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49.7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47.8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25.6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25.9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26.6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26.8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27.5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データ!CE7</f>
        <v>62913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データ!CF7</f>
        <v>64765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データ!CG7</f>
        <v>66228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データ!CH7</f>
        <v>68751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データ!CI7</f>
        <v>70630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データ!CP7</f>
        <v>16993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データ!CQ7</f>
        <v>17680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データ!CR7</f>
        <v>18393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データ!CS7</f>
        <v>19207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データ!CT7</f>
        <v>20687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48.5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49.2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48.7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48.3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47.7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27.5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27.4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27.8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28.1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29.2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186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H27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H28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H29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H30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R01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H27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H28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H29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H30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R01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H27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H28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H29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H30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R01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56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データ!DR7</f>
        <v>37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データ!DS7</f>
        <v>43.3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データ!DT7</f>
        <v>49.3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データ!DU7</f>
        <v>53.7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データ!DV7</f>
        <v>56.2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56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データ!EC7</f>
        <v>54.5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データ!ED7</f>
        <v>59.9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データ!EE7</f>
        <v>65.3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データ!EF7</f>
        <v>67.2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データ!EG7</f>
        <v>67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56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データ!EN7</f>
        <v>23547758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データ!EO7</f>
        <v>24602002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データ!EP7</f>
        <v>25496377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データ!EQ7</f>
        <v>26678500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データ!ER7</f>
        <v>27696998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58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データ!DW7</f>
        <v>51.3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データ!DX7</f>
        <v>51.2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データ!DY7</f>
        <v>52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データ!DZ7</f>
        <v>52.5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データ!EA7</f>
        <v>52.5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58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データ!EH7</f>
        <v>64.099999999999994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データ!EI7</f>
        <v>64.3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データ!EJ7</f>
        <v>66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データ!EK7</f>
        <v>67.099999999999994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データ!EL7</f>
        <v>67.900000000000006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58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データ!ES7</f>
        <v>51238617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データ!ET7</f>
        <v>51669762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データ!EU7</f>
        <v>53351028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データ!EV7</f>
        <v>55620962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データ!EW7</f>
        <v>57155394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jL77maA1MlyGpsjpV7Z5XiTAjU5PordES/wP0PAlEsCxVNL1w3Mf0deb6MSNUbLQBJ/ZgbwQL7wRB6KXEaXOwQ==" saltValue="83iX3JkCRy3wz1S3kpJ7yw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8" t="s">
        <v>105</v>
      </c>
      <c r="AI4" s="159"/>
      <c r="AJ4" s="159"/>
      <c r="AK4" s="159"/>
      <c r="AL4" s="159"/>
      <c r="AM4" s="159"/>
      <c r="AN4" s="159"/>
      <c r="AO4" s="159"/>
      <c r="AP4" s="159"/>
      <c r="AQ4" s="159"/>
      <c r="AR4" s="160"/>
      <c r="AS4" s="154" t="s">
        <v>106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4" t="s">
        <v>107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8" t="s">
        <v>108</v>
      </c>
      <c r="BP4" s="159"/>
      <c r="BQ4" s="159"/>
      <c r="BR4" s="159"/>
      <c r="BS4" s="159"/>
      <c r="BT4" s="159"/>
      <c r="BU4" s="159"/>
      <c r="BV4" s="159"/>
      <c r="BW4" s="159"/>
      <c r="BX4" s="159"/>
      <c r="BY4" s="160"/>
      <c r="BZ4" s="153" t="s">
        <v>109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4" t="s">
        <v>110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111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112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8" t="s">
        <v>113</v>
      </c>
      <c r="DS4" s="159"/>
      <c r="DT4" s="159"/>
      <c r="DU4" s="159"/>
      <c r="DV4" s="159"/>
      <c r="DW4" s="159"/>
      <c r="DX4" s="159"/>
      <c r="DY4" s="159"/>
      <c r="DZ4" s="159"/>
      <c r="EA4" s="159"/>
      <c r="EB4" s="160"/>
      <c r="EC4" s="153" t="s">
        <v>114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115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>
      <c r="A5" s="48" t="s">
        <v>116</v>
      </c>
      <c r="B5" s="61"/>
      <c r="C5" s="61"/>
      <c r="D5" s="61"/>
      <c r="E5" s="61"/>
      <c r="F5" s="61"/>
      <c r="G5" s="61"/>
      <c r="H5" s="62" t="s">
        <v>117</v>
      </c>
      <c r="I5" s="62" t="s">
        <v>118</v>
      </c>
      <c r="J5" s="62" t="s">
        <v>119</v>
      </c>
      <c r="K5" s="62" t="s">
        <v>1</v>
      </c>
      <c r="L5" s="62" t="s">
        <v>2</v>
      </c>
      <c r="M5" s="62" t="s">
        <v>3</v>
      </c>
      <c r="N5" s="62" t="s">
        <v>120</v>
      </c>
      <c r="O5" s="62" t="s">
        <v>5</v>
      </c>
      <c r="P5" s="62" t="s">
        <v>121</v>
      </c>
      <c r="Q5" s="62" t="s">
        <v>122</v>
      </c>
      <c r="R5" s="62" t="s">
        <v>123</v>
      </c>
      <c r="S5" s="62" t="s">
        <v>124</v>
      </c>
      <c r="T5" s="62" t="s">
        <v>125</v>
      </c>
      <c r="U5" s="62" t="s">
        <v>126</v>
      </c>
      <c r="V5" s="62" t="s">
        <v>127</v>
      </c>
      <c r="W5" s="62" t="s">
        <v>128</v>
      </c>
      <c r="X5" s="62" t="s">
        <v>129</v>
      </c>
      <c r="Y5" s="62" t="s">
        <v>130</v>
      </c>
      <c r="Z5" s="62" t="s">
        <v>131</v>
      </c>
      <c r="AA5" s="62" t="s">
        <v>132</v>
      </c>
      <c r="AB5" s="62" t="s">
        <v>133</v>
      </c>
      <c r="AC5" s="62" t="s">
        <v>134</v>
      </c>
      <c r="AD5" s="62" t="s">
        <v>135</v>
      </c>
      <c r="AE5" s="62" t="s">
        <v>136</v>
      </c>
      <c r="AF5" s="62" t="s">
        <v>137</v>
      </c>
      <c r="AG5" s="62" t="s">
        <v>138</v>
      </c>
      <c r="AH5" s="62" t="s">
        <v>139</v>
      </c>
      <c r="AI5" s="62" t="s">
        <v>140</v>
      </c>
      <c r="AJ5" s="62" t="s">
        <v>141</v>
      </c>
      <c r="AK5" s="62" t="s">
        <v>142</v>
      </c>
      <c r="AL5" s="62" t="s">
        <v>143</v>
      </c>
      <c r="AM5" s="62" t="s">
        <v>144</v>
      </c>
      <c r="AN5" s="62" t="s">
        <v>145</v>
      </c>
      <c r="AO5" s="62" t="s">
        <v>146</v>
      </c>
      <c r="AP5" s="62" t="s">
        <v>147</v>
      </c>
      <c r="AQ5" s="62" t="s">
        <v>148</v>
      </c>
      <c r="AR5" s="62" t="s">
        <v>149</v>
      </c>
      <c r="AS5" s="62" t="s">
        <v>150</v>
      </c>
      <c r="AT5" s="62" t="s">
        <v>151</v>
      </c>
      <c r="AU5" s="62" t="s">
        <v>152</v>
      </c>
      <c r="AV5" s="62" t="s">
        <v>153</v>
      </c>
      <c r="AW5" s="62" t="s">
        <v>154</v>
      </c>
      <c r="AX5" s="62" t="s">
        <v>144</v>
      </c>
      <c r="AY5" s="62" t="s">
        <v>145</v>
      </c>
      <c r="AZ5" s="62" t="s">
        <v>146</v>
      </c>
      <c r="BA5" s="62" t="s">
        <v>147</v>
      </c>
      <c r="BB5" s="62" t="s">
        <v>148</v>
      </c>
      <c r="BC5" s="62" t="s">
        <v>149</v>
      </c>
      <c r="BD5" s="62" t="s">
        <v>155</v>
      </c>
      <c r="BE5" s="62" t="s">
        <v>151</v>
      </c>
      <c r="BF5" s="62" t="s">
        <v>156</v>
      </c>
      <c r="BG5" s="62" t="s">
        <v>142</v>
      </c>
      <c r="BH5" s="62" t="s">
        <v>143</v>
      </c>
      <c r="BI5" s="62" t="s">
        <v>144</v>
      </c>
      <c r="BJ5" s="62" t="s">
        <v>145</v>
      </c>
      <c r="BK5" s="62" t="s">
        <v>146</v>
      </c>
      <c r="BL5" s="62" t="s">
        <v>147</v>
      </c>
      <c r="BM5" s="62" t="s">
        <v>148</v>
      </c>
      <c r="BN5" s="62" t="s">
        <v>149</v>
      </c>
      <c r="BO5" s="62" t="s">
        <v>150</v>
      </c>
      <c r="BP5" s="62" t="s">
        <v>151</v>
      </c>
      <c r="BQ5" s="62" t="s">
        <v>156</v>
      </c>
      <c r="BR5" s="62" t="s">
        <v>142</v>
      </c>
      <c r="BS5" s="62" t="s">
        <v>154</v>
      </c>
      <c r="BT5" s="62" t="s">
        <v>144</v>
      </c>
      <c r="BU5" s="62" t="s">
        <v>145</v>
      </c>
      <c r="BV5" s="62" t="s">
        <v>146</v>
      </c>
      <c r="BW5" s="62" t="s">
        <v>147</v>
      </c>
      <c r="BX5" s="62" t="s">
        <v>148</v>
      </c>
      <c r="BY5" s="62" t="s">
        <v>149</v>
      </c>
      <c r="BZ5" s="62" t="s">
        <v>157</v>
      </c>
      <c r="CA5" s="62" t="s">
        <v>158</v>
      </c>
      <c r="CB5" s="62" t="s">
        <v>141</v>
      </c>
      <c r="CC5" s="62" t="s">
        <v>159</v>
      </c>
      <c r="CD5" s="62" t="s">
        <v>154</v>
      </c>
      <c r="CE5" s="62" t="s">
        <v>144</v>
      </c>
      <c r="CF5" s="62" t="s">
        <v>145</v>
      </c>
      <c r="CG5" s="62" t="s">
        <v>146</v>
      </c>
      <c r="CH5" s="62" t="s">
        <v>147</v>
      </c>
      <c r="CI5" s="62" t="s">
        <v>148</v>
      </c>
      <c r="CJ5" s="62" t="s">
        <v>149</v>
      </c>
      <c r="CK5" s="62" t="s">
        <v>150</v>
      </c>
      <c r="CL5" s="62" t="s">
        <v>158</v>
      </c>
      <c r="CM5" s="62" t="s">
        <v>160</v>
      </c>
      <c r="CN5" s="62" t="s">
        <v>142</v>
      </c>
      <c r="CO5" s="62" t="s">
        <v>161</v>
      </c>
      <c r="CP5" s="62" t="s">
        <v>144</v>
      </c>
      <c r="CQ5" s="62" t="s">
        <v>145</v>
      </c>
      <c r="CR5" s="62" t="s">
        <v>146</v>
      </c>
      <c r="CS5" s="62" t="s">
        <v>147</v>
      </c>
      <c r="CT5" s="62" t="s">
        <v>148</v>
      </c>
      <c r="CU5" s="62" t="s">
        <v>149</v>
      </c>
      <c r="CV5" s="62" t="s">
        <v>157</v>
      </c>
      <c r="CW5" s="62" t="s">
        <v>158</v>
      </c>
      <c r="CX5" s="62" t="s">
        <v>160</v>
      </c>
      <c r="CY5" s="62" t="s">
        <v>142</v>
      </c>
      <c r="CZ5" s="62" t="s">
        <v>143</v>
      </c>
      <c r="DA5" s="62" t="s">
        <v>144</v>
      </c>
      <c r="DB5" s="62" t="s">
        <v>145</v>
      </c>
      <c r="DC5" s="62" t="s">
        <v>146</v>
      </c>
      <c r="DD5" s="62" t="s">
        <v>147</v>
      </c>
      <c r="DE5" s="62" t="s">
        <v>148</v>
      </c>
      <c r="DF5" s="62" t="s">
        <v>149</v>
      </c>
      <c r="DG5" s="62" t="s">
        <v>157</v>
      </c>
      <c r="DH5" s="62" t="s">
        <v>140</v>
      </c>
      <c r="DI5" s="62" t="s">
        <v>160</v>
      </c>
      <c r="DJ5" s="62" t="s">
        <v>162</v>
      </c>
      <c r="DK5" s="62" t="s">
        <v>154</v>
      </c>
      <c r="DL5" s="62" t="s">
        <v>144</v>
      </c>
      <c r="DM5" s="62" t="s">
        <v>145</v>
      </c>
      <c r="DN5" s="62" t="s">
        <v>146</v>
      </c>
      <c r="DO5" s="62" t="s">
        <v>147</v>
      </c>
      <c r="DP5" s="62" t="s">
        <v>148</v>
      </c>
      <c r="DQ5" s="62" t="s">
        <v>149</v>
      </c>
      <c r="DR5" s="62" t="s">
        <v>157</v>
      </c>
      <c r="DS5" s="62" t="s">
        <v>158</v>
      </c>
      <c r="DT5" s="62" t="s">
        <v>160</v>
      </c>
      <c r="DU5" s="62" t="s">
        <v>142</v>
      </c>
      <c r="DV5" s="62" t="s">
        <v>154</v>
      </c>
      <c r="DW5" s="62" t="s">
        <v>144</v>
      </c>
      <c r="DX5" s="62" t="s">
        <v>145</v>
      </c>
      <c r="DY5" s="62" t="s">
        <v>146</v>
      </c>
      <c r="DZ5" s="62" t="s">
        <v>147</v>
      </c>
      <c r="EA5" s="62" t="s">
        <v>148</v>
      </c>
      <c r="EB5" s="62" t="s">
        <v>149</v>
      </c>
      <c r="EC5" s="62" t="s">
        <v>157</v>
      </c>
      <c r="ED5" s="62" t="s">
        <v>158</v>
      </c>
      <c r="EE5" s="62" t="s">
        <v>156</v>
      </c>
      <c r="EF5" s="62" t="s">
        <v>142</v>
      </c>
      <c r="EG5" s="62" t="s">
        <v>154</v>
      </c>
      <c r="EH5" s="62" t="s">
        <v>144</v>
      </c>
      <c r="EI5" s="62" t="s">
        <v>145</v>
      </c>
      <c r="EJ5" s="62" t="s">
        <v>146</v>
      </c>
      <c r="EK5" s="62" t="s">
        <v>147</v>
      </c>
      <c r="EL5" s="62" t="s">
        <v>148</v>
      </c>
      <c r="EM5" s="62" t="s">
        <v>163</v>
      </c>
      <c r="EN5" s="62" t="s">
        <v>157</v>
      </c>
      <c r="EO5" s="62" t="s">
        <v>151</v>
      </c>
      <c r="EP5" s="62" t="s">
        <v>141</v>
      </c>
      <c r="EQ5" s="62" t="s">
        <v>142</v>
      </c>
      <c r="ER5" s="62" t="s">
        <v>143</v>
      </c>
      <c r="ES5" s="62" t="s">
        <v>144</v>
      </c>
      <c r="ET5" s="62" t="s">
        <v>145</v>
      </c>
      <c r="EU5" s="62" t="s">
        <v>146</v>
      </c>
      <c r="EV5" s="62" t="s">
        <v>147</v>
      </c>
      <c r="EW5" s="62" t="s">
        <v>148</v>
      </c>
      <c r="EX5" s="62" t="s">
        <v>149</v>
      </c>
    </row>
    <row r="6" spans="1:154" s="67" customFormat="1">
      <c r="A6" s="48" t="s">
        <v>164</v>
      </c>
      <c r="B6" s="63">
        <f>B8</f>
        <v>2019</v>
      </c>
      <c r="C6" s="63">
        <f t="shared" ref="C6:M6" si="2">C8</f>
        <v>357500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5" t="str">
        <f>IF(H8&lt;&gt;I8,H8,"")&amp;IF(I8&lt;&gt;J8,I8,"")&amp;"　"&amp;J8</f>
        <v>山口県地方独立行政法人山口県立病院機構　県立総合医療センター</v>
      </c>
      <c r="I6" s="156"/>
      <c r="J6" s="157"/>
      <c r="K6" s="63" t="str">
        <f t="shared" si="2"/>
        <v>地方独立行政法人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 t="str">
        <f>O8</f>
        <v>非設置</v>
      </c>
      <c r="P6" s="63" t="str">
        <f>P8</f>
        <v>直営</v>
      </c>
      <c r="Q6" s="64">
        <f t="shared" ref="Q6:AG6" si="3">Q8</f>
        <v>32</v>
      </c>
      <c r="R6" s="63" t="str">
        <f t="shared" si="3"/>
        <v>対象</v>
      </c>
      <c r="S6" s="63" t="str">
        <f t="shared" si="3"/>
        <v>ド 透 I 未 訓 ガ</v>
      </c>
      <c r="T6" s="63" t="str">
        <f t="shared" si="3"/>
        <v>救 臨 が 感 へ 災 地</v>
      </c>
      <c r="U6" s="64" t="str">
        <f>U8</f>
        <v>-</v>
      </c>
      <c r="V6" s="64">
        <f>V8</f>
        <v>36764</v>
      </c>
      <c r="W6" s="63" t="str">
        <f>W8</f>
        <v>非該当</v>
      </c>
      <c r="X6" s="63" t="str">
        <f t="shared" si="3"/>
        <v>７：１</v>
      </c>
      <c r="Y6" s="64">
        <f t="shared" si="3"/>
        <v>490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14</v>
      </c>
      <c r="AD6" s="64">
        <f t="shared" si="3"/>
        <v>504</v>
      </c>
      <c r="AE6" s="64">
        <f t="shared" si="3"/>
        <v>490</v>
      </c>
      <c r="AF6" s="64" t="str">
        <f t="shared" si="3"/>
        <v>-</v>
      </c>
      <c r="AG6" s="64">
        <f t="shared" si="3"/>
        <v>490</v>
      </c>
      <c r="AH6" s="65">
        <f>IF(AH8="-",NA(),AH8)</f>
        <v>98.2</v>
      </c>
      <c r="AI6" s="65">
        <f t="shared" ref="AI6:AQ6" si="4">IF(AI8="-",NA(),AI8)</f>
        <v>101.5</v>
      </c>
      <c r="AJ6" s="65">
        <f t="shared" si="4"/>
        <v>99.9</v>
      </c>
      <c r="AK6" s="65">
        <f t="shared" si="4"/>
        <v>100.9</v>
      </c>
      <c r="AL6" s="65">
        <f t="shared" si="4"/>
        <v>101.1</v>
      </c>
      <c r="AM6" s="65">
        <f t="shared" si="4"/>
        <v>100.3</v>
      </c>
      <c r="AN6" s="65">
        <f t="shared" si="4"/>
        <v>99.8</v>
      </c>
      <c r="AO6" s="65">
        <f t="shared" si="4"/>
        <v>100.1</v>
      </c>
      <c r="AP6" s="65">
        <f t="shared" si="4"/>
        <v>100</v>
      </c>
      <c r="AQ6" s="65">
        <f t="shared" si="4"/>
        <v>99.2</v>
      </c>
      <c r="AR6" s="65" t="str">
        <f>IF(AR8="-","【-】","【"&amp;SUBSTITUTE(TEXT(AR8,"#,##0.0"),"-","△")&amp;"】")</f>
        <v>【98.2】</v>
      </c>
      <c r="AS6" s="65">
        <f>IF(AS8="-",NA(),AS8)</f>
        <v>90.4</v>
      </c>
      <c r="AT6" s="65">
        <f t="shared" ref="AT6:BB6" si="5">IF(AT8="-",NA(),AT8)</f>
        <v>94.7</v>
      </c>
      <c r="AU6" s="65">
        <f t="shared" si="5"/>
        <v>93.7</v>
      </c>
      <c r="AV6" s="65">
        <f t="shared" si="5"/>
        <v>94.9</v>
      </c>
      <c r="AW6" s="65">
        <f t="shared" si="5"/>
        <v>95.6</v>
      </c>
      <c r="AX6" s="65">
        <f t="shared" si="5"/>
        <v>94.4</v>
      </c>
      <c r="AY6" s="65">
        <f t="shared" si="5"/>
        <v>93.6</v>
      </c>
      <c r="AZ6" s="65">
        <f t="shared" si="5"/>
        <v>94</v>
      </c>
      <c r="BA6" s="65">
        <f t="shared" si="5"/>
        <v>94.1</v>
      </c>
      <c r="BB6" s="65">
        <f t="shared" si="5"/>
        <v>93.7</v>
      </c>
      <c r="BC6" s="65" t="str">
        <f>IF(BC8="-","【-】","【"&amp;SUBSTITUTE(TEXT(BC8,"#,##0.0"),"-","△")&amp;"】")</f>
        <v>【89.5】</v>
      </c>
      <c r="BD6" s="65">
        <f>IF(BD8="-",NA(),BD8)</f>
        <v>2</v>
      </c>
      <c r="BE6" s="65">
        <f t="shared" ref="BE6:BM6" si="6">IF(BE8="-",NA(),BE8)</f>
        <v>0</v>
      </c>
      <c r="BF6" s="65">
        <f t="shared" si="6"/>
        <v>0</v>
      </c>
      <c r="BG6" s="65">
        <f t="shared" si="6"/>
        <v>0</v>
      </c>
      <c r="BH6" s="65">
        <f t="shared" si="6"/>
        <v>0</v>
      </c>
      <c r="BI6" s="65">
        <f t="shared" si="6"/>
        <v>36.799999999999997</v>
      </c>
      <c r="BJ6" s="65">
        <f t="shared" si="6"/>
        <v>33.9</v>
      </c>
      <c r="BK6" s="65">
        <f t="shared" si="6"/>
        <v>34.9</v>
      </c>
      <c r="BL6" s="65">
        <f t="shared" si="6"/>
        <v>32.6</v>
      </c>
      <c r="BM6" s="65">
        <f t="shared" si="6"/>
        <v>27</v>
      </c>
      <c r="BN6" s="65" t="str">
        <f>IF(BN8="-","【-】","【"&amp;SUBSTITUTE(TEXT(BN8,"#,##0.0"),"-","△")&amp;"】")</f>
        <v>【59.6】</v>
      </c>
      <c r="BO6" s="65">
        <f>IF(BO8="-",NA(),BO8)</f>
        <v>84.2</v>
      </c>
      <c r="BP6" s="65">
        <f t="shared" ref="BP6:BX6" si="7">IF(BP8="-",NA(),BP8)</f>
        <v>82.5</v>
      </c>
      <c r="BQ6" s="65">
        <f t="shared" si="7"/>
        <v>84.4</v>
      </c>
      <c r="BR6" s="65">
        <f t="shared" si="7"/>
        <v>85</v>
      </c>
      <c r="BS6" s="65">
        <f t="shared" si="7"/>
        <v>87.7</v>
      </c>
      <c r="BT6" s="65">
        <f t="shared" si="7"/>
        <v>80.7</v>
      </c>
      <c r="BU6" s="65">
        <f t="shared" si="7"/>
        <v>79.5</v>
      </c>
      <c r="BV6" s="65">
        <f t="shared" si="7"/>
        <v>79.900000000000006</v>
      </c>
      <c r="BW6" s="65">
        <f t="shared" si="7"/>
        <v>80.2</v>
      </c>
      <c r="BX6" s="65">
        <f t="shared" si="7"/>
        <v>79.8</v>
      </c>
      <c r="BY6" s="65" t="str">
        <f>IF(BY8="-","【-】","【"&amp;SUBSTITUTE(TEXT(BY8,"#,##0.0"),"-","△")&amp;"】")</f>
        <v>【74.7】</v>
      </c>
      <c r="BZ6" s="66">
        <f>IF(BZ8="-",NA(),BZ8)</f>
        <v>64547</v>
      </c>
      <c r="CA6" s="66">
        <f t="shared" ref="CA6:CI6" si="8">IF(CA8="-",NA(),CA8)</f>
        <v>66891</v>
      </c>
      <c r="CB6" s="66">
        <f t="shared" si="8"/>
        <v>66525</v>
      </c>
      <c r="CC6" s="66">
        <f t="shared" si="8"/>
        <v>67932</v>
      </c>
      <c r="CD6" s="66">
        <f t="shared" si="8"/>
        <v>68108</v>
      </c>
      <c r="CE6" s="66">
        <f t="shared" si="8"/>
        <v>62913</v>
      </c>
      <c r="CF6" s="66">
        <f t="shared" si="8"/>
        <v>64765</v>
      </c>
      <c r="CG6" s="66">
        <f t="shared" si="8"/>
        <v>66228</v>
      </c>
      <c r="CH6" s="66">
        <f t="shared" si="8"/>
        <v>68751</v>
      </c>
      <c r="CI6" s="66">
        <f t="shared" si="8"/>
        <v>70630</v>
      </c>
      <c r="CJ6" s="65" t="str">
        <f>IF(CJ8="-","【-】","【"&amp;SUBSTITUTE(TEXT(CJ8,"#,##0"),"-","△")&amp;"】")</f>
        <v>【53,621】</v>
      </c>
      <c r="CK6" s="66">
        <f>IF(CK8="-",NA(),CK8)</f>
        <v>14076</v>
      </c>
      <c r="CL6" s="66">
        <f t="shared" ref="CL6:CT6" si="9">IF(CL8="-",NA(),CL8)</f>
        <v>15331</v>
      </c>
      <c r="CM6" s="66">
        <f t="shared" si="9"/>
        <v>16110</v>
      </c>
      <c r="CN6" s="66">
        <f t="shared" si="9"/>
        <v>17080</v>
      </c>
      <c r="CO6" s="66">
        <f t="shared" si="9"/>
        <v>18719</v>
      </c>
      <c r="CP6" s="66">
        <f t="shared" si="9"/>
        <v>16993</v>
      </c>
      <c r="CQ6" s="66">
        <f t="shared" si="9"/>
        <v>17680</v>
      </c>
      <c r="CR6" s="66">
        <f t="shared" si="9"/>
        <v>18393</v>
      </c>
      <c r="CS6" s="66">
        <f t="shared" si="9"/>
        <v>19207</v>
      </c>
      <c r="CT6" s="66">
        <f t="shared" si="9"/>
        <v>20687</v>
      </c>
      <c r="CU6" s="65" t="str">
        <f>IF(CU8="-","【-】","【"&amp;SUBSTITUTE(TEXT(CU8,"#,##0"),"-","△")&amp;"】")</f>
        <v>【15,586】</v>
      </c>
      <c r="CV6" s="65">
        <f>IF(CV8="-",NA(),CV8)</f>
        <v>52.1</v>
      </c>
      <c r="CW6" s="65">
        <f t="shared" ref="CW6:DE6" si="10">IF(CW8="-",NA(),CW8)</f>
        <v>48.9</v>
      </c>
      <c r="CX6" s="65">
        <f t="shared" si="10"/>
        <v>50.4</v>
      </c>
      <c r="CY6" s="65">
        <f t="shared" si="10"/>
        <v>49.7</v>
      </c>
      <c r="CZ6" s="65">
        <f t="shared" si="10"/>
        <v>47.8</v>
      </c>
      <c r="DA6" s="65">
        <f t="shared" si="10"/>
        <v>48.5</v>
      </c>
      <c r="DB6" s="65">
        <f t="shared" si="10"/>
        <v>49.2</v>
      </c>
      <c r="DC6" s="65">
        <f t="shared" si="10"/>
        <v>48.7</v>
      </c>
      <c r="DD6" s="65">
        <f t="shared" si="10"/>
        <v>48.3</v>
      </c>
      <c r="DE6" s="65">
        <f t="shared" si="10"/>
        <v>47.7</v>
      </c>
      <c r="DF6" s="65" t="str">
        <f>IF(DF8="-","【-】","【"&amp;SUBSTITUTE(TEXT(DF8,"#,##0.0"),"-","△")&amp;"】")</f>
        <v>【54.6】</v>
      </c>
      <c r="DG6" s="65">
        <f>IF(DG8="-",NA(),DG8)</f>
        <v>25.6</v>
      </c>
      <c r="DH6" s="65">
        <f t="shared" ref="DH6:DP6" si="11">IF(DH8="-",NA(),DH8)</f>
        <v>25.9</v>
      </c>
      <c r="DI6" s="65">
        <f t="shared" si="11"/>
        <v>26.6</v>
      </c>
      <c r="DJ6" s="65">
        <f t="shared" si="11"/>
        <v>26.8</v>
      </c>
      <c r="DK6" s="65">
        <f t="shared" si="11"/>
        <v>27.5</v>
      </c>
      <c r="DL6" s="65">
        <f t="shared" si="11"/>
        <v>27.5</v>
      </c>
      <c r="DM6" s="65">
        <f t="shared" si="11"/>
        <v>27.4</v>
      </c>
      <c r="DN6" s="65">
        <f t="shared" si="11"/>
        <v>27.8</v>
      </c>
      <c r="DO6" s="65">
        <f t="shared" si="11"/>
        <v>28.1</v>
      </c>
      <c r="DP6" s="65">
        <f t="shared" si="11"/>
        <v>29.2</v>
      </c>
      <c r="DQ6" s="65" t="str">
        <f>IF(DQ8="-","【-】","【"&amp;SUBSTITUTE(TEXT(DQ8,"#,##0.0"),"-","△")&amp;"】")</f>
        <v>【25.0】</v>
      </c>
      <c r="DR6" s="65">
        <f>IF(DR8="-",NA(),DR8)</f>
        <v>37</v>
      </c>
      <c r="DS6" s="65">
        <f t="shared" ref="DS6:EA6" si="12">IF(DS8="-",NA(),DS8)</f>
        <v>43.3</v>
      </c>
      <c r="DT6" s="65">
        <f t="shared" si="12"/>
        <v>49.3</v>
      </c>
      <c r="DU6" s="65">
        <f t="shared" si="12"/>
        <v>53.7</v>
      </c>
      <c r="DV6" s="65">
        <f t="shared" si="12"/>
        <v>56.2</v>
      </c>
      <c r="DW6" s="65">
        <f t="shared" si="12"/>
        <v>51.3</v>
      </c>
      <c r="DX6" s="65">
        <f t="shared" si="12"/>
        <v>51.2</v>
      </c>
      <c r="DY6" s="65">
        <f t="shared" si="12"/>
        <v>52</v>
      </c>
      <c r="DZ6" s="65">
        <f t="shared" si="12"/>
        <v>52.5</v>
      </c>
      <c r="EA6" s="65">
        <f t="shared" si="12"/>
        <v>52.5</v>
      </c>
      <c r="EB6" s="65" t="str">
        <f>IF(EB8="-","【-】","【"&amp;SUBSTITUTE(TEXT(EB8,"#,##0.0"),"-","△")&amp;"】")</f>
        <v>【53.5】</v>
      </c>
      <c r="EC6" s="65">
        <f>IF(EC8="-",NA(),EC8)</f>
        <v>54.5</v>
      </c>
      <c r="ED6" s="65">
        <f t="shared" ref="ED6:EL6" si="13">IF(ED8="-",NA(),ED8)</f>
        <v>59.9</v>
      </c>
      <c r="EE6" s="65">
        <f t="shared" si="13"/>
        <v>65.3</v>
      </c>
      <c r="EF6" s="65">
        <f t="shared" si="13"/>
        <v>67.2</v>
      </c>
      <c r="EG6" s="65">
        <f t="shared" si="13"/>
        <v>67</v>
      </c>
      <c r="EH6" s="65">
        <f t="shared" si="13"/>
        <v>64.099999999999994</v>
      </c>
      <c r="EI6" s="65">
        <f t="shared" si="13"/>
        <v>64.3</v>
      </c>
      <c r="EJ6" s="65">
        <f t="shared" si="13"/>
        <v>66</v>
      </c>
      <c r="EK6" s="65">
        <f t="shared" si="13"/>
        <v>67.099999999999994</v>
      </c>
      <c r="EL6" s="65">
        <f t="shared" si="13"/>
        <v>67.900000000000006</v>
      </c>
      <c r="EM6" s="65" t="str">
        <f>IF(EM8="-","【-】","【"&amp;SUBSTITUTE(TEXT(EM8,"#,##0.0"),"-","△")&amp;"】")</f>
        <v>【70.0】</v>
      </c>
      <c r="EN6" s="66">
        <f>IF(EN8="-",NA(),EN8)</f>
        <v>23547758</v>
      </c>
      <c r="EO6" s="66">
        <f t="shared" ref="EO6:EW6" si="14">IF(EO8="-",NA(),EO8)</f>
        <v>24602002</v>
      </c>
      <c r="EP6" s="66">
        <f t="shared" si="14"/>
        <v>25496377</v>
      </c>
      <c r="EQ6" s="66">
        <f t="shared" si="14"/>
        <v>26678500</v>
      </c>
      <c r="ER6" s="66">
        <f t="shared" si="14"/>
        <v>27696998</v>
      </c>
      <c r="ES6" s="66">
        <f t="shared" si="14"/>
        <v>51238617</v>
      </c>
      <c r="ET6" s="66">
        <f t="shared" si="14"/>
        <v>51669762</v>
      </c>
      <c r="EU6" s="66">
        <f t="shared" si="14"/>
        <v>53351028</v>
      </c>
      <c r="EV6" s="66">
        <f t="shared" si="14"/>
        <v>55620962</v>
      </c>
      <c r="EW6" s="66">
        <f t="shared" si="14"/>
        <v>57155394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165</v>
      </c>
      <c r="B7" s="63">
        <f t="shared" ref="B7:AG7" si="15">B8</f>
        <v>2019</v>
      </c>
      <c r="C7" s="63">
        <f t="shared" si="15"/>
        <v>357500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地方独立行政法人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 t="str">
        <f>O8</f>
        <v>非設置</v>
      </c>
      <c r="P7" s="63" t="str">
        <f>P8</f>
        <v>直営</v>
      </c>
      <c r="Q7" s="64">
        <f t="shared" si="15"/>
        <v>32</v>
      </c>
      <c r="R7" s="63" t="str">
        <f t="shared" si="15"/>
        <v>対象</v>
      </c>
      <c r="S7" s="63" t="str">
        <f t="shared" si="15"/>
        <v>ド 透 I 未 訓 ガ</v>
      </c>
      <c r="T7" s="63" t="str">
        <f t="shared" si="15"/>
        <v>救 臨 が 感 へ 災 地</v>
      </c>
      <c r="U7" s="64" t="str">
        <f>U8</f>
        <v>-</v>
      </c>
      <c r="V7" s="64">
        <f>V8</f>
        <v>36764</v>
      </c>
      <c r="W7" s="63" t="str">
        <f>W8</f>
        <v>非該当</v>
      </c>
      <c r="X7" s="63" t="str">
        <f t="shared" si="15"/>
        <v>７：１</v>
      </c>
      <c r="Y7" s="64">
        <f t="shared" si="15"/>
        <v>490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>
        <f t="shared" si="15"/>
        <v>14</v>
      </c>
      <c r="AD7" s="64">
        <f t="shared" si="15"/>
        <v>504</v>
      </c>
      <c r="AE7" s="64">
        <f t="shared" si="15"/>
        <v>490</v>
      </c>
      <c r="AF7" s="64" t="str">
        <f t="shared" si="15"/>
        <v>-</v>
      </c>
      <c r="AG7" s="64">
        <f t="shared" si="15"/>
        <v>490</v>
      </c>
      <c r="AH7" s="65">
        <f>AH8</f>
        <v>98.2</v>
      </c>
      <c r="AI7" s="65">
        <f t="shared" ref="AI7:AQ7" si="16">AI8</f>
        <v>101.5</v>
      </c>
      <c r="AJ7" s="65">
        <f t="shared" si="16"/>
        <v>99.9</v>
      </c>
      <c r="AK7" s="65">
        <f t="shared" si="16"/>
        <v>100.9</v>
      </c>
      <c r="AL7" s="65">
        <f t="shared" si="16"/>
        <v>101.1</v>
      </c>
      <c r="AM7" s="65">
        <f t="shared" si="16"/>
        <v>100.3</v>
      </c>
      <c r="AN7" s="65">
        <f t="shared" si="16"/>
        <v>99.8</v>
      </c>
      <c r="AO7" s="65">
        <f t="shared" si="16"/>
        <v>100.1</v>
      </c>
      <c r="AP7" s="65">
        <f t="shared" si="16"/>
        <v>100</v>
      </c>
      <c r="AQ7" s="65">
        <f t="shared" si="16"/>
        <v>99.2</v>
      </c>
      <c r="AR7" s="65"/>
      <c r="AS7" s="65">
        <f>AS8</f>
        <v>90.4</v>
      </c>
      <c r="AT7" s="65">
        <f t="shared" ref="AT7:BB7" si="17">AT8</f>
        <v>94.7</v>
      </c>
      <c r="AU7" s="65">
        <f t="shared" si="17"/>
        <v>93.7</v>
      </c>
      <c r="AV7" s="65">
        <f t="shared" si="17"/>
        <v>94.9</v>
      </c>
      <c r="AW7" s="65">
        <f t="shared" si="17"/>
        <v>95.6</v>
      </c>
      <c r="AX7" s="65">
        <f t="shared" si="17"/>
        <v>94.4</v>
      </c>
      <c r="AY7" s="65">
        <f t="shared" si="17"/>
        <v>93.6</v>
      </c>
      <c r="AZ7" s="65">
        <f t="shared" si="17"/>
        <v>94</v>
      </c>
      <c r="BA7" s="65">
        <f t="shared" si="17"/>
        <v>94.1</v>
      </c>
      <c r="BB7" s="65">
        <f t="shared" si="17"/>
        <v>93.7</v>
      </c>
      <c r="BC7" s="65"/>
      <c r="BD7" s="65">
        <f>BD8</f>
        <v>2</v>
      </c>
      <c r="BE7" s="65">
        <f t="shared" ref="BE7:BM7" si="18">BE8</f>
        <v>0</v>
      </c>
      <c r="BF7" s="65">
        <f t="shared" si="18"/>
        <v>0</v>
      </c>
      <c r="BG7" s="65">
        <f t="shared" si="18"/>
        <v>0</v>
      </c>
      <c r="BH7" s="65">
        <f t="shared" si="18"/>
        <v>0</v>
      </c>
      <c r="BI7" s="65">
        <f t="shared" si="18"/>
        <v>36.799999999999997</v>
      </c>
      <c r="BJ7" s="65">
        <f t="shared" si="18"/>
        <v>33.9</v>
      </c>
      <c r="BK7" s="65">
        <f t="shared" si="18"/>
        <v>34.9</v>
      </c>
      <c r="BL7" s="65">
        <f t="shared" si="18"/>
        <v>32.6</v>
      </c>
      <c r="BM7" s="65">
        <f t="shared" si="18"/>
        <v>27</v>
      </c>
      <c r="BN7" s="65"/>
      <c r="BO7" s="65">
        <f>BO8</f>
        <v>84.2</v>
      </c>
      <c r="BP7" s="65">
        <f t="shared" ref="BP7:BX7" si="19">BP8</f>
        <v>82.5</v>
      </c>
      <c r="BQ7" s="65">
        <f t="shared" si="19"/>
        <v>84.4</v>
      </c>
      <c r="BR7" s="65">
        <f t="shared" si="19"/>
        <v>85</v>
      </c>
      <c r="BS7" s="65">
        <f t="shared" si="19"/>
        <v>87.7</v>
      </c>
      <c r="BT7" s="65">
        <f t="shared" si="19"/>
        <v>80.7</v>
      </c>
      <c r="BU7" s="65">
        <f t="shared" si="19"/>
        <v>79.5</v>
      </c>
      <c r="BV7" s="65">
        <f t="shared" si="19"/>
        <v>79.900000000000006</v>
      </c>
      <c r="BW7" s="65">
        <f t="shared" si="19"/>
        <v>80.2</v>
      </c>
      <c r="BX7" s="65">
        <f t="shared" si="19"/>
        <v>79.8</v>
      </c>
      <c r="BY7" s="65"/>
      <c r="BZ7" s="66">
        <f>BZ8</f>
        <v>64547</v>
      </c>
      <c r="CA7" s="66">
        <f t="shared" ref="CA7:CI7" si="20">CA8</f>
        <v>66891</v>
      </c>
      <c r="CB7" s="66">
        <f t="shared" si="20"/>
        <v>66525</v>
      </c>
      <c r="CC7" s="66">
        <f t="shared" si="20"/>
        <v>67932</v>
      </c>
      <c r="CD7" s="66">
        <f t="shared" si="20"/>
        <v>68108</v>
      </c>
      <c r="CE7" s="66">
        <f t="shared" si="20"/>
        <v>62913</v>
      </c>
      <c r="CF7" s="66">
        <f t="shared" si="20"/>
        <v>64765</v>
      </c>
      <c r="CG7" s="66">
        <f t="shared" si="20"/>
        <v>66228</v>
      </c>
      <c r="CH7" s="66">
        <f t="shared" si="20"/>
        <v>68751</v>
      </c>
      <c r="CI7" s="66">
        <f t="shared" si="20"/>
        <v>70630</v>
      </c>
      <c r="CJ7" s="65"/>
      <c r="CK7" s="66">
        <f>CK8</f>
        <v>14076</v>
      </c>
      <c r="CL7" s="66">
        <f t="shared" ref="CL7:CT7" si="21">CL8</f>
        <v>15331</v>
      </c>
      <c r="CM7" s="66">
        <f t="shared" si="21"/>
        <v>16110</v>
      </c>
      <c r="CN7" s="66">
        <f t="shared" si="21"/>
        <v>17080</v>
      </c>
      <c r="CO7" s="66">
        <f t="shared" si="21"/>
        <v>18719</v>
      </c>
      <c r="CP7" s="66">
        <f t="shared" si="21"/>
        <v>16993</v>
      </c>
      <c r="CQ7" s="66">
        <f t="shared" si="21"/>
        <v>17680</v>
      </c>
      <c r="CR7" s="66">
        <f t="shared" si="21"/>
        <v>18393</v>
      </c>
      <c r="CS7" s="66">
        <f t="shared" si="21"/>
        <v>19207</v>
      </c>
      <c r="CT7" s="66">
        <f t="shared" si="21"/>
        <v>20687</v>
      </c>
      <c r="CU7" s="65"/>
      <c r="CV7" s="65">
        <f>CV8</f>
        <v>52.1</v>
      </c>
      <c r="CW7" s="65">
        <f t="shared" ref="CW7:DE7" si="22">CW8</f>
        <v>48.9</v>
      </c>
      <c r="CX7" s="65">
        <f t="shared" si="22"/>
        <v>50.4</v>
      </c>
      <c r="CY7" s="65">
        <f t="shared" si="22"/>
        <v>49.7</v>
      </c>
      <c r="CZ7" s="65">
        <f t="shared" si="22"/>
        <v>47.8</v>
      </c>
      <c r="DA7" s="65">
        <f t="shared" si="22"/>
        <v>48.5</v>
      </c>
      <c r="DB7" s="65">
        <f t="shared" si="22"/>
        <v>49.2</v>
      </c>
      <c r="DC7" s="65">
        <f t="shared" si="22"/>
        <v>48.7</v>
      </c>
      <c r="DD7" s="65">
        <f t="shared" si="22"/>
        <v>48.3</v>
      </c>
      <c r="DE7" s="65">
        <f t="shared" si="22"/>
        <v>47.7</v>
      </c>
      <c r="DF7" s="65"/>
      <c r="DG7" s="65">
        <f>DG8</f>
        <v>25.6</v>
      </c>
      <c r="DH7" s="65">
        <f t="shared" ref="DH7:DP7" si="23">DH8</f>
        <v>25.9</v>
      </c>
      <c r="DI7" s="65">
        <f t="shared" si="23"/>
        <v>26.6</v>
      </c>
      <c r="DJ7" s="65">
        <f t="shared" si="23"/>
        <v>26.8</v>
      </c>
      <c r="DK7" s="65">
        <f t="shared" si="23"/>
        <v>27.5</v>
      </c>
      <c r="DL7" s="65">
        <f t="shared" si="23"/>
        <v>27.5</v>
      </c>
      <c r="DM7" s="65">
        <f t="shared" si="23"/>
        <v>27.4</v>
      </c>
      <c r="DN7" s="65">
        <f t="shared" si="23"/>
        <v>27.8</v>
      </c>
      <c r="DO7" s="65">
        <f t="shared" si="23"/>
        <v>28.1</v>
      </c>
      <c r="DP7" s="65">
        <f t="shared" si="23"/>
        <v>29.2</v>
      </c>
      <c r="DQ7" s="65"/>
      <c r="DR7" s="65">
        <f>DR8</f>
        <v>37</v>
      </c>
      <c r="DS7" s="65">
        <f t="shared" ref="DS7:EA7" si="24">DS8</f>
        <v>43.3</v>
      </c>
      <c r="DT7" s="65">
        <f t="shared" si="24"/>
        <v>49.3</v>
      </c>
      <c r="DU7" s="65">
        <f t="shared" si="24"/>
        <v>53.7</v>
      </c>
      <c r="DV7" s="65">
        <f t="shared" si="24"/>
        <v>56.2</v>
      </c>
      <c r="DW7" s="65">
        <f t="shared" si="24"/>
        <v>51.3</v>
      </c>
      <c r="DX7" s="65">
        <f t="shared" si="24"/>
        <v>51.2</v>
      </c>
      <c r="DY7" s="65">
        <f t="shared" si="24"/>
        <v>52</v>
      </c>
      <c r="DZ7" s="65">
        <f t="shared" si="24"/>
        <v>52.5</v>
      </c>
      <c r="EA7" s="65">
        <f t="shared" si="24"/>
        <v>52.5</v>
      </c>
      <c r="EB7" s="65"/>
      <c r="EC7" s="65">
        <f>EC8</f>
        <v>54.5</v>
      </c>
      <c r="ED7" s="65">
        <f t="shared" ref="ED7:EL7" si="25">ED8</f>
        <v>59.9</v>
      </c>
      <c r="EE7" s="65">
        <f t="shared" si="25"/>
        <v>65.3</v>
      </c>
      <c r="EF7" s="65">
        <f t="shared" si="25"/>
        <v>67.2</v>
      </c>
      <c r="EG7" s="65">
        <f t="shared" si="25"/>
        <v>67</v>
      </c>
      <c r="EH7" s="65">
        <f t="shared" si="25"/>
        <v>64.099999999999994</v>
      </c>
      <c r="EI7" s="65">
        <f t="shared" si="25"/>
        <v>64.3</v>
      </c>
      <c r="EJ7" s="65">
        <f t="shared" si="25"/>
        <v>66</v>
      </c>
      <c r="EK7" s="65">
        <f t="shared" si="25"/>
        <v>67.099999999999994</v>
      </c>
      <c r="EL7" s="65">
        <f t="shared" si="25"/>
        <v>67.900000000000006</v>
      </c>
      <c r="EM7" s="65"/>
      <c r="EN7" s="66">
        <f>EN8</f>
        <v>23547758</v>
      </c>
      <c r="EO7" s="66">
        <f t="shared" ref="EO7:EW7" si="26">EO8</f>
        <v>24602002</v>
      </c>
      <c r="EP7" s="66">
        <f t="shared" si="26"/>
        <v>25496377</v>
      </c>
      <c r="EQ7" s="66">
        <f t="shared" si="26"/>
        <v>26678500</v>
      </c>
      <c r="ER7" s="66">
        <f t="shared" si="26"/>
        <v>27696998</v>
      </c>
      <c r="ES7" s="66">
        <f t="shared" si="26"/>
        <v>51238617</v>
      </c>
      <c r="ET7" s="66">
        <f t="shared" si="26"/>
        <v>51669762</v>
      </c>
      <c r="EU7" s="66">
        <f t="shared" si="26"/>
        <v>53351028</v>
      </c>
      <c r="EV7" s="66">
        <f t="shared" si="26"/>
        <v>55620962</v>
      </c>
      <c r="EW7" s="66">
        <f t="shared" si="26"/>
        <v>57155394</v>
      </c>
      <c r="EX7" s="66"/>
    </row>
    <row r="8" spans="1:154" s="67" customFormat="1">
      <c r="A8" s="48"/>
      <c r="B8" s="68">
        <v>2019</v>
      </c>
      <c r="C8" s="68">
        <v>357500</v>
      </c>
      <c r="D8" s="68">
        <v>46</v>
      </c>
      <c r="E8" s="68">
        <v>6</v>
      </c>
      <c r="F8" s="68">
        <v>0</v>
      </c>
      <c r="G8" s="68">
        <v>1</v>
      </c>
      <c r="H8" s="68" t="s">
        <v>166</v>
      </c>
      <c r="I8" s="68" t="s">
        <v>167</v>
      </c>
      <c r="J8" s="68" t="s">
        <v>168</v>
      </c>
      <c r="K8" s="68" t="s">
        <v>169</v>
      </c>
      <c r="L8" s="68" t="s">
        <v>170</v>
      </c>
      <c r="M8" s="68" t="s">
        <v>171</v>
      </c>
      <c r="N8" s="68" t="s">
        <v>172</v>
      </c>
      <c r="O8" s="68" t="s">
        <v>173</v>
      </c>
      <c r="P8" s="68" t="s">
        <v>174</v>
      </c>
      <c r="Q8" s="69">
        <v>32</v>
      </c>
      <c r="R8" s="68" t="s">
        <v>175</v>
      </c>
      <c r="S8" s="68" t="s">
        <v>176</v>
      </c>
      <c r="T8" s="68" t="s">
        <v>177</v>
      </c>
      <c r="U8" s="69" t="s">
        <v>38</v>
      </c>
      <c r="V8" s="69">
        <v>36764</v>
      </c>
      <c r="W8" s="68" t="s">
        <v>178</v>
      </c>
      <c r="X8" s="70" t="s">
        <v>179</v>
      </c>
      <c r="Y8" s="69">
        <v>490</v>
      </c>
      <c r="Z8" s="69" t="s">
        <v>38</v>
      </c>
      <c r="AA8" s="69" t="s">
        <v>38</v>
      </c>
      <c r="AB8" s="69" t="s">
        <v>38</v>
      </c>
      <c r="AC8" s="69">
        <v>14</v>
      </c>
      <c r="AD8" s="69">
        <v>504</v>
      </c>
      <c r="AE8" s="69">
        <v>490</v>
      </c>
      <c r="AF8" s="69" t="s">
        <v>38</v>
      </c>
      <c r="AG8" s="69">
        <v>490</v>
      </c>
      <c r="AH8" s="71">
        <v>98.2</v>
      </c>
      <c r="AI8" s="71">
        <v>101.5</v>
      </c>
      <c r="AJ8" s="71">
        <v>99.9</v>
      </c>
      <c r="AK8" s="71">
        <v>100.9</v>
      </c>
      <c r="AL8" s="71">
        <v>101.1</v>
      </c>
      <c r="AM8" s="71">
        <v>100.3</v>
      </c>
      <c r="AN8" s="71">
        <v>99.8</v>
      </c>
      <c r="AO8" s="71">
        <v>100.1</v>
      </c>
      <c r="AP8" s="71">
        <v>100</v>
      </c>
      <c r="AQ8" s="71">
        <v>99.2</v>
      </c>
      <c r="AR8" s="71">
        <v>98.2</v>
      </c>
      <c r="AS8" s="71">
        <v>90.4</v>
      </c>
      <c r="AT8" s="71">
        <v>94.7</v>
      </c>
      <c r="AU8" s="71">
        <v>93.7</v>
      </c>
      <c r="AV8" s="71">
        <v>94.9</v>
      </c>
      <c r="AW8" s="71">
        <v>95.6</v>
      </c>
      <c r="AX8" s="71">
        <v>94.4</v>
      </c>
      <c r="AY8" s="71">
        <v>93.6</v>
      </c>
      <c r="AZ8" s="71">
        <v>94</v>
      </c>
      <c r="BA8" s="71">
        <v>94.1</v>
      </c>
      <c r="BB8" s="71">
        <v>93.7</v>
      </c>
      <c r="BC8" s="71">
        <v>89.5</v>
      </c>
      <c r="BD8" s="72">
        <v>2</v>
      </c>
      <c r="BE8" s="72">
        <v>0</v>
      </c>
      <c r="BF8" s="72">
        <v>0</v>
      </c>
      <c r="BG8" s="72">
        <v>0</v>
      </c>
      <c r="BH8" s="72">
        <v>0</v>
      </c>
      <c r="BI8" s="72">
        <v>36.799999999999997</v>
      </c>
      <c r="BJ8" s="72">
        <v>33.9</v>
      </c>
      <c r="BK8" s="72">
        <v>34.9</v>
      </c>
      <c r="BL8" s="72">
        <v>32.6</v>
      </c>
      <c r="BM8" s="72">
        <v>27</v>
      </c>
      <c r="BN8" s="72">
        <v>59.6</v>
      </c>
      <c r="BO8" s="71">
        <v>84.2</v>
      </c>
      <c r="BP8" s="71">
        <v>82.5</v>
      </c>
      <c r="BQ8" s="71">
        <v>84.4</v>
      </c>
      <c r="BR8" s="71">
        <v>85</v>
      </c>
      <c r="BS8" s="71">
        <v>87.7</v>
      </c>
      <c r="BT8" s="71">
        <v>80.7</v>
      </c>
      <c r="BU8" s="71">
        <v>79.5</v>
      </c>
      <c r="BV8" s="71">
        <v>79.900000000000006</v>
      </c>
      <c r="BW8" s="71">
        <v>80.2</v>
      </c>
      <c r="BX8" s="71">
        <v>79.8</v>
      </c>
      <c r="BY8" s="71">
        <v>74.7</v>
      </c>
      <c r="BZ8" s="72">
        <v>64547</v>
      </c>
      <c r="CA8" s="72">
        <v>66891</v>
      </c>
      <c r="CB8" s="72">
        <v>66525</v>
      </c>
      <c r="CC8" s="72">
        <v>67932</v>
      </c>
      <c r="CD8" s="72">
        <v>68108</v>
      </c>
      <c r="CE8" s="72">
        <v>62913</v>
      </c>
      <c r="CF8" s="72">
        <v>64765</v>
      </c>
      <c r="CG8" s="72">
        <v>66228</v>
      </c>
      <c r="CH8" s="72">
        <v>68751</v>
      </c>
      <c r="CI8" s="72">
        <v>70630</v>
      </c>
      <c r="CJ8" s="71">
        <v>53621</v>
      </c>
      <c r="CK8" s="72">
        <v>14076</v>
      </c>
      <c r="CL8" s="72">
        <v>15331</v>
      </c>
      <c r="CM8" s="72">
        <v>16110</v>
      </c>
      <c r="CN8" s="72">
        <v>17080</v>
      </c>
      <c r="CO8" s="72">
        <v>18719</v>
      </c>
      <c r="CP8" s="72">
        <v>16993</v>
      </c>
      <c r="CQ8" s="72">
        <v>17680</v>
      </c>
      <c r="CR8" s="72">
        <v>18393</v>
      </c>
      <c r="CS8" s="72">
        <v>19207</v>
      </c>
      <c r="CT8" s="72">
        <v>20687</v>
      </c>
      <c r="CU8" s="71">
        <v>15586</v>
      </c>
      <c r="CV8" s="72">
        <v>52.1</v>
      </c>
      <c r="CW8" s="72">
        <v>48.9</v>
      </c>
      <c r="CX8" s="72">
        <v>50.4</v>
      </c>
      <c r="CY8" s="72">
        <v>49.7</v>
      </c>
      <c r="CZ8" s="72">
        <v>47.8</v>
      </c>
      <c r="DA8" s="72">
        <v>48.5</v>
      </c>
      <c r="DB8" s="72">
        <v>49.2</v>
      </c>
      <c r="DC8" s="72">
        <v>48.7</v>
      </c>
      <c r="DD8" s="72">
        <v>48.3</v>
      </c>
      <c r="DE8" s="72">
        <v>47.7</v>
      </c>
      <c r="DF8" s="72">
        <v>54.6</v>
      </c>
      <c r="DG8" s="72">
        <v>25.6</v>
      </c>
      <c r="DH8" s="72">
        <v>25.9</v>
      </c>
      <c r="DI8" s="72">
        <v>26.6</v>
      </c>
      <c r="DJ8" s="72">
        <v>26.8</v>
      </c>
      <c r="DK8" s="72">
        <v>27.5</v>
      </c>
      <c r="DL8" s="72">
        <v>27.5</v>
      </c>
      <c r="DM8" s="72">
        <v>27.4</v>
      </c>
      <c r="DN8" s="72">
        <v>27.8</v>
      </c>
      <c r="DO8" s="72">
        <v>28.1</v>
      </c>
      <c r="DP8" s="72">
        <v>29.2</v>
      </c>
      <c r="DQ8" s="72">
        <v>25</v>
      </c>
      <c r="DR8" s="71">
        <v>37</v>
      </c>
      <c r="DS8" s="71">
        <v>43.3</v>
      </c>
      <c r="DT8" s="71">
        <v>49.3</v>
      </c>
      <c r="DU8" s="71">
        <v>53.7</v>
      </c>
      <c r="DV8" s="71">
        <v>56.2</v>
      </c>
      <c r="DW8" s="71">
        <v>51.3</v>
      </c>
      <c r="DX8" s="71">
        <v>51.2</v>
      </c>
      <c r="DY8" s="71">
        <v>52</v>
      </c>
      <c r="DZ8" s="71">
        <v>52.5</v>
      </c>
      <c r="EA8" s="71">
        <v>52.5</v>
      </c>
      <c r="EB8" s="71">
        <v>53.5</v>
      </c>
      <c r="EC8" s="71">
        <v>54.5</v>
      </c>
      <c r="ED8" s="71">
        <v>59.9</v>
      </c>
      <c r="EE8" s="71">
        <v>65.3</v>
      </c>
      <c r="EF8" s="71">
        <v>67.2</v>
      </c>
      <c r="EG8" s="71">
        <v>67</v>
      </c>
      <c r="EH8" s="71">
        <v>64.099999999999994</v>
      </c>
      <c r="EI8" s="71">
        <v>64.3</v>
      </c>
      <c r="EJ8" s="71">
        <v>66</v>
      </c>
      <c r="EK8" s="71">
        <v>67.099999999999994</v>
      </c>
      <c r="EL8" s="71">
        <v>67.900000000000006</v>
      </c>
      <c r="EM8" s="71">
        <v>70</v>
      </c>
      <c r="EN8" s="72">
        <v>23547758</v>
      </c>
      <c r="EO8" s="72">
        <v>24602002</v>
      </c>
      <c r="EP8" s="72">
        <v>25496377</v>
      </c>
      <c r="EQ8" s="72">
        <v>26678500</v>
      </c>
      <c r="ER8" s="72">
        <v>27696998</v>
      </c>
      <c r="ES8" s="72">
        <v>51238617</v>
      </c>
      <c r="ET8" s="72">
        <v>51669762</v>
      </c>
      <c r="EU8" s="72">
        <v>53351028</v>
      </c>
      <c r="EV8" s="72">
        <v>55620962</v>
      </c>
      <c r="EW8" s="72">
        <v>57155394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180</v>
      </c>
      <c r="C10" s="77" t="s">
        <v>181</v>
      </c>
      <c r="D10" s="77" t="s">
        <v>182</v>
      </c>
      <c r="E10" s="77" t="s">
        <v>183</v>
      </c>
      <c r="F10" s="77" t="s">
        <v>184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池本　靖</cp:lastModifiedBy>
  <cp:lastPrinted>2021-01-25T06:00:10Z</cp:lastPrinted>
  <dcterms:created xsi:type="dcterms:W3CDTF">2020-12-15T03:57:23Z</dcterms:created>
  <dcterms:modified xsi:type="dcterms:W3CDTF">2021-01-25T08:10:49Z</dcterms:modified>
  <cp:category/>
</cp:coreProperties>
</file>