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・企画Ｇ\01　決算統計\01　決算統計等\決算統計（R元年度）\4_経営比較分析表\05_回答\各病院様式\"/>
    </mc:Choice>
  </mc:AlternateContent>
  <workbookProtection workbookAlgorithmName="SHA-512" workbookHashValue="kU4t5SxxmbSN1FJGx6euP1/k/8nvU/+K5WTFrZNu0vGYd+bxuHsOsZM0bt9DrCcH0E5nqZIVd5yUDRgNnK29bQ==" workbookSaltValue="Bn6KWVHMnrtFz+k/uoEOFA==" workbookSpinCount="100000" lockStructure="1"/>
  <bookViews>
    <workbookView xWindow="0" yWindow="0" windowWidth="19200" windowHeight="697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KU54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BX54" i="4"/>
  <c r="MH78" i="4"/>
  <c r="IZ54" i="4"/>
  <c r="IZ32" i="4"/>
  <c r="HM78" i="4"/>
  <c r="FL54" i="4"/>
  <c r="FL32" i="4"/>
  <c r="CS78" i="4"/>
  <c r="BX32" i="4"/>
  <c r="AE32" i="4"/>
  <c r="AE54" i="4"/>
  <c r="AN78" i="4"/>
  <c r="D11" i="5"/>
  <c r="DS32" i="4"/>
  <c r="DS54" i="4"/>
  <c r="FH78" i="4"/>
  <c r="E11" i="5"/>
  <c r="HG32" i="4"/>
  <c r="HG54" i="4"/>
  <c r="B11" i="5"/>
  <c r="BZ78" i="4" l="1"/>
  <c r="BI54" i="4"/>
  <c r="BI32" i="4"/>
  <c r="GT78" i="4"/>
  <c r="LY54" i="4"/>
  <c r="LY32" i="4"/>
  <c r="LO78" i="4"/>
  <c r="IK54" i="4"/>
  <c r="IK32" i="4"/>
  <c r="EW54" i="4"/>
  <c r="EW32" i="4"/>
  <c r="GA78" i="4"/>
  <c r="EH54" i="4"/>
  <c r="EH32" i="4"/>
  <c r="BG78" i="4"/>
  <c r="AT54" i="4"/>
  <c r="AT32" i="4"/>
  <c r="KV78" i="4"/>
  <c r="HV54" i="4"/>
  <c r="HV32" i="4"/>
  <c r="LJ54" i="4"/>
  <c r="LJ32" i="4"/>
  <c r="KF54" i="4"/>
  <c r="KF32" i="4"/>
  <c r="JJ78" i="4"/>
  <c r="GR54" i="4"/>
  <c r="GR32" i="4"/>
  <c r="U78" i="4"/>
  <c r="P54" i="4"/>
  <c r="P32" i="4"/>
  <c r="EO78" i="4"/>
  <c r="DD54" i="4"/>
  <c r="DD32" i="4"/>
</calcChain>
</file>

<file path=xl/sharedStrings.xml><?xml version="1.0" encoding="utf-8"?>
<sst xmlns="http://schemas.openxmlformats.org/spreadsheetml/2006/main" count="322" uniqueCount="179">
  <si>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</si>
  <si>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</si>
  <si>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</si>
  <si>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</si>
  <si>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</si>
  <si>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</si>
  <si>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</si>
  <si>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</si>
  <si>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</si>
  <si>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</si>
  <si>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</si>
  <si>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</si>
  <si>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</si>
  <si>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</si>
  <si>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</si>
  <si>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</si>
  <si>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</si>
  <si>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</si>
  <si>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</si>
  <si>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</si>
  <si>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</si>
  <si>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</si>
  <si>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</si>
  <si>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</si>
  <si>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</si>
  <si>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</si>
  <si>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</si>
  <si>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</si>
  <si>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</si>
  <si>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</si>
  <si>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</si>
  <si>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</si>
  <si>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</si>
  <si>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</si>
  <si>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</si>
  <si>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</si>
  <si>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</si>
  <si>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</si>
  <si>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</si>
  <si>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</si>
  <si>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</si>
  <si>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</si>
  <si>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</si>
  <si>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</si>
  <si>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</si>
  <si>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</si>
  <si>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</si>
  <si>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</si>
  <si>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</si>
  <si>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</si>
  <si>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</si>
  <si>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</si>
  <si>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</si>
  <si>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</si>
  <si>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</si>
  <si>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</si>
  <si>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</si>
  <si>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</si>
  <si>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</si>
  <si>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</si>
  <si>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</si>
  <si>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</si>
  <si>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</si>
  <si>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</si>
  <si>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</si>
  <si>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</si>
  <si>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</si>
  <si>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</si>
  <si>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</si>
  <si>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</si>
  <si>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</si>
  <si>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</si>
  <si>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</si>
  <si>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</si>
  <si>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</si>
  <si>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</si>
  <si>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</si>
  <si>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</si>
  <si>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</si>
  <si>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</si>
  <si>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</si>
  <si>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</si>
  <si>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</si>
  <si>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</si>
  <si>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</si>
  <si>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</si>
  <si>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</si>
  <si>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</si>
  <si>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</si>
  <si>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</si>
  <si>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</si>
  <si>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</si>
  <si>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</si>
  <si>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</si>
  <si>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</si>
  <si>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</si>
  <si>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</si>
  <si>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</si>
  <si>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</si>
  <si>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</si>
  <si>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</si>
  <si>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</si>
  <si>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</si>
  <si>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</si>
  <si>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</si>
  <si>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</si>
  <si>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</si>
  <si>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</si>
  <si>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</si>
  <si>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</si>
  <si>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</si>
  <si>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</si>
  <si>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</si>
  <si>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</si>
  <si>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</si>
  <si>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</si>
  <si>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</si>
  <si>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</si>
  <si>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</si>
  <si>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</si>
  <si>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</si>
  <si>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</si>
  <si>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</si>
  <si>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</si>
  <si>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</si>
  <si>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</si>
  <si>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</si>
  <si>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</si>
  <si>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</si>
  <si>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</si>
  <si>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</si>
  <si>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</si>
  <si>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</si>
  <si>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</si>
  <si>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</si>
  <si>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</si>
  <si>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</si>
  <si>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</si>
  <si>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</si>
  <si>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</si>
  <si>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</si>
  <si>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</si>
  <si>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</si>
  <si>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</si>
  <si>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</si>
  <si>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</si>
  <si>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</si>
  <si>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</si>
  <si>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</si>
  <si>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</si>
  <si>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</si>
  <si>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</si>
  <si>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</si>
  <si>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</si>
  <si>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</si>
  <si>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</si>
  <si>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</si>
  <si>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</si>
  <si>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香川県</t>
  </si>
  <si>
    <t>白鳥病院</t>
  </si>
  <si>
    <t>条例全部</t>
  </si>
  <si>
    <t>病院事業</t>
  </si>
  <si>
    <t>一般病院</t>
  </si>
  <si>
    <t>100床以上～200床未満</t>
  </si>
  <si>
    <t>自治体職員 学術・研究機関出身</t>
  </si>
  <si>
    <t>直営</t>
  </si>
  <si>
    <t>ド 訓</t>
  </si>
  <si>
    <t>救 臨 へ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</si>
  <si>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</si>
  <si>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</si>
  <si>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</si>
  <si>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</si>
  <si>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</si>
  <si>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</si>
  <si>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</si>
  <si>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循環器医療の一層の充実や、新しい治療法への取組み、高齢化を踏まえた治療の提供等を図るとともに、二次救急医療、小児医療、へき地医療に取り組み、地域包括ケアシステムの構築に積極的に参画することにより、「特色ある地域の中核病院」としての役割を担う。</t>
    <phoneticPr fontId="5"/>
  </si>
  <si>
    <t>　類似病院平均値と比較して、⑥外来患者1人1日当たり収益は下回る一方、循環器系の高額手術を行っていること等により⑤入院患者1人1日当たり収益は上回っていることから、外来と比較して入院収益が当病院の主な収益源といえる。
　その一方で、常勤医師の減少が大きな要因となり、入院・外来ともに患者数や医業収益が減少したため、①経常収支比率や②医業収支比率、④病床利用率が下がっている。このことから、⑦職員給与費対医業収益比率は前年度から上がり、類似病院平均値並みとなった一方、⑧材料費対医業収益比率は、医業収益見合いで材料費も減少したため、前年度並みとなっている。
　なお、平成30年度に資本金の額の減少及び資本金剰余金の処分を行い、累積欠損金へ充当したため、③累積欠損金比率は平成30年度以降大幅に減少している。</t>
    <phoneticPr fontId="5"/>
  </si>
  <si>
    <t>　平成21年度の建て替えから10年、平成28年度の情報システム更新から3年が経ったことから、①有形固定資産減価償却率、②器械備品減価償却率が類似病院平均値を上回った。③１床当たりの有形固定資産については、類似病院平均値を下回っており、病床数と比較して過大な投資を行っているものではないといえる。</t>
    <phoneticPr fontId="5"/>
  </si>
  <si>
    <t>　医師確保が難しい状況であることに加え、会計年度任用職員制度導入や新型コロナウイルスの影響等により、より一層厳しい経営状況が続くと考えられる。そのような中、「新公立病院改革プラン」として位置づけた「第3次県立病院中期経営目標」及び「第３次県立病院中期実施計画」（ともに計画期間：平成28年度～令和2年度）に基づき、県立3病院全体での単年度資金収支の黒字化等の目標達成を目指し、地域包括ケア病床を増床し積極的に運用するほか、訪問診療の拡充等により経営改善に取り組んで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</si>
</sst>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61.2</c:v>
                </c:pt>
                <c:pt idx="2">
                  <c:v>69</c:v>
                </c:pt>
                <c:pt idx="3">
                  <c:v>66.7</c:v>
                </c:pt>
                <c:pt idx="4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599-8C65-FCE0FD7B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0-4599-8C65-FCE0FD7B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8039</c:v>
                </c:pt>
                <c:pt idx="1">
                  <c:v>7934</c:v>
                </c:pt>
                <c:pt idx="2">
                  <c:v>8027</c:v>
                </c:pt>
                <c:pt idx="3">
                  <c:v>8393</c:v>
                </c:pt>
                <c:pt idx="4">
                  <c:v>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9-472A-A973-25C73BDD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9-472A-A973-25C73BDD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44089</c:v>
                </c:pt>
                <c:pt idx="1">
                  <c:v>43921</c:v>
                </c:pt>
                <c:pt idx="2">
                  <c:v>41456</c:v>
                </c:pt>
                <c:pt idx="3">
                  <c:v>39576</c:v>
                </c:pt>
                <c:pt idx="4">
                  <c:v>42018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3BD-9564-300A1AF7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5-43BD-9564-300A1AF7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308.5</c:v>
                </c:pt>
                <c:pt idx="1">
                  <c:v>324.89999999999998</c:v>
                </c:pt>
                <c:pt idx="2">
                  <c:v>323.2</c:v>
                </c:pt>
                <c:pt idx="3">
                  <c:v>70.7</c:v>
                </c:pt>
                <c:pt idx="4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6-4F01-950B-C6F9C71D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F01-950B-C6F9C71D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87.1</c:v>
                </c:pt>
                <c:pt idx="1">
                  <c:v>85.1</c:v>
                </c:pt>
                <c:pt idx="2">
                  <c:v>85.1</c:v>
                </c:pt>
                <c:pt idx="3">
                  <c:v>80.099999999999994</c:v>
                </c:pt>
                <c:pt idx="4">
                  <c:v>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431-87A0-0B6C016AB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3-4431-87A0-0B6C016AB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91.4</c:v>
                </c:pt>
                <c:pt idx="2">
                  <c:v>91.2</c:v>
                </c:pt>
                <c:pt idx="3">
                  <c:v>90.8</c:v>
                </c:pt>
                <c:pt idx="4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E-43E5-94BD-A0903262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E-43E5-94BD-A0903262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46.3</c:v>
                </c:pt>
                <c:pt idx="1">
                  <c:v>44.1</c:v>
                </c:pt>
                <c:pt idx="2">
                  <c:v>47.8</c:v>
                </c:pt>
                <c:pt idx="3">
                  <c:v>52.5</c:v>
                </c:pt>
                <c:pt idx="4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8-4C9D-A462-2BF742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8-4C9D-A462-2BF742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62.6</c:v>
                </c:pt>
                <c:pt idx="2">
                  <c:v>65.3</c:v>
                </c:pt>
                <c:pt idx="3">
                  <c:v>70.400000000000006</c:v>
                </c:pt>
                <c:pt idx="4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C-4D58-8148-A18C1BD6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C-4D58-8148-A18C1BD6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31031680</c:v>
                </c:pt>
                <c:pt idx="1">
                  <c:v>31707067</c:v>
                </c:pt>
                <c:pt idx="2">
                  <c:v>31559440</c:v>
                </c:pt>
                <c:pt idx="3">
                  <c:v>31695020</c:v>
                </c:pt>
                <c:pt idx="4">
                  <c:v>32061293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B-4B50-B53B-10A9BED0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B-4B50-B53B-10A9BED0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25</c:v>
                </c:pt>
                <c:pt idx="2">
                  <c:v>25</c:v>
                </c:pt>
                <c:pt idx="3">
                  <c:v>22.9</c:v>
                </c:pt>
                <c:pt idx="4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8-4D83-9874-0E33E2E0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8-4D83-9874-0E33E2E0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61.2</c:v>
                </c:pt>
                <c:pt idx="2">
                  <c:v>57.5</c:v>
                </c:pt>
                <c:pt idx="3">
                  <c:v>62.6</c:v>
                </c:pt>
                <c:pt idx="4">
                  <c:v>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8-4229-BEE2-05E4CB85E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8-4229-BEE2-05E4CB85E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R58" zoomScaleNormal="100" zoomScaleSheetLayoutView="70" workbookViewId="0">
      <selection activeCell="NJ54" sqref="NJ54:NX67"/>
    </sheetView>
  </sheetViews>
  <sheetFormatPr defaultColWidth="2.6328125" defaultRowHeight="13" x14ac:dyDescent="0.2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0" t="str">
        <f>データ!H6</f>
        <v>香川県　白鳥病院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 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150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へ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4">
        <f>データ!U6</f>
        <v>981280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10342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150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150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5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2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2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67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52" t="s">
        <v>175</v>
      </c>
      <c r="NK22" s="153"/>
      <c r="NL22" s="153"/>
      <c r="NM22" s="153"/>
      <c r="NN22" s="153"/>
      <c r="NO22" s="153"/>
      <c r="NP22" s="153"/>
      <c r="NQ22" s="153"/>
      <c r="NR22" s="153"/>
      <c r="NS22" s="153"/>
      <c r="NT22" s="153"/>
      <c r="NU22" s="153"/>
      <c r="NV22" s="153"/>
      <c r="NW22" s="153"/>
      <c r="NX22" s="154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55"/>
      <c r="NK23" s="156"/>
      <c r="NL23" s="156"/>
      <c r="NM23" s="156"/>
      <c r="NN23" s="156"/>
      <c r="NO23" s="156"/>
      <c r="NP23" s="156"/>
      <c r="NQ23" s="156"/>
      <c r="NR23" s="156"/>
      <c r="NS23" s="156"/>
      <c r="NT23" s="156"/>
      <c r="NU23" s="156"/>
      <c r="NV23" s="156"/>
      <c r="NW23" s="156"/>
      <c r="NX23" s="157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55"/>
      <c r="NK24" s="156"/>
      <c r="NL24" s="156"/>
      <c r="NM24" s="156"/>
      <c r="NN24" s="156"/>
      <c r="NO24" s="156"/>
      <c r="NP24" s="156"/>
      <c r="NQ24" s="156"/>
      <c r="NR24" s="156"/>
      <c r="NS24" s="156"/>
      <c r="NT24" s="156"/>
      <c r="NU24" s="156"/>
      <c r="NV24" s="156"/>
      <c r="NW24" s="156"/>
      <c r="NX24" s="157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55"/>
      <c r="NK25" s="156"/>
      <c r="NL25" s="156"/>
      <c r="NM25" s="156"/>
      <c r="NN25" s="156"/>
      <c r="NO25" s="156"/>
      <c r="NP25" s="156"/>
      <c r="NQ25" s="156"/>
      <c r="NR25" s="156"/>
      <c r="NS25" s="156"/>
      <c r="NT25" s="156"/>
      <c r="NU25" s="156"/>
      <c r="NV25" s="156"/>
      <c r="NW25" s="156"/>
      <c r="NX25" s="157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55"/>
      <c r="NK26" s="156"/>
      <c r="NL26" s="156"/>
      <c r="NM26" s="156"/>
      <c r="NN26" s="156"/>
      <c r="NO26" s="156"/>
      <c r="NP26" s="156"/>
      <c r="NQ26" s="156"/>
      <c r="NR26" s="156"/>
      <c r="NS26" s="156"/>
      <c r="NT26" s="156"/>
      <c r="NU26" s="156"/>
      <c r="NV26" s="156"/>
      <c r="NW26" s="156"/>
      <c r="NX26" s="157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55"/>
      <c r="NK27" s="156"/>
      <c r="NL27" s="156"/>
      <c r="NM27" s="156"/>
      <c r="NN27" s="156"/>
      <c r="NO27" s="156"/>
      <c r="NP27" s="156"/>
      <c r="NQ27" s="156"/>
      <c r="NR27" s="156"/>
      <c r="NS27" s="156"/>
      <c r="NT27" s="156"/>
      <c r="NU27" s="156"/>
      <c r="NV27" s="156"/>
      <c r="NW27" s="156"/>
      <c r="NX27" s="157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55"/>
      <c r="NK28" s="156"/>
      <c r="NL28" s="156"/>
      <c r="NM28" s="156"/>
      <c r="NN28" s="156"/>
      <c r="NO28" s="156"/>
      <c r="NP28" s="156"/>
      <c r="NQ28" s="156"/>
      <c r="NR28" s="156"/>
      <c r="NS28" s="156"/>
      <c r="NT28" s="156"/>
      <c r="NU28" s="156"/>
      <c r="NV28" s="156"/>
      <c r="NW28" s="156"/>
      <c r="NX28" s="157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55"/>
      <c r="NK29" s="156"/>
      <c r="NL29" s="156"/>
      <c r="NM29" s="156"/>
      <c r="NN29" s="156"/>
      <c r="NO29" s="156"/>
      <c r="NP29" s="156"/>
      <c r="NQ29" s="156"/>
      <c r="NR29" s="156"/>
      <c r="NS29" s="156"/>
      <c r="NT29" s="156"/>
      <c r="NU29" s="156"/>
      <c r="NV29" s="156"/>
      <c r="NW29" s="156"/>
      <c r="NX29" s="157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55"/>
      <c r="NK30" s="156"/>
      <c r="NL30" s="156"/>
      <c r="NM30" s="156"/>
      <c r="NN30" s="156"/>
      <c r="NO30" s="156"/>
      <c r="NP30" s="156"/>
      <c r="NQ30" s="156"/>
      <c r="NR30" s="156"/>
      <c r="NS30" s="156"/>
      <c r="NT30" s="156"/>
      <c r="NU30" s="156"/>
      <c r="NV30" s="156"/>
      <c r="NW30" s="156"/>
      <c r="NX30" s="157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55"/>
      <c r="NK31" s="156"/>
      <c r="NL31" s="156"/>
      <c r="NM31" s="156"/>
      <c r="NN31" s="156"/>
      <c r="NO31" s="156"/>
      <c r="NP31" s="156"/>
      <c r="NQ31" s="156"/>
      <c r="NR31" s="156"/>
      <c r="NS31" s="156"/>
      <c r="NT31" s="156"/>
      <c r="NU31" s="156"/>
      <c r="NV31" s="156"/>
      <c r="NW31" s="156"/>
      <c r="NX31" s="157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2" t="str">
        <f>データ!$B$11</f>
        <v>H27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4"/>
      <c r="AE32" s="122" t="str">
        <f>データ!$C$11</f>
        <v>H28</v>
      </c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4"/>
      <c r="AT32" s="122" t="str">
        <f>データ!$D$11</f>
        <v>H29</v>
      </c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4"/>
      <c r="BI32" s="122" t="str">
        <f>データ!$E$11</f>
        <v>H30</v>
      </c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4"/>
      <c r="BX32" s="122" t="str">
        <f>データ!$F$11</f>
        <v>R01</v>
      </c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4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2" t="str">
        <f>データ!$B$11</f>
        <v>H27</v>
      </c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4"/>
      <c r="DS32" s="122" t="str">
        <f>データ!$C$11</f>
        <v>H28</v>
      </c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4"/>
      <c r="EH32" s="122" t="str">
        <f>データ!$D$11</f>
        <v>H29</v>
      </c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4"/>
      <c r="EW32" s="122" t="str">
        <f>データ!$E$11</f>
        <v>H30</v>
      </c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4"/>
      <c r="FL32" s="122" t="str">
        <f>データ!$F$11</f>
        <v>R01</v>
      </c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4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2" t="str">
        <f>データ!$B$11</f>
        <v>H27</v>
      </c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4"/>
      <c r="HG32" s="122" t="str">
        <f>データ!$C$11</f>
        <v>H28</v>
      </c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4"/>
      <c r="HV32" s="122" t="str">
        <f>データ!$D$11</f>
        <v>H29</v>
      </c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4"/>
      <c r="IK32" s="122" t="str">
        <f>データ!$E$11</f>
        <v>H30</v>
      </c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  <c r="IW32" s="123"/>
      <c r="IX32" s="123"/>
      <c r="IY32" s="124"/>
      <c r="IZ32" s="122" t="str">
        <f>データ!$F$11</f>
        <v>R01</v>
      </c>
      <c r="JA32" s="123"/>
      <c r="JB32" s="123"/>
      <c r="JC32" s="123"/>
      <c r="JD32" s="123"/>
      <c r="JE32" s="123"/>
      <c r="JF32" s="123"/>
      <c r="JG32" s="123"/>
      <c r="JH32" s="123"/>
      <c r="JI32" s="123"/>
      <c r="JJ32" s="123"/>
      <c r="JK32" s="123"/>
      <c r="JL32" s="123"/>
      <c r="JM32" s="123"/>
      <c r="JN32" s="124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2" t="str">
        <f>データ!$B$11</f>
        <v>H27</v>
      </c>
      <c r="KG32" s="123"/>
      <c r="KH32" s="123"/>
      <c r="KI32" s="123"/>
      <c r="KJ32" s="123"/>
      <c r="KK32" s="123"/>
      <c r="KL32" s="123"/>
      <c r="KM32" s="123"/>
      <c r="KN32" s="123"/>
      <c r="KO32" s="123"/>
      <c r="KP32" s="123"/>
      <c r="KQ32" s="123"/>
      <c r="KR32" s="123"/>
      <c r="KS32" s="123"/>
      <c r="KT32" s="124"/>
      <c r="KU32" s="122" t="str">
        <f>データ!$C$11</f>
        <v>H28</v>
      </c>
      <c r="KV32" s="123"/>
      <c r="KW32" s="123"/>
      <c r="KX32" s="123"/>
      <c r="KY32" s="123"/>
      <c r="KZ32" s="123"/>
      <c r="LA32" s="123"/>
      <c r="LB32" s="123"/>
      <c r="LC32" s="123"/>
      <c r="LD32" s="123"/>
      <c r="LE32" s="123"/>
      <c r="LF32" s="123"/>
      <c r="LG32" s="123"/>
      <c r="LH32" s="123"/>
      <c r="LI32" s="124"/>
      <c r="LJ32" s="122" t="str">
        <f>データ!$D$11</f>
        <v>H29</v>
      </c>
      <c r="LK32" s="123"/>
      <c r="LL32" s="123"/>
      <c r="LM32" s="123"/>
      <c r="LN32" s="123"/>
      <c r="LO32" s="123"/>
      <c r="LP32" s="123"/>
      <c r="LQ32" s="123"/>
      <c r="LR32" s="123"/>
      <c r="LS32" s="123"/>
      <c r="LT32" s="123"/>
      <c r="LU32" s="123"/>
      <c r="LV32" s="123"/>
      <c r="LW32" s="123"/>
      <c r="LX32" s="124"/>
      <c r="LY32" s="122" t="str">
        <f>データ!$E$11</f>
        <v>H30</v>
      </c>
      <c r="LZ32" s="123"/>
      <c r="MA32" s="123"/>
      <c r="MB32" s="123"/>
      <c r="MC32" s="123"/>
      <c r="MD32" s="123"/>
      <c r="ME32" s="123"/>
      <c r="MF32" s="123"/>
      <c r="MG32" s="123"/>
      <c r="MH32" s="123"/>
      <c r="MI32" s="123"/>
      <c r="MJ32" s="123"/>
      <c r="MK32" s="123"/>
      <c r="ML32" s="123"/>
      <c r="MM32" s="124"/>
      <c r="MN32" s="122" t="str">
        <f>データ!$F$11</f>
        <v>R01</v>
      </c>
      <c r="MO32" s="123"/>
      <c r="MP32" s="123"/>
      <c r="MQ32" s="123"/>
      <c r="MR32" s="123"/>
      <c r="MS32" s="123"/>
      <c r="MT32" s="123"/>
      <c r="MU32" s="123"/>
      <c r="MV32" s="123"/>
      <c r="MW32" s="123"/>
      <c r="MX32" s="123"/>
      <c r="MY32" s="123"/>
      <c r="MZ32" s="123"/>
      <c r="NA32" s="123"/>
      <c r="NB32" s="124"/>
      <c r="ND32" s="5"/>
      <c r="NE32" s="5"/>
      <c r="NF32" s="5"/>
      <c r="NG32" s="5"/>
      <c r="NH32" s="27"/>
      <c r="NI32" s="2"/>
      <c r="NJ32" s="155"/>
      <c r="NK32" s="156"/>
      <c r="NL32" s="156"/>
      <c r="NM32" s="156"/>
      <c r="NN32" s="156"/>
      <c r="NO32" s="156"/>
      <c r="NP32" s="156"/>
      <c r="NQ32" s="156"/>
      <c r="NR32" s="156"/>
      <c r="NS32" s="156"/>
      <c r="NT32" s="156"/>
      <c r="NU32" s="156"/>
      <c r="NV32" s="156"/>
      <c r="NW32" s="156"/>
      <c r="NX32" s="157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25" t="s">
        <v>56</v>
      </c>
      <c r="H33" s="125"/>
      <c r="I33" s="125"/>
      <c r="J33" s="125"/>
      <c r="K33" s="125"/>
      <c r="L33" s="125"/>
      <c r="M33" s="125"/>
      <c r="N33" s="125"/>
      <c r="O33" s="125"/>
      <c r="P33" s="126">
        <f>データ!AH7</f>
        <v>93.6</v>
      </c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8"/>
      <c r="AE33" s="126">
        <f>データ!AI7</f>
        <v>91.4</v>
      </c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8"/>
      <c r="AT33" s="126">
        <f>データ!AJ7</f>
        <v>91.2</v>
      </c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8"/>
      <c r="BI33" s="126">
        <f>データ!AK7</f>
        <v>90.8</v>
      </c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8"/>
      <c r="BX33" s="126">
        <f>データ!AL7</f>
        <v>86.9</v>
      </c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8"/>
      <c r="CO33" s="5"/>
      <c r="CP33" s="5"/>
      <c r="CQ33" s="5"/>
      <c r="CR33" s="5"/>
      <c r="CS33" s="5"/>
      <c r="CT33" s="5"/>
      <c r="CU33" s="125" t="s">
        <v>56</v>
      </c>
      <c r="CV33" s="125"/>
      <c r="CW33" s="125"/>
      <c r="CX33" s="125"/>
      <c r="CY33" s="125"/>
      <c r="CZ33" s="125"/>
      <c r="DA33" s="125"/>
      <c r="DB33" s="125"/>
      <c r="DC33" s="125"/>
      <c r="DD33" s="126">
        <f>データ!AS7</f>
        <v>87.1</v>
      </c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8"/>
      <c r="DS33" s="126">
        <f>データ!AT7</f>
        <v>85.1</v>
      </c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8"/>
      <c r="EH33" s="126">
        <f>データ!AU7</f>
        <v>85.1</v>
      </c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8"/>
      <c r="EW33" s="126">
        <f>データ!AV7</f>
        <v>80.099999999999994</v>
      </c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8"/>
      <c r="FL33" s="126">
        <f>データ!AW7</f>
        <v>77.3</v>
      </c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8"/>
      <c r="GA33" s="5"/>
      <c r="GB33" s="5"/>
      <c r="GC33" s="5"/>
      <c r="GD33" s="5"/>
      <c r="GE33" s="5"/>
      <c r="GF33" s="5"/>
      <c r="GG33" s="5"/>
      <c r="GH33" s="5"/>
      <c r="GI33" s="125" t="s">
        <v>56</v>
      </c>
      <c r="GJ33" s="125"/>
      <c r="GK33" s="125"/>
      <c r="GL33" s="125"/>
      <c r="GM33" s="125"/>
      <c r="GN33" s="125"/>
      <c r="GO33" s="125"/>
      <c r="GP33" s="125"/>
      <c r="GQ33" s="125"/>
      <c r="GR33" s="126">
        <f>データ!BD7</f>
        <v>308.5</v>
      </c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8"/>
      <c r="HG33" s="126">
        <f>データ!BE7</f>
        <v>324.89999999999998</v>
      </c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8"/>
      <c r="HV33" s="126">
        <f>データ!BF7</f>
        <v>323.2</v>
      </c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8"/>
      <c r="IK33" s="126">
        <f>データ!BG7</f>
        <v>70.7</v>
      </c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  <c r="IW33" s="127"/>
      <c r="IX33" s="127"/>
      <c r="IY33" s="128"/>
      <c r="IZ33" s="126">
        <f>データ!BH7</f>
        <v>90.9</v>
      </c>
      <c r="JA33" s="127"/>
      <c r="JB33" s="127"/>
      <c r="JC33" s="127"/>
      <c r="JD33" s="127"/>
      <c r="JE33" s="127"/>
      <c r="JF33" s="127"/>
      <c r="JG33" s="127"/>
      <c r="JH33" s="127"/>
      <c r="JI33" s="127"/>
      <c r="JJ33" s="127"/>
      <c r="JK33" s="127"/>
      <c r="JL33" s="127"/>
      <c r="JM33" s="127"/>
      <c r="JN33" s="128"/>
      <c r="JO33" s="5"/>
      <c r="JP33" s="5"/>
      <c r="JQ33" s="5"/>
      <c r="JR33" s="5"/>
      <c r="JS33" s="5"/>
      <c r="JT33" s="5"/>
      <c r="JU33" s="5"/>
      <c r="JV33" s="5"/>
      <c r="JW33" s="125" t="s">
        <v>56</v>
      </c>
      <c r="JX33" s="125"/>
      <c r="JY33" s="125"/>
      <c r="JZ33" s="125"/>
      <c r="KA33" s="125"/>
      <c r="KB33" s="125"/>
      <c r="KC33" s="125"/>
      <c r="KD33" s="125"/>
      <c r="KE33" s="125"/>
      <c r="KF33" s="126">
        <f>データ!BO7</f>
        <v>61.4</v>
      </c>
      <c r="KG33" s="127"/>
      <c r="KH33" s="127"/>
      <c r="KI33" s="127"/>
      <c r="KJ33" s="127"/>
      <c r="KK33" s="127"/>
      <c r="KL33" s="127"/>
      <c r="KM33" s="127"/>
      <c r="KN33" s="127"/>
      <c r="KO33" s="127"/>
      <c r="KP33" s="127"/>
      <c r="KQ33" s="127"/>
      <c r="KR33" s="127"/>
      <c r="KS33" s="127"/>
      <c r="KT33" s="128"/>
      <c r="KU33" s="126">
        <f>データ!BP7</f>
        <v>61.2</v>
      </c>
      <c r="KV33" s="127"/>
      <c r="KW33" s="127"/>
      <c r="KX33" s="127"/>
      <c r="KY33" s="127"/>
      <c r="KZ33" s="127"/>
      <c r="LA33" s="127"/>
      <c r="LB33" s="127"/>
      <c r="LC33" s="127"/>
      <c r="LD33" s="127"/>
      <c r="LE33" s="127"/>
      <c r="LF33" s="127"/>
      <c r="LG33" s="127"/>
      <c r="LH33" s="127"/>
      <c r="LI33" s="128"/>
      <c r="LJ33" s="126">
        <f>データ!BQ7</f>
        <v>69</v>
      </c>
      <c r="LK33" s="127"/>
      <c r="LL33" s="127"/>
      <c r="LM33" s="127"/>
      <c r="LN33" s="127"/>
      <c r="LO33" s="127"/>
      <c r="LP33" s="127"/>
      <c r="LQ33" s="127"/>
      <c r="LR33" s="127"/>
      <c r="LS33" s="127"/>
      <c r="LT33" s="127"/>
      <c r="LU33" s="127"/>
      <c r="LV33" s="127"/>
      <c r="LW33" s="127"/>
      <c r="LX33" s="128"/>
      <c r="LY33" s="126">
        <f>データ!BR7</f>
        <v>66.7</v>
      </c>
      <c r="LZ33" s="127"/>
      <c r="MA33" s="127"/>
      <c r="MB33" s="127"/>
      <c r="MC33" s="127"/>
      <c r="MD33" s="127"/>
      <c r="ME33" s="127"/>
      <c r="MF33" s="127"/>
      <c r="MG33" s="127"/>
      <c r="MH33" s="127"/>
      <c r="MI33" s="127"/>
      <c r="MJ33" s="127"/>
      <c r="MK33" s="127"/>
      <c r="ML33" s="127"/>
      <c r="MM33" s="128"/>
      <c r="MN33" s="126">
        <f>データ!BS7</f>
        <v>61.9</v>
      </c>
      <c r="MO33" s="127"/>
      <c r="MP33" s="127"/>
      <c r="MQ33" s="127"/>
      <c r="MR33" s="127"/>
      <c r="MS33" s="127"/>
      <c r="MT33" s="127"/>
      <c r="MU33" s="127"/>
      <c r="MV33" s="127"/>
      <c r="MW33" s="127"/>
      <c r="MX33" s="127"/>
      <c r="MY33" s="127"/>
      <c r="MZ33" s="127"/>
      <c r="NA33" s="127"/>
      <c r="NB33" s="128"/>
      <c r="ND33" s="5"/>
      <c r="NE33" s="5"/>
      <c r="NF33" s="5"/>
      <c r="NG33" s="5"/>
      <c r="NH33" s="27"/>
      <c r="NI33" s="2"/>
      <c r="NJ33" s="155"/>
      <c r="NK33" s="156"/>
      <c r="NL33" s="156"/>
      <c r="NM33" s="156"/>
      <c r="NN33" s="156"/>
      <c r="NO33" s="156"/>
      <c r="NP33" s="156"/>
      <c r="NQ33" s="156"/>
      <c r="NR33" s="156"/>
      <c r="NS33" s="156"/>
      <c r="NT33" s="156"/>
      <c r="NU33" s="156"/>
      <c r="NV33" s="156"/>
      <c r="NW33" s="156"/>
      <c r="NX33" s="157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25" t="s">
        <v>58</v>
      </c>
      <c r="H34" s="125"/>
      <c r="I34" s="125"/>
      <c r="J34" s="125"/>
      <c r="K34" s="125"/>
      <c r="L34" s="125"/>
      <c r="M34" s="125"/>
      <c r="N34" s="125"/>
      <c r="O34" s="125"/>
      <c r="P34" s="126">
        <f>データ!AM7</f>
        <v>98.3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E34" s="126">
        <f>データ!AN7</f>
        <v>96.7</v>
      </c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8"/>
      <c r="AT34" s="126">
        <f>データ!AO7</f>
        <v>96.6</v>
      </c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8"/>
      <c r="BI34" s="126">
        <f>データ!AP7</f>
        <v>97.2</v>
      </c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8"/>
      <c r="BX34" s="126">
        <f>データ!AQ7</f>
        <v>96.9</v>
      </c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8"/>
      <c r="CO34" s="5"/>
      <c r="CP34" s="5"/>
      <c r="CQ34" s="5"/>
      <c r="CR34" s="5"/>
      <c r="CS34" s="5"/>
      <c r="CT34" s="5"/>
      <c r="CU34" s="125" t="s">
        <v>58</v>
      </c>
      <c r="CV34" s="125"/>
      <c r="CW34" s="125"/>
      <c r="CX34" s="125"/>
      <c r="CY34" s="125"/>
      <c r="CZ34" s="125"/>
      <c r="DA34" s="125"/>
      <c r="DB34" s="125"/>
      <c r="DC34" s="125"/>
      <c r="DD34" s="126">
        <f>データ!AX7</f>
        <v>85.3</v>
      </c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8"/>
      <c r="DS34" s="126">
        <f>データ!AY7</f>
        <v>84.2</v>
      </c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8"/>
      <c r="EH34" s="126">
        <f>データ!AZ7</f>
        <v>83.9</v>
      </c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8"/>
      <c r="EW34" s="126">
        <f>データ!BA7</f>
        <v>84</v>
      </c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8"/>
      <c r="FL34" s="126">
        <f>データ!BB7</f>
        <v>84.3</v>
      </c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8"/>
      <c r="GA34" s="5"/>
      <c r="GB34" s="5"/>
      <c r="GC34" s="5"/>
      <c r="GD34" s="5"/>
      <c r="GE34" s="5"/>
      <c r="GF34" s="5"/>
      <c r="GG34" s="5"/>
      <c r="GH34" s="5"/>
      <c r="GI34" s="125" t="s">
        <v>58</v>
      </c>
      <c r="GJ34" s="125"/>
      <c r="GK34" s="125"/>
      <c r="GL34" s="125"/>
      <c r="GM34" s="125"/>
      <c r="GN34" s="125"/>
      <c r="GO34" s="125"/>
      <c r="GP34" s="125"/>
      <c r="GQ34" s="125"/>
      <c r="GR34" s="126">
        <f>データ!BI7</f>
        <v>118.9</v>
      </c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8"/>
      <c r="HG34" s="126">
        <f>データ!BJ7</f>
        <v>119.5</v>
      </c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8"/>
      <c r="HV34" s="126">
        <f>データ!BK7</f>
        <v>116.9</v>
      </c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8"/>
      <c r="IK34" s="126">
        <f>データ!BL7</f>
        <v>117.1</v>
      </c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  <c r="IW34" s="127"/>
      <c r="IX34" s="127"/>
      <c r="IY34" s="128"/>
      <c r="IZ34" s="126">
        <f>データ!BM7</f>
        <v>120.5</v>
      </c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8"/>
      <c r="JO34" s="5"/>
      <c r="JP34" s="5"/>
      <c r="JQ34" s="5"/>
      <c r="JR34" s="5"/>
      <c r="JS34" s="5"/>
      <c r="JT34" s="5"/>
      <c r="JU34" s="5"/>
      <c r="JV34" s="5"/>
      <c r="JW34" s="125" t="s">
        <v>58</v>
      </c>
      <c r="JX34" s="125"/>
      <c r="JY34" s="125"/>
      <c r="JZ34" s="125"/>
      <c r="KA34" s="125"/>
      <c r="KB34" s="125"/>
      <c r="KC34" s="125"/>
      <c r="KD34" s="125"/>
      <c r="KE34" s="125"/>
      <c r="KF34" s="126">
        <f>データ!BT7</f>
        <v>67.900000000000006</v>
      </c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8"/>
      <c r="KU34" s="126">
        <f>データ!BU7</f>
        <v>69.8</v>
      </c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8"/>
      <c r="LJ34" s="126">
        <f>データ!BV7</f>
        <v>69.7</v>
      </c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8"/>
      <c r="LY34" s="126">
        <f>データ!BW7</f>
        <v>70.099999999999994</v>
      </c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8"/>
      <c r="MN34" s="126">
        <f>データ!BX7</f>
        <v>70.400000000000006</v>
      </c>
      <c r="MO34" s="127"/>
      <c r="MP34" s="127"/>
      <c r="MQ34" s="127"/>
      <c r="MR34" s="127"/>
      <c r="MS34" s="127"/>
      <c r="MT34" s="127"/>
      <c r="MU34" s="127"/>
      <c r="MV34" s="127"/>
      <c r="MW34" s="127"/>
      <c r="MX34" s="127"/>
      <c r="MY34" s="127"/>
      <c r="MZ34" s="127"/>
      <c r="NA34" s="127"/>
      <c r="NB34" s="128"/>
      <c r="ND34" s="5"/>
      <c r="NE34" s="5"/>
      <c r="NF34" s="5"/>
      <c r="NG34" s="5"/>
      <c r="NH34" s="27"/>
      <c r="NI34" s="2"/>
      <c r="NJ34" s="158"/>
      <c r="NK34" s="159"/>
      <c r="NL34" s="159"/>
      <c r="NM34" s="159"/>
      <c r="NN34" s="159"/>
      <c r="NO34" s="159"/>
      <c r="NP34" s="159"/>
      <c r="NQ34" s="159"/>
      <c r="NR34" s="159"/>
      <c r="NS34" s="159"/>
      <c r="NT34" s="159"/>
      <c r="NU34" s="159"/>
      <c r="NV34" s="159"/>
      <c r="NW34" s="159"/>
      <c r="NX34" s="160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29" t="s">
        <v>63</v>
      </c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1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2"/>
      <c r="NK38" s="133"/>
      <c r="NL38" s="133"/>
      <c r="NM38" s="133"/>
      <c r="NN38" s="133"/>
      <c r="NO38" s="133"/>
      <c r="NP38" s="133"/>
      <c r="NQ38" s="133"/>
      <c r="NR38" s="133"/>
      <c r="NS38" s="133"/>
      <c r="NT38" s="133"/>
      <c r="NU38" s="133"/>
      <c r="NV38" s="133"/>
      <c r="NW38" s="133"/>
      <c r="NX38" s="134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6" t="s">
        <v>176</v>
      </c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8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6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7"/>
      <c r="NX40" s="118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6"/>
      <c r="NK41" s="117"/>
      <c r="NL41" s="117"/>
      <c r="NM41" s="117"/>
      <c r="NN41" s="117"/>
      <c r="NO41" s="117"/>
      <c r="NP41" s="117"/>
      <c r="NQ41" s="117"/>
      <c r="NR41" s="117"/>
      <c r="NS41" s="117"/>
      <c r="NT41" s="117"/>
      <c r="NU41" s="117"/>
      <c r="NV41" s="117"/>
      <c r="NW41" s="117"/>
      <c r="NX41" s="118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6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7"/>
      <c r="NX42" s="118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6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7"/>
      <c r="NX43" s="118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6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7"/>
      <c r="NX44" s="118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6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7"/>
      <c r="NX45" s="118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6"/>
      <c r="NK47" s="117"/>
      <c r="NL47" s="117"/>
      <c r="NM47" s="117"/>
      <c r="NN47" s="117"/>
      <c r="NO47" s="117"/>
      <c r="NP47" s="117"/>
      <c r="NQ47" s="117"/>
      <c r="NR47" s="117"/>
      <c r="NS47" s="117"/>
      <c r="NT47" s="117"/>
      <c r="NU47" s="117"/>
      <c r="NV47" s="117"/>
      <c r="NW47" s="117"/>
      <c r="NX47" s="118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6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7"/>
      <c r="NX49" s="118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6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7"/>
      <c r="NX50" s="118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9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1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29" t="s">
        <v>79</v>
      </c>
      <c r="NK52" s="130"/>
      <c r="NL52" s="130"/>
      <c r="NM52" s="130"/>
      <c r="NN52" s="130"/>
      <c r="NO52" s="130"/>
      <c r="NP52" s="130"/>
      <c r="NQ52" s="130"/>
      <c r="NR52" s="130"/>
      <c r="NS52" s="130"/>
      <c r="NT52" s="130"/>
      <c r="NU52" s="130"/>
      <c r="NV52" s="130"/>
      <c r="NW52" s="130"/>
      <c r="NX52" s="131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2"/>
      <c r="NK53" s="133"/>
      <c r="NL53" s="133"/>
      <c r="NM53" s="133"/>
      <c r="NN53" s="133"/>
      <c r="NO53" s="133"/>
      <c r="NP53" s="133"/>
      <c r="NQ53" s="133"/>
      <c r="NR53" s="133"/>
      <c r="NS53" s="133"/>
      <c r="NT53" s="133"/>
      <c r="NU53" s="133"/>
      <c r="NV53" s="133"/>
      <c r="NW53" s="133"/>
      <c r="NX53" s="134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2" t="str">
        <f>データ!$B$11</f>
        <v>H27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4"/>
      <c r="AE54" s="122" t="str">
        <f>データ!$C$11</f>
        <v>H28</v>
      </c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4"/>
      <c r="AT54" s="122" t="str">
        <f>データ!$D$11</f>
        <v>H29</v>
      </c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4"/>
      <c r="BI54" s="122" t="str">
        <f>データ!$E$11</f>
        <v>H30</v>
      </c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4"/>
      <c r="BX54" s="122" t="str">
        <f>データ!$F$11</f>
        <v>R01</v>
      </c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4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2" t="str">
        <f>データ!$B$11</f>
        <v>H27</v>
      </c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4"/>
      <c r="DS54" s="122" t="str">
        <f>データ!$C$11</f>
        <v>H28</v>
      </c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4"/>
      <c r="EH54" s="122" t="str">
        <f>データ!$D$11</f>
        <v>H29</v>
      </c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4"/>
      <c r="EW54" s="122" t="str">
        <f>データ!$E$11</f>
        <v>H30</v>
      </c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4"/>
      <c r="FL54" s="122" t="str">
        <f>データ!$F$11</f>
        <v>R01</v>
      </c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4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2" t="str">
        <f>データ!$B$11</f>
        <v>H27</v>
      </c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4"/>
      <c r="HG54" s="122" t="str">
        <f>データ!$C$11</f>
        <v>H28</v>
      </c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4"/>
      <c r="HV54" s="122" t="str">
        <f>データ!$D$11</f>
        <v>H29</v>
      </c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4"/>
      <c r="IK54" s="122" t="str">
        <f>データ!$E$11</f>
        <v>H30</v>
      </c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  <c r="IW54" s="123"/>
      <c r="IX54" s="123"/>
      <c r="IY54" s="124"/>
      <c r="IZ54" s="122" t="str">
        <f>データ!$F$11</f>
        <v>R01</v>
      </c>
      <c r="JA54" s="123"/>
      <c r="JB54" s="123"/>
      <c r="JC54" s="123"/>
      <c r="JD54" s="123"/>
      <c r="JE54" s="123"/>
      <c r="JF54" s="123"/>
      <c r="JG54" s="123"/>
      <c r="JH54" s="123"/>
      <c r="JI54" s="123"/>
      <c r="JJ54" s="123"/>
      <c r="JK54" s="123"/>
      <c r="JL54" s="123"/>
      <c r="JM54" s="123"/>
      <c r="JN54" s="124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2" t="str">
        <f>データ!$B$11</f>
        <v>H27</v>
      </c>
      <c r="KG54" s="123"/>
      <c r="KH54" s="123"/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4"/>
      <c r="KU54" s="122" t="str">
        <f>データ!$C$11</f>
        <v>H28</v>
      </c>
      <c r="KV54" s="123"/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 t="str">
        <f>データ!$D$11</f>
        <v>H29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3"/>
      <c r="LX54" s="124"/>
      <c r="LY54" s="122" t="str">
        <f>データ!$E$11</f>
        <v>H30</v>
      </c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3"/>
      <c r="ML54" s="123"/>
      <c r="MM54" s="124"/>
      <c r="MN54" s="122" t="str">
        <f>データ!$F$11</f>
        <v>R01</v>
      </c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3"/>
      <c r="MZ54" s="123"/>
      <c r="NA54" s="123"/>
      <c r="NB54" s="124"/>
      <c r="NC54" s="5"/>
      <c r="ND54" s="5"/>
      <c r="NE54" s="5"/>
      <c r="NF54" s="5"/>
      <c r="NG54" s="5"/>
      <c r="NH54" s="27"/>
      <c r="NI54" s="2"/>
      <c r="NJ54" s="155" t="s">
        <v>177</v>
      </c>
      <c r="NK54" s="156"/>
      <c r="NL54" s="156"/>
      <c r="NM54" s="156"/>
      <c r="NN54" s="156"/>
      <c r="NO54" s="156"/>
      <c r="NP54" s="156"/>
      <c r="NQ54" s="156"/>
      <c r="NR54" s="156"/>
      <c r="NS54" s="156"/>
      <c r="NT54" s="156"/>
      <c r="NU54" s="156"/>
      <c r="NV54" s="156"/>
      <c r="NW54" s="156"/>
      <c r="NX54" s="157"/>
    </row>
    <row r="55" spans="1:393" ht="13.5" customHeight="1" x14ac:dyDescent="0.2">
      <c r="A55" s="2"/>
      <c r="B55" s="25"/>
      <c r="C55" s="5"/>
      <c r="D55" s="5"/>
      <c r="E55" s="5"/>
      <c r="F55" s="5"/>
      <c r="G55" s="125" t="s">
        <v>56</v>
      </c>
      <c r="H55" s="125"/>
      <c r="I55" s="125"/>
      <c r="J55" s="125"/>
      <c r="K55" s="125"/>
      <c r="L55" s="125"/>
      <c r="M55" s="125"/>
      <c r="N55" s="125"/>
      <c r="O55" s="125"/>
      <c r="P55" s="135">
        <f>データ!BZ7</f>
        <v>44089</v>
      </c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135">
        <f>データ!CA7</f>
        <v>43921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7"/>
      <c r="AT55" s="135">
        <f>データ!CB7</f>
        <v>41456</v>
      </c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7"/>
      <c r="BI55" s="135">
        <f>データ!CC7</f>
        <v>39576</v>
      </c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7"/>
      <c r="BX55" s="135">
        <f>データ!CD7</f>
        <v>42018</v>
      </c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7"/>
      <c r="CO55" s="5"/>
      <c r="CP55" s="5"/>
      <c r="CQ55" s="5"/>
      <c r="CR55" s="5"/>
      <c r="CS55" s="5"/>
      <c r="CT55" s="5"/>
      <c r="CU55" s="125" t="s">
        <v>56</v>
      </c>
      <c r="CV55" s="125"/>
      <c r="CW55" s="125"/>
      <c r="CX55" s="125"/>
      <c r="CY55" s="125"/>
      <c r="CZ55" s="125"/>
      <c r="DA55" s="125"/>
      <c r="DB55" s="125"/>
      <c r="DC55" s="125"/>
      <c r="DD55" s="135">
        <f>データ!CK7</f>
        <v>8039</v>
      </c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7"/>
      <c r="DS55" s="135">
        <f>データ!CL7</f>
        <v>7934</v>
      </c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7"/>
      <c r="EH55" s="135">
        <f>データ!CM7</f>
        <v>8027</v>
      </c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7"/>
      <c r="EW55" s="135">
        <f>データ!CN7</f>
        <v>8393</v>
      </c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7"/>
      <c r="FL55" s="135">
        <f>データ!CO7</f>
        <v>8331</v>
      </c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7"/>
      <c r="GA55" s="5"/>
      <c r="GB55" s="5"/>
      <c r="GC55" s="5"/>
      <c r="GD55" s="5"/>
      <c r="GE55" s="5"/>
      <c r="GF55" s="5"/>
      <c r="GG55" s="5"/>
      <c r="GH55" s="5"/>
      <c r="GI55" s="125" t="s">
        <v>56</v>
      </c>
      <c r="GJ55" s="125"/>
      <c r="GK55" s="125"/>
      <c r="GL55" s="125"/>
      <c r="GM55" s="125"/>
      <c r="GN55" s="125"/>
      <c r="GO55" s="125"/>
      <c r="GP55" s="125"/>
      <c r="GQ55" s="125"/>
      <c r="GR55" s="126">
        <f>データ!CV7</f>
        <v>57.1</v>
      </c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8"/>
      <c r="HG55" s="126">
        <f>データ!CW7</f>
        <v>61.2</v>
      </c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8"/>
      <c r="HV55" s="126">
        <f>データ!CX7</f>
        <v>57.5</v>
      </c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8"/>
      <c r="IK55" s="126">
        <f>データ!CY7</f>
        <v>62.6</v>
      </c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8"/>
      <c r="IZ55" s="126">
        <f>データ!CZ7</f>
        <v>63.6</v>
      </c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8"/>
      <c r="JO55" s="5"/>
      <c r="JP55" s="5"/>
      <c r="JQ55" s="5"/>
      <c r="JR55" s="5"/>
      <c r="JS55" s="5"/>
      <c r="JT55" s="5"/>
      <c r="JU55" s="5"/>
      <c r="JV55" s="5"/>
      <c r="JW55" s="125" t="s">
        <v>56</v>
      </c>
      <c r="JX55" s="125"/>
      <c r="JY55" s="125"/>
      <c r="JZ55" s="125"/>
      <c r="KA55" s="125"/>
      <c r="KB55" s="125"/>
      <c r="KC55" s="125"/>
      <c r="KD55" s="125"/>
      <c r="KE55" s="125"/>
      <c r="KF55" s="126">
        <f>データ!DG7</f>
        <v>24.4</v>
      </c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8"/>
      <c r="KU55" s="126">
        <f>データ!DH7</f>
        <v>25</v>
      </c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8"/>
      <c r="LJ55" s="126">
        <f>データ!DI7</f>
        <v>25</v>
      </c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8"/>
      <c r="LY55" s="126">
        <f>データ!DJ7</f>
        <v>22.9</v>
      </c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8"/>
      <c r="MN55" s="126">
        <f>データ!DK7</f>
        <v>22.3</v>
      </c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8"/>
      <c r="NC55" s="5"/>
      <c r="ND55" s="5"/>
      <c r="NE55" s="5"/>
      <c r="NF55" s="5"/>
      <c r="NG55" s="5"/>
      <c r="NH55" s="27"/>
      <c r="NI55" s="2"/>
      <c r="NJ55" s="155"/>
      <c r="NK55" s="156"/>
      <c r="NL55" s="156"/>
      <c r="NM55" s="156"/>
      <c r="NN55" s="156"/>
      <c r="NO55" s="156"/>
      <c r="NP55" s="156"/>
      <c r="NQ55" s="156"/>
      <c r="NR55" s="156"/>
      <c r="NS55" s="156"/>
      <c r="NT55" s="156"/>
      <c r="NU55" s="156"/>
      <c r="NV55" s="156"/>
      <c r="NW55" s="156"/>
      <c r="NX55" s="157"/>
    </row>
    <row r="56" spans="1:393" ht="13.5" customHeight="1" x14ac:dyDescent="0.2">
      <c r="A56" s="2"/>
      <c r="B56" s="25"/>
      <c r="C56" s="5"/>
      <c r="D56" s="5"/>
      <c r="E56" s="5"/>
      <c r="F56" s="5"/>
      <c r="G56" s="125" t="s">
        <v>58</v>
      </c>
      <c r="H56" s="125"/>
      <c r="I56" s="125"/>
      <c r="J56" s="125"/>
      <c r="K56" s="125"/>
      <c r="L56" s="125"/>
      <c r="M56" s="125"/>
      <c r="N56" s="125"/>
      <c r="O56" s="125"/>
      <c r="P56" s="135">
        <f>データ!CE7</f>
        <v>32532</v>
      </c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7"/>
      <c r="AE56" s="135">
        <f>データ!CF7</f>
        <v>33492</v>
      </c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7"/>
      <c r="AT56" s="135">
        <f>データ!CG7</f>
        <v>34136</v>
      </c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7"/>
      <c r="BI56" s="135">
        <f>データ!CH7</f>
        <v>34924</v>
      </c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7"/>
      <c r="BX56" s="135">
        <f>データ!CI7</f>
        <v>35788</v>
      </c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7"/>
      <c r="CO56" s="5"/>
      <c r="CP56" s="5"/>
      <c r="CQ56" s="5"/>
      <c r="CR56" s="5"/>
      <c r="CS56" s="5"/>
      <c r="CT56" s="5"/>
      <c r="CU56" s="125" t="s">
        <v>58</v>
      </c>
      <c r="CV56" s="125"/>
      <c r="CW56" s="125"/>
      <c r="CX56" s="125"/>
      <c r="CY56" s="125"/>
      <c r="CZ56" s="125"/>
      <c r="DA56" s="125"/>
      <c r="DB56" s="125"/>
      <c r="DC56" s="125"/>
      <c r="DD56" s="135">
        <f>データ!CP7</f>
        <v>10037</v>
      </c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7"/>
      <c r="DS56" s="135">
        <f>データ!CQ7</f>
        <v>9976</v>
      </c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7"/>
      <c r="EH56" s="135">
        <f>データ!CR7</f>
        <v>10130</v>
      </c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7"/>
      <c r="EW56" s="135">
        <f>データ!CS7</f>
        <v>10244</v>
      </c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7"/>
      <c r="FL56" s="135">
        <f>データ!CT7</f>
        <v>10602</v>
      </c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7"/>
      <c r="GA56" s="5"/>
      <c r="GB56" s="5"/>
      <c r="GC56" s="5"/>
      <c r="GD56" s="5"/>
      <c r="GE56" s="5"/>
      <c r="GF56" s="5"/>
      <c r="GG56" s="5"/>
      <c r="GH56" s="5"/>
      <c r="GI56" s="125" t="s">
        <v>58</v>
      </c>
      <c r="GJ56" s="125"/>
      <c r="GK56" s="125"/>
      <c r="GL56" s="125"/>
      <c r="GM56" s="125"/>
      <c r="GN56" s="125"/>
      <c r="GO56" s="125"/>
      <c r="GP56" s="125"/>
      <c r="GQ56" s="125"/>
      <c r="GR56" s="126">
        <f>データ!DA7</f>
        <v>62.5</v>
      </c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8"/>
      <c r="HG56" s="126">
        <f>データ!DB7</f>
        <v>63.4</v>
      </c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8"/>
      <c r="HV56" s="126">
        <f>データ!DC7</f>
        <v>63.4</v>
      </c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8"/>
      <c r="IK56" s="126">
        <f>データ!DD7</f>
        <v>63.7</v>
      </c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8"/>
      <c r="IZ56" s="126">
        <f>データ!DE7</f>
        <v>63.3</v>
      </c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8"/>
      <c r="JO56" s="5"/>
      <c r="JP56" s="5"/>
      <c r="JQ56" s="5"/>
      <c r="JR56" s="5"/>
      <c r="JS56" s="5"/>
      <c r="JT56" s="5"/>
      <c r="JU56" s="5"/>
      <c r="JV56" s="5"/>
      <c r="JW56" s="125" t="s">
        <v>58</v>
      </c>
      <c r="JX56" s="125"/>
      <c r="JY56" s="125"/>
      <c r="JZ56" s="125"/>
      <c r="KA56" s="125"/>
      <c r="KB56" s="125"/>
      <c r="KC56" s="125"/>
      <c r="KD56" s="125"/>
      <c r="KE56" s="125"/>
      <c r="KF56" s="126">
        <f>データ!DL7</f>
        <v>19</v>
      </c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8"/>
      <c r="KU56" s="126">
        <f>データ!DM7</f>
        <v>18.7</v>
      </c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8"/>
      <c r="LJ56" s="126">
        <f>データ!DN7</f>
        <v>18.3</v>
      </c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8"/>
      <c r="LY56" s="126">
        <f>データ!DO7</f>
        <v>17.7</v>
      </c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8"/>
      <c r="MN56" s="126">
        <f>データ!DP7</f>
        <v>17.5</v>
      </c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8"/>
      <c r="NC56" s="5"/>
      <c r="ND56" s="5"/>
      <c r="NE56" s="5"/>
      <c r="NF56" s="5"/>
      <c r="NG56" s="5"/>
      <c r="NH56" s="27"/>
      <c r="NI56" s="2"/>
      <c r="NJ56" s="155"/>
      <c r="NK56" s="156"/>
      <c r="NL56" s="156"/>
      <c r="NM56" s="156"/>
      <c r="NN56" s="156"/>
      <c r="NO56" s="156"/>
      <c r="NP56" s="156"/>
      <c r="NQ56" s="156"/>
      <c r="NR56" s="156"/>
      <c r="NS56" s="156"/>
      <c r="NT56" s="156"/>
      <c r="NU56" s="156"/>
      <c r="NV56" s="156"/>
      <c r="NW56" s="156"/>
      <c r="NX56" s="157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55"/>
      <c r="NK57" s="156"/>
      <c r="NL57" s="156"/>
      <c r="NM57" s="156"/>
      <c r="NN57" s="156"/>
      <c r="NO57" s="156"/>
      <c r="NP57" s="156"/>
      <c r="NQ57" s="156"/>
      <c r="NR57" s="156"/>
      <c r="NS57" s="156"/>
      <c r="NT57" s="156"/>
      <c r="NU57" s="156"/>
      <c r="NV57" s="156"/>
      <c r="NW57" s="156"/>
      <c r="NX57" s="157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55"/>
      <c r="NK58" s="156"/>
      <c r="NL58" s="156"/>
      <c r="NM58" s="156"/>
      <c r="NN58" s="156"/>
      <c r="NO58" s="156"/>
      <c r="NP58" s="156"/>
      <c r="NQ58" s="156"/>
      <c r="NR58" s="156"/>
      <c r="NS58" s="156"/>
      <c r="NT58" s="156"/>
      <c r="NU58" s="156"/>
      <c r="NV58" s="156"/>
      <c r="NW58" s="156"/>
      <c r="NX58" s="157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55"/>
      <c r="NK59" s="156"/>
      <c r="NL59" s="156"/>
      <c r="NM59" s="156"/>
      <c r="NN59" s="156"/>
      <c r="NO59" s="156"/>
      <c r="NP59" s="156"/>
      <c r="NQ59" s="156"/>
      <c r="NR59" s="156"/>
      <c r="NS59" s="156"/>
      <c r="NT59" s="156"/>
      <c r="NU59" s="156"/>
      <c r="NV59" s="156"/>
      <c r="NW59" s="156"/>
      <c r="NX59" s="157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55"/>
      <c r="NK60" s="156"/>
      <c r="NL60" s="156"/>
      <c r="NM60" s="156"/>
      <c r="NN60" s="156"/>
      <c r="NO60" s="156"/>
      <c r="NP60" s="156"/>
      <c r="NQ60" s="156"/>
      <c r="NR60" s="156"/>
      <c r="NS60" s="156"/>
      <c r="NT60" s="156"/>
      <c r="NU60" s="156"/>
      <c r="NV60" s="156"/>
      <c r="NW60" s="156"/>
      <c r="NX60" s="157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55"/>
      <c r="NK61" s="156"/>
      <c r="NL61" s="156"/>
      <c r="NM61" s="156"/>
      <c r="NN61" s="156"/>
      <c r="NO61" s="156"/>
      <c r="NP61" s="156"/>
      <c r="NQ61" s="156"/>
      <c r="NR61" s="156"/>
      <c r="NS61" s="156"/>
      <c r="NT61" s="156"/>
      <c r="NU61" s="156"/>
      <c r="NV61" s="156"/>
      <c r="NW61" s="156"/>
      <c r="NX61" s="157"/>
    </row>
    <row r="62" spans="1:393" ht="13.5" customHeight="1" x14ac:dyDescent="0.2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55"/>
      <c r="NK62" s="156"/>
      <c r="NL62" s="156"/>
      <c r="NM62" s="156"/>
      <c r="NN62" s="156"/>
      <c r="NO62" s="156"/>
      <c r="NP62" s="156"/>
      <c r="NQ62" s="156"/>
      <c r="NR62" s="156"/>
      <c r="NS62" s="156"/>
      <c r="NT62" s="156"/>
      <c r="NU62" s="156"/>
      <c r="NV62" s="156"/>
      <c r="NW62" s="156"/>
      <c r="NX62" s="157"/>
    </row>
    <row r="63" spans="1:393" ht="13.5" customHeight="1" x14ac:dyDescent="0.2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55"/>
      <c r="NK63" s="156"/>
      <c r="NL63" s="156"/>
      <c r="NM63" s="156"/>
      <c r="NN63" s="156"/>
      <c r="NO63" s="156"/>
      <c r="NP63" s="156"/>
      <c r="NQ63" s="156"/>
      <c r="NR63" s="156"/>
      <c r="NS63" s="156"/>
      <c r="NT63" s="156"/>
      <c r="NU63" s="156"/>
      <c r="NV63" s="156"/>
      <c r="NW63" s="156"/>
      <c r="NX63" s="157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55"/>
      <c r="NK64" s="156"/>
      <c r="NL64" s="156"/>
      <c r="NM64" s="156"/>
      <c r="NN64" s="156"/>
      <c r="NO64" s="156"/>
      <c r="NP64" s="156"/>
      <c r="NQ64" s="156"/>
      <c r="NR64" s="156"/>
      <c r="NS64" s="156"/>
      <c r="NT64" s="156"/>
      <c r="NU64" s="156"/>
      <c r="NV64" s="156"/>
      <c r="NW64" s="156"/>
      <c r="NX64" s="157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5"/>
      <c r="NK65" s="156"/>
      <c r="NL65" s="156"/>
      <c r="NM65" s="156"/>
      <c r="NN65" s="156"/>
      <c r="NO65" s="156"/>
      <c r="NP65" s="156"/>
      <c r="NQ65" s="156"/>
      <c r="NR65" s="156"/>
      <c r="NS65" s="156"/>
      <c r="NT65" s="156"/>
      <c r="NU65" s="156"/>
      <c r="NV65" s="156"/>
      <c r="NW65" s="156"/>
      <c r="NX65" s="157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55"/>
      <c r="NK66" s="156"/>
      <c r="NL66" s="156"/>
      <c r="NM66" s="156"/>
      <c r="NN66" s="156"/>
      <c r="NO66" s="156"/>
      <c r="NP66" s="156"/>
      <c r="NQ66" s="156"/>
      <c r="NR66" s="156"/>
      <c r="NS66" s="156"/>
      <c r="NT66" s="156"/>
      <c r="NU66" s="156"/>
      <c r="NV66" s="156"/>
      <c r="NW66" s="156"/>
      <c r="NX66" s="157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58"/>
      <c r="NK67" s="159"/>
      <c r="NL67" s="159"/>
      <c r="NM67" s="159"/>
      <c r="NN67" s="159"/>
      <c r="NO67" s="159"/>
      <c r="NP67" s="159"/>
      <c r="NQ67" s="159"/>
      <c r="NR67" s="159"/>
      <c r="NS67" s="159"/>
      <c r="NT67" s="159"/>
      <c r="NU67" s="159"/>
      <c r="NV67" s="159"/>
      <c r="NW67" s="159"/>
      <c r="NX67" s="160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29" t="s">
        <v>82</v>
      </c>
      <c r="NK68" s="130"/>
      <c r="NL68" s="130"/>
      <c r="NM68" s="130"/>
      <c r="NN68" s="130"/>
      <c r="NO68" s="130"/>
      <c r="NP68" s="130"/>
      <c r="NQ68" s="130"/>
      <c r="NR68" s="130"/>
      <c r="NS68" s="130"/>
      <c r="NT68" s="130"/>
      <c r="NU68" s="130"/>
      <c r="NV68" s="130"/>
      <c r="NW68" s="130"/>
      <c r="NX68" s="131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2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4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61" t="s">
        <v>178</v>
      </c>
      <c r="NK70" s="162"/>
      <c r="NL70" s="162"/>
      <c r="NM70" s="162"/>
      <c r="NN70" s="162"/>
      <c r="NO70" s="162"/>
      <c r="NP70" s="162"/>
      <c r="NQ70" s="162"/>
      <c r="NR70" s="162"/>
      <c r="NS70" s="162"/>
      <c r="NT70" s="162"/>
      <c r="NU70" s="162"/>
      <c r="NV70" s="162"/>
      <c r="NW70" s="162"/>
      <c r="NX70" s="163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61"/>
      <c r="NK71" s="162"/>
      <c r="NL71" s="162"/>
      <c r="NM71" s="162"/>
      <c r="NN71" s="162"/>
      <c r="NO71" s="162"/>
      <c r="NP71" s="162"/>
      <c r="NQ71" s="162"/>
      <c r="NR71" s="162"/>
      <c r="NS71" s="162"/>
      <c r="NT71" s="162"/>
      <c r="NU71" s="162"/>
      <c r="NV71" s="162"/>
      <c r="NW71" s="162"/>
      <c r="NX71" s="163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61"/>
      <c r="NK72" s="162"/>
      <c r="NL72" s="162"/>
      <c r="NM72" s="162"/>
      <c r="NN72" s="162"/>
      <c r="NO72" s="162"/>
      <c r="NP72" s="162"/>
      <c r="NQ72" s="162"/>
      <c r="NR72" s="162"/>
      <c r="NS72" s="162"/>
      <c r="NT72" s="162"/>
      <c r="NU72" s="162"/>
      <c r="NV72" s="162"/>
      <c r="NW72" s="162"/>
      <c r="NX72" s="163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61"/>
      <c r="NK73" s="162"/>
      <c r="NL73" s="162"/>
      <c r="NM73" s="162"/>
      <c r="NN73" s="162"/>
      <c r="NO73" s="162"/>
      <c r="NP73" s="162"/>
      <c r="NQ73" s="162"/>
      <c r="NR73" s="162"/>
      <c r="NS73" s="162"/>
      <c r="NT73" s="162"/>
      <c r="NU73" s="162"/>
      <c r="NV73" s="162"/>
      <c r="NW73" s="162"/>
      <c r="NX73" s="163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61"/>
      <c r="NK74" s="162"/>
      <c r="NL74" s="162"/>
      <c r="NM74" s="162"/>
      <c r="NN74" s="162"/>
      <c r="NO74" s="162"/>
      <c r="NP74" s="162"/>
      <c r="NQ74" s="162"/>
      <c r="NR74" s="162"/>
      <c r="NS74" s="162"/>
      <c r="NT74" s="162"/>
      <c r="NU74" s="162"/>
      <c r="NV74" s="162"/>
      <c r="NW74" s="162"/>
      <c r="NX74" s="163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61"/>
      <c r="NK75" s="162"/>
      <c r="NL75" s="162"/>
      <c r="NM75" s="162"/>
      <c r="NN75" s="162"/>
      <c r="NO75" s="162"/>
      <c r="NP75" s="162"/>
      <c r="NQ75" s="162"/>
      <c r="NR75" s="162"/>
      <c r="NS75" s="162"/>
      <c r="NT75" s="162"/>
      <c r="NU75" s="162"/>
      <c r="NV75" s="162"/>
      <c r="NW75" s="162"/>
      <c r="NX75" s="163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61"/>
      <c r="NK76" s="162"/>
      <c r="NL76" s="162"/>
      <c r="NM76" s="162"/>
      <c r="NN76" s="162"/>
      <c r="NO76" s="162"/>
      <c r="NP76" s="162"/>
      <c r="NQ76" s="162"/>
      <c r="NR76" s="162"/>
      <c r="NS76" s="162"/>
      <c r="NT76" s="162"/>
      <c r="NU76" s="162"/>
      <c r="NV76" s="162"/>
      <c r="NW76" s="162"/>
      <c r="NX76" s="163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61"/>
      <c r="NK77" s="162"/>
      <c r="NL77" s="162"/>
      <c r="NM77" s="162"/>
      <c r="NN77" s="162"/>
      <c r="NO77" s="162"/>
      <c r="NP77" s="162"/>
      <c r="NQ77" s="162"/>
      <c r="NR77" s="162"/>
      <c r="NS77" s="162"/>
      <c r="NT77" s="162"/>
      <c r="NU77" s="162"/>
      <c r="NV77" s="162"/>
      <c r="NW77" s="162"/>
      <c r="NX77" s="163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8" t="str">
        <f>データ!$B$11</f>
        <v>H27</v>
      </c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 t="str">
        <f>データ!$C$11</f>
        <v>H28</v>
      </c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 t="str">
        <f>データ!$D$11</f>
        <v>H29</v>
      </c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 t="str">
        <f>データ!$E$11</f>
        <v>H30</v>
      </c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 t="str">
        <f>データ!$F$11</f>
        <v>R01</v>
      </c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8" t="str">
        <f>データ!$B$11</f>
        <v>H27</v>
      </c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 t="str">
        <f>データ!$C$11</f>
        <v>H28</v>
      </c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 t="str">
        <f>データ!$D$11</f>
        <v>H29</v>
      </c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 t="str">
        <f>データ!$E$11</f>
        <v>H30</v>
      </c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 t="str">
        <f>データ!$F$11</f>
        <v>R01</v>
      </c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8" t="str">
        <f>データ!$B$11</f>
        <v>H27</v>
      </c>
      <c r="JK78" s="138"/>
      <c r="JL78" s="138"/>
      <c r="JM78" s="138"/>
      <c r="JN78" s="138"/>
      <c r="JO78" s="138"/>
      <c r="JP78" s="138"/>
      <c r="JQ78" s="138"/>
      <c r="JR78" s="138"/>
      <c r="JS78" s="138"/>
      <c r="JT78" s="138"/>
      <c r="JU78" s="138"/>
      <c r="JV78" s="138"/>
      <c r="JW78" s="138"/>
      <c r="JX78" s="138"/>
      <c r="JY78" s="138"/>
      <c r="JZ78" s="138"/>
      <c r="KA78" s="138"/>
      <c r="KB78" s="138"/>
      <c r="KC78" s="138" t="str">
        <f>データ!$C$11</f>
        <v>H28</v>
      </c>
      <c r="KD78" s="138"/>
      <c r="KE78" s="138"/>
      <c r="KF78" s="138"/>
      <c r="KG78" s="138"/>
      <c r="KH78" s="138"/>
      <c r="KI78" s="138"/>
      <c r="KJ78" s="138"/>
      <c r="KK78" s="138"/>
      <c r="KL78" s="138"/>
      <c r="KM78" s="138"/>
      <c r="KN78" s="138"/>
      <c r="KO78" s="138"/>
      <c r="KP78" s="138"/>
      <c r="KQ78" s="138"/>
      <c r="KR78" s="138"/>
      <c r="KS78" s="138"/>
      <c r="KT78" s="138"/>
      <c r="KU78" s="138"/>
      <c r="KV78" s="138" t="str">
        <f>データ!$D$11</f>
        <v>H29</v>
      </c>
      <c r="KW78" s="138"/>
      <c r="KX78" s="138"/>
      <c r="KY78" s="138"/>
      <c r="KZ78" s="138"/>
      <c r="LA78" s="138"/>
      <c r="LB78" s="138"/>
      <c r="LC78" s="138"/>
      <c r="LD78" s="138"/>
      <c r="LE78" s="138"/>
      <c r="LF78" s="138"/>
      <c r="LG78" s="138"/>
      <c r="LH78" s="138"/>
      <c r="LI78" s="138"/>
      <c r="LJ78" s="138"/>
      <c r="LK78" s="138"/>
      <c r="LL78" s="138"/>
      <c r="LM78" s="138"/>
      <c r="LN78" s="138"/>
      <c r="LO78" s="138" t="str">
        <f>データ!$E$11</f>
        <v>H30</v>
      </c>
      <c r="LP78" s="138"/>
      <c r="LQ78" s="138"/>
      <c r="LR78" s="138"/>
      <c r="LS78" s="138"/>
      <c r="LT78" s="138"/>
      <c r="LU78" s="138"/>
      <c r="LV78" s="138"/>
      <c r="LW78" s="138"/>
      <c r="LX78" s="138"/>
      <c r="LY78" s="138"/>
      <c r="LZ78" s="138"/>
      <c r="MA78" s="138"/>
      <c r="MB78" s="138"/>
      <c r="MC78" s="138"/>
      <c r="MD78" s="138"/>
      <c r="ME78" s="138"/>
      <c r="MF78" s="138"/>
      <c r="MG78" s="138"/>
      <c r="MH78" s="138" t="str">
        <f>データ!$F$11</f>
        <v>R01</v>
      </c>
      <c r="MI78" s="138"/>
      <c r="MJ78" s="138"/>
      <c r="MK78" s="138"/>
      <c r="ML78" s="138"/>
      <c r="MM78" s="138"/>
      <c r="MN78" s="138"/>
      <c r="MO78" s="138"/>
      <c r="MP78" s="138"/>
      <c r="MQ78" s="138"/>
      <c r="MR78" s="138"/>
      <c r="MS78" s="138"/>
      <c r="MT78" s="138"/>
      <c r="MU78" s="138"/>
      <c r="MV78" s="138"/>
      <c r="MW78" s="138"/>
      <c r="MX78" s="138"/>
      <c r="MY78" s="138"/>
      <c r="MZ78" s="138"/>
      <c r="NA78" s="5"/>
      <c r="NB78" s="5"/>
      <c r="NC78" s="5"/>
      <c r="ND78" s="5"/>
      <c r="NE78" s="5"/>
      <c r="NF78" s="5"/>
      <c r="NG78" s="39"/>
      <c r="NH78" s="27"/>
      <c r="NI78" s="2"/>
      <c r="NJ78" s="161"/>
      <c r="NK78" s="162"/>
      <c r="NL78" s="162"/>
      <c r="NM78" s="162"/>
      <c r="NN78" s="162"/>
      <c r="NO78" s="162"/>
      <c r="NP78" s="162"/>
      <c r="NQ78" s="162"/>
      <c r="NR78" s="162"/>
      <c r="NS78" s="162"/>
      <c r="NT78" s="162"/>
      <c r="NU78" s="162"/>
      <c r="NV78" s="162"/>
      <c r="NW78" s="162"/>
      <c r="NX78" s="163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139" t="s">
        <v>56</v>
      </c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142">
        <f>データ!DR7</f>
        <v>46.3</v>
      </c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>
        <f>データ!DS7</f>
        <v>44.1</v>
      </c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>
        <f>データ!DT7</f>
        <v>47.8</v>
      </c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>
        <f>データ!DU7</f>
        <v>52.5</v>
      </c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>
        <f>データ!DV7</f>
        <v>56.9</v>
      </c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9" t="s">
        <v>56</v>
      </c>
      <c r="EE79" s="140"/>
      <c r="EF79" s="140"/>
      <c r="EG79" s="140"/>
      <c r="EH79" s="140"/>
      <c r="EI79" s="140"/>
      <c r="EJ79" s="140"/>
      <c r="EK79" s="140"/>
      <c r="EL79" s="140"/>
      <c r="EM79" s="140"/>
      <c r="EN79" s="141"/>
      <c r="EO79" s="142">
        <f>データ!EC7</f>
        <v>78.3</v>
      </c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>
        <f>データ!ED7</f>
        <v>62.6</v>
      </c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>
        <f>データ!EE7</f>
        <v>65.3</v>
      </c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>
        <f>データ!EF7</f>
        <v>70.400000000000006</v>
      </c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>
        <f>データ!EG7</f>
        <v>74.5</v>
      </c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9" t="s">
        <v>56</v>
      </c>
      <c r="IZ79" s="140"/>
      <c r="JA79" s="140"/>
      <c r="JB79" s="140"/>
      <c r="JC79" s="140"/>
      <c r="JD79" s="140"/>
      <c r="JE79" s="140"/>
      <c r="JF79" s="140"/>
      <c r="JG79" s="140"/>
      <c r="JH79" s="140"/>
      <c r="JI79" s="141"/>
      <c r="JJ79" s="143">
        <f>データ!EN7</f>
        <v>31031680</v>
      </c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>
        <f>データ!EO7</f>
        <v>31707067</v>
      </c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>
        <f>データ!EP7</f>
        <v>31559440</v>
      </c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>
        <f>データ!EQ7</f>
        <v>31695020</v>
      </c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>
        <f>データ!ER7</f>
        <v>32061293</v>
      </c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5"/>
      <c r="NB79" s="5"/>
      <c r="NC79" s="5"/>
      <c r="ND79" s="5"/>
      <c r="NE79" s="5"/>
      <c r="NF79" s="5"/>
      <c r="NG79" s="39"/>
      <c r="NH79" s="27"/>
      <c r="NI79" s="2"/>
      <c r="NJ79" s="161"/>
      <c r="NK79" s="162"/>
      <c r="NL79" s="162"/>
      <c r="NM79" s="162"/>
      <c r="NN79" s="162"/>
      <c r="NO79" s="162"/>
      <c r="NP79" s="162"/>
      <c r="NQ79" s="162"/>
      <c r="NR79" s="162"/>
      <c r="NS79" s="162"/>
      <c r="NT79" s="162"/>
      <c r="NU79" s="162"/>
      <c r="NV79" s="162"/>
      <c r="NW79" s="162"/>
      <c r="NX79" s="163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139" t="s">
        <v>58</v>
      </c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142">
        <f>データ!DW7</f>
        <v>52.4</v>
      </c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>
        <f>データ!DX7</f>
        <v>52.5</v>
      </c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>
        <f>データ!DY7</f>
        <v>53.5</v>
      </c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>
        <f>データ!DZ7</f>
        <v>54.1</v>
      </c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>
        <f>データ!EA7</f>
        <v>54.6</v>
      </c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9" t="s">
        <v>58</v>
      </c>
      <c r="EE80" s="140"/>
      <c r="EF80" s="140"/>
      <c r="EG80" s="140"/>
      <c r="EH80" s="140"/>
      <c r="EI80" s="140"/>
      <c r="EJ80" s="140"/>
      <c r="EK80" s="140"/>
      <c r="EL80" s="140"/>
      <c r="EM80" s="140"/>
      <c r="EN80" s="141"/>
      <c r="EO80" s="142">
        <f>データ!EH7</f>
        <v>69.2</v>
      </c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>
        <f>データ!EI7</f>
        <v>69.7</v>
      </c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>
        <f>データ!EJ7</f>
        <v>71.3</v>
      </c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>
        <f>データ!EK7</f>
        <v>71.400000000000006</v>
      </c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>
        <f>データ!EL7</f>
        <v>71.7</v>
      </c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9" t="s">
        <v>58</v>
      </c>
      <c r="IZ80" s="140"/>
      <c r="JA80" s="140"/>
      <c r="JB80" s="140"/>
      <c r="JC80" s="140"/>
      <c r="JD80" s="140"/>
      <c r="JE80" s="140"/>
      <c r="JF80" s="140"/>
      <c r="JG80" s="140"/>
      <c r="JH80" s="140"/>
      <c r="JI80" s="141"/>
      <c r="JJ80" s="143">
        <f>データ!ES7</f>
        <v>35730958</v>
      </c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>
        <f>データ!ET7</f>
        <v>37752628</v>
      </c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>
        <f>データ!EU7</f>
        <v>39094598</v>
      </c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>
        <f>データ!EV7</f>
        <v>40683727</v>
      </c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>
        <f>データ!EW7</f>
        <v>41891213</v>
      </c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5"/>
      <c r="NB80" s="5"/>
      <c r="NC80" s="5"/>
      <c r="ND80" s="5"/>
      <c r="NE80" s="5"/>
      <c r="NF80" s="5"/>
      <c r="NG80" s="39"/>
      <c r="NH80" s="27"/>
      <c r="NI80" s="2"/>
      <c r="NJ80" s="161"/>
      <c r="NK80" s="162"/>
      <c r="NL80" s="162"/>
      <c r="NM80" s="162"/>
      <c r="NN80" s="162"/>
      <c r="NO80" s="162"/>
      <c r="NP80" s="162"/>
      <c r="NQ80" s="162"/>
      <c r="NR80" s="162"/>
      <c r="NS80" s="162"/>
      <c r="NT80" s="162"/>
      <c r="NU80" s="162"/>
      <c r="NV80" s="162"/>
      <c r="NW80" s="162"/>
      <c r="NX80" s="163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61"/>
      <c r="NK81" s="162"/>
      <c r="NL81" s="162"/>
      <c r="NM81" s="162"/>
      <c r="NN81" s="162"/>
      <c r="NO81" s="162"/>
      <c r="NP81" s="162"/>
      <c r="NQ81" s="162"/>
      <c r="NR81" s="162"/>
      <c r="NS81" s="162"/>
      <c r="NT81" s="162"/>
      <c r="NU81" s="162"/>
      <c r="NV81" s="162"/>
      <c r="NW81" s="162"/>
      <c r="NX81" s="163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61"/>
      <c r="NK82" s="162"/>
      <c r="NL82" s="162"/>
      <c r="NM82" s="162"/>
      <c r="NN82" s="162"/>
      <c r="NO82" s="162"/>
      <c r="NP82" s="162"/>
      <c r="NQ82" s="162"/>
      <c r="NR82" s="162"/>
      <c r="NS82" s="162"/>
      <c r="NT82" s="162"/>
      <c r="NU82" s="162"/>
      <c r="NV82" s="162"/>
      <c r="NW82" s="162"/>
      <c r="NX82" s="163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61"/>
      <c r="NK83" s="162"/>
      <c r="NL83" s="162"/>
      <c r="NM83" s="162"/>
      <c r="NN83" s="162"/>
      <c r="NO83" s="162"/>
      <c r="NP83" s="162"/>
      <c r="NQ83" s="162"/>
      <c r="NR83" s="162"/>
      <c r="NS83" s="162"/>
      <c r="NT83" s="162"/>
      <c r="NU83" s="162"/>
      <c r="NV83" s="162"/>
      <c r="NW83" s="162"/>
      <c r="NX83" s="163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64"/>
      <c r="NK84" s="165"/>
      <c r="NL84" s="165"/>
      <c r="NM84" s="165"/>
      <c r="NN84" s="165"/>
      <c r="NO84" s="165"/>
      <c r="NP84" s="165"/>
      <c r="NQ84" s="165"/>
      <c r="NR84" s="165"/>
      <c r="NS84" s="165"/>
      <c r="NT84" s="165"/>
      <c r="NU84" s="165"/>
      <c r="NV84" s="165"/>
      <c r="NW84" s="165"/>
      <c r="NX84" s="166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AX/D5XJ5awu5sT9NTCjSP6UXp4eZOyOfnNns+WvINkxbd/CktBNdOMFlMnFVA6v0jtQCRWeMOvhSF0JN/+gkrQ==" saltValue="w/embU3PUDlnoWUBNZDgA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8" scale="7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" x14ac:dyDescent="0.2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 x14ac:dyDescent="0.2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2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9" t="s">
        <v>105</v>
      </c>
      <c r="AI4" s="150"/>
      <c r="AJ4" s="150"/>
      <c r="AK4" s="150"/>
      <c r="AL4" s="150"/>
      <c r="AM4" s="150"/>
      <c r="AN4" s="150"/>
      <c r="AO4" s="150"/>
      <c r="AP4" s="150"/>
      <c r="AQ4" s="150"/>
      <c r="AR4" s="151"/>
      <c r="AS4" s="145" t="s">
        <v>106</v>
      </c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5" t="s">
        <v>107</v>
      </c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9" t="s">
        <v>108</v>
      </c>
      <c r="BP4" s="150"/>
      <c r="BQ4" s="150"/>
      <c r="BR4" s="150"/>
      <c r="BS4" s="150"/>
      <c r="BT4" s="150"/>
      <c r="BU4" s="150"/>
      <c r="BV4" s="150"/>
      <c r="BW4" s="150"/>
      <c r="BX4" s="150"/>
      <c r="BY4" s="151"/>
      <c r="BZ4" s="144" t="s">
        <v>109</v>
      </c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 t="s">
        <v>110</v>
      </c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 t="s">
        <v>111</v>
      </c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 t="s">
        <v>112</v>
      </c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9" t="s">
        <v>113</v>
      </c>
      <c r="DS4" s="150"/>
      <c r="DT4" s="150"/>
      <c r="DU4" s="150"/>
      <c r="DV4" s="150"/>
      <c r="DW4" s="150"/>
      <c r="DX4" s="150"/>
      <c r="DY4" s="150"/>
      <c r="DZ4" s="150"/>
      <c r="EA4" s="150"/>
      <c r="EB4" s="151"/>
      <c r="EC4" s="144" t="s">
        <v>114</v>
      </c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 t="s">
        <v>115</v>
      </c>
      <c r="EO4" s="144"/>
      <c r="EP4" s="144"/>
      <c r="EQ4" s="144"/>
      <c r="ER4" s="144"/>
      <c r="ES4" s="144"/>
      <c r="ET4" s="144"/>
      <c r="EU4" s="144"/>
      <c r="EV4" s="144"/>
      <c r="EW4" s="144"/>
      <c r="EX4" s="144"/>
    </row>
    <row r="5" spans="1:154" x14ac:dyDescent="0.2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150</v>
      </c>
      <c r="AW5" s="62" t="s">
        <v>151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152</v>
      </c>
      <c r="BF5" s="62" t="s">
        <v>141</v>
      </c>
      <c r="BG5" s="62" t="s">
        <v>150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153</v>
      </c>
      <c r="BP5" s="62" t="s">
        <v>140</v>
      </c>
      <c r="BQ5" s="62" t="s">
        <v>141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153</v>
      </c>
      <c r="CA5" s="62" t="s">
        <v>140</v>
      </c>
      <c r="CB5" s="62" t="s">
        <v>141</v>
      </c>
      <c r="CC5" s="62" t="s">
        <v>150</v>
      </c>
      <c r="CD5" s="62" t="s">
        <v>151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150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140</v>
      </c>
      <c r="CX5" s="62" t="s">
        <v>154</v>
      </c>
      <c r="CY5" s="62" t="s">
        <v>150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142</v>
      </c>
      <c r="DV5" s="62" t="s">
        <v>151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140</v>
      </c>
      <c r="EE5" s="62" t="s">
        <v>154</v>
      </c>
      <c r="EF5" s="62" t="s">
        <v>150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155</v>
      </c>
      <c r="EN5" s="62" t="s">
        <v>139</v>
      </c>
      <c r="EO5" s="62" t="s">
        <v>140</v>
      </c>
      <c r="EP5" s="62" t="s">
        <v>141</v>
      </c>
      <c r="EQ5" s="62" t="s">
        <v>150</v>
      </c>
      <c r="ER5" s="62" t="s">
        <v>151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2">
      <c r="A6" s="48" t="s">
        <v>156</v>
      </c>
      <c r="B6" s="63">
        <f>B8</f>
        <v>2019</v>
      </c>
      <c r="C6" s="63">
        <f t="shared" ref="C6:M6" si="2">C8</f>
        <v>370002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4</v>
      </c>
      <c r="H6" s="146" t="str">
        <f>IF(H8&lt;&gt;I8,H8,"")&amp;IF(I8&lt;&gt;J8,I8,"")&amp;"　"&amp;J8</f>
        <v>香川県　白鳥病院</v>
      </c>
      <c r="I6" s="147"/>
      <c r="J6" s="148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 学術・研究機関出身</v>
      </c>
      <c r="P6" s="63" t="str">
        <f>P8</f>
        <v>直営</v>
      </c>
      <c r="Q6" s="64">
        <f t="shared" ref="Q6:AG6" si="3">Q8</f>
        <v>13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臨 へ 輪</v>
      </c>
      <c r="U6" s="64">
        <f>U8</f>
        <v>981280</v>
      </c>
      <c r="V6" s="64">
        <f>V8</f>
        <v>10342</v>
      </c>
      <c r="W6" s="63" t="str">
        <f>W8</f>
        <v>非該当</v>
      </c>
      <c r="X6" s="63" t="str">
        <f t="shared" si="3"/>
        <v>１０：１</v>
      </c>
      <c r="Y6" s="64">
        <f t="shared" si="3"/>
        <v>150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150</v>
      </c>
      <c r="AE6" s="64">
        <f t="shared" si="3"/>
        <v>150</v>
      </c>
      <c r="AF6" s="64" t="str">
        <f t="shared" si="3"/>
        <v>-</v>
      </c>
      <c r="AG6" s="64">
        <f t="shared" si="3"/>
        <v>150</v>
      </c>
      <c r="AH6" s="65">
        <f>IF(AH8="-",NA(),AH8)</f>
        <v>93.6</v>
      </c>
      <c r="AI6" s="65">
        <f t="shared" ref="AI6:AQ6" si="4">IF(AI8="-",NA(),AI8)</f>
        <v>91.4</v>
      </c>
      <c r="AJ6" s="65">
        <f t="shared" si="4"/>
        <v>91.2</v>
      </c>
      <c r="AK6" s="65">
        <f t="shared" si="4"/>
        <v>90.8</v>
      </c>
      <c r="AL6" s="65">
        <f t="shared" si="4"/>
        <v>86.9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87.1</v>
      </c>
      <c r="AT6" s="65">
        <f t="shared" ref="AT6:BB6" si="5">IF(AT8="-",NA(),AT8)</f>
        <v>85.1</v>
      </c>
      <c r="AU6" s="65">
        <f t="shared" si="5"/>
        <v>85.1</v>
      </c>
      <c r="AV6" s="65">
        <f t="shared" si="5"/>
        <v>80.099999999999994</v>
      </c>
      <c r="AW6" s="65">
        <f t="shared" si="5"/>
        <v>77.3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308.5</v>
      </c>
      <c r="BE6" s="65">
        <f t="shared" ref="BE6:BM6" si="6">IF(BE8="-",NA(),BE8)</f>
        <v>324.89999999999998</v>
      </c>
      <c r="BF6" s="65">
        <f t="shared" si="6"/>
        <v>323.2</v>
      </c>
      <c r="BG6" s="65">
        <f t="shared" si="6"/>
        <v>70.7</v>
      </c>
      <c r="BH6" s="65">
        <f t="shared" si="6"/>
        <v>90.9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61.4</v>
      </c>
      <c r="BP6" s="65">
        <f t="shared" ref="BP6:BX6" si="7">IF(BP8="-",NA(),BP8)</f>
        <v>61.2</v>
      </c>
      <c r="BQ6" s="65">
        <f t="shared" si="7"/>
        <v>69</v>
      </c>
      <c r="BR6" s="65">
        <f t="shared" si="7"/>
        <v>66.7</v>
      </c>
      <c r="BS6" s="65">
        <f t="shared" si="7"/>
        <v>61.9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44089</v>
      </c>
      <c r="CA6" s="66">
        <f t="shared" ref="CA6:CI6" si="8">IF(CA8="-",NA(),CA8)</f>
        <v>43921</v>
      </c>
      <c r="CB6" s="66">
        <f t="shared" si="8"/>
        <v>41456</v>
      </c>
      <c r="CC6" s="66">
        <f t="shared" si="8"/>
        <v>39576</v>
      </c>
      <c r="CD6" s="66">
        <f t="shared" si="8"/>
        <v>42018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8039</v>
      </c>
      <c r="CL6" s="66">
        <f t="shared" ref="CL6:CT6" si="9">IF(CL8="-",NA(),CL8)</f>
        <v>7934</v>
      </c>
      <c r="CM6" s="66">
        <f t="shared" si="9"/>
        <v>8027</v>
      </c>
      <c r="CN6" s="66">
        <f t="shared" si="9"/>
        <v>8393</v>
      </c>
      <c r="CO6" s="66">
        <f t="shared" si="9"/>
        <v>8331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57.1</v>
      </c>
      <c r="CW6" s="65">
        <f t="shared" ref="CW6:DE6" si="10">IF(CW8="-",NA(),CW8)</f>
        <v>61.2</v>
      </c>
      <c r="CX6" s="65">
        <f t="shared" si="10"/>
        <v>57.5</v>
      </c>
      <c r="CY6" s="65">
        <f t="shared" si="10"/>
        <v>62.6</v>
      </c>
      <c r="CZ6" s="65">
        <f t="shared" si="10"/>
        <v>63.6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24.4</v>
      </c>
      <c r="DH6" s="65">
        <f t="shared" ref="DH6:DP6" si="11">IF(DH8="-",NA(),DH8)</f>
        <v>25</v>
      </c>
      <c r="DI6" s="65">
        <f t="shared" si="11"/>
        <v>25</v>
      </c>
      <c r="DJ6" s="65">
        <f t="shared" si="11"/>
        <v>22.9</v>
      </c>
      <c r="DK6" s="65">
        <f t="shared" si="11"/>
        <v>22.3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46.3</v>
      </c>
      <c r="DS6" s="65">
        <f t="shared" ref="DS6:EA6" si="12">IF(DS8="-",NA(),DS8)</f>
        <v>44.1</v>
      </c>
      <c r="DT6" s="65">
        <f t="shared" si="12"/>
        <v>47.8</v>
      </c>
      <c r="DU6" s="65">
        <f t="shared" si="12"/>
        <v>52.5</v>
      </c>
      <c r="DV6" s="65">
        <f t="shared" si="12"/>
        <v>56.9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78.3</v>
      </c>
      <c r="ED6" s="65">
        <f t="shared" ref="ED6:EL6" si="13">IF(ED8="-",NA(),ED8)</f>
        <v>62.6</v>
      </c>
      <c r="EE6" s="65">
        <f t="shared" si="13"/>
        <v>65.3</v>
      </c>
      <c r="EF6" s="65">
        <f t="shared" si="13"/>
        <v>70.400000000000006</v>
      </c>
      <c r="EG6" s="65">
        <f t="shared" si="13"/>
        <v>74.5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31031680</v>
      </c>
      <c r="EO6" s="66">
        <f t="shared" ref="EO6:EW6" si="14">IF(EO8="-",NA(),EO8)</f>
        <v>31707067</v>
      </c>
      <c r="EP6" s="66">
        <f t="shared" si="14"/>
        <v>31559440</v>
      </c>
      <c r="EQ6" s="66">
        <f t="shared" si="14"/>
        <v>31695020</v>
      </c>
      <c r="ER6" s="66">
        <f t="shared" si="14"/>
        <v>32061293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157</v>
      </c>
      <c r="B7" s="63">
        <f t="shared" ref="B7:AG7" si="15">B8</f>
        <v>2019</v>
      </c>
      <c r="C7" s="63">
        <f t="shared" si="15"/>
        <v>370002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4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自治体職員 学術・研究機関出身</v>
      </c>
      <c r="P7" s="63" t="str">
        <f>P8</f>
        <v>直営</v>
      </c>
      <c r="Q7" s="64">
        <f t="shared" si="15"/>
        <v>13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臨 へ 輪</v>
      </c>
      <c r="U7" s="64">
        <f>U8</f>
        <v>981280</v>
      </c>
      <c r="V7" s="64">
        <f>V8</f>
        <v>10342</v>
      </c>
      <c r="W7" s="63" t="str">
        <f>W8</f>
        <v>非該当</v>
      </c>
      <c r="X7" s="63" t="str">
        <f t="shared" si="15"/>
        <v>１０：１</v>
      </c>
      <c r="Y7" s="64">
        <f t="shared" si="15"/>
        <v>150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150</v>
      </c>
      <c r="AE7" s="64">
        <f t="shared" si="15"/>
        <v>150</v>
      </c>
      <c r="AF7" s="64" t="str">
        <f t="shared" si="15"/>
        <v>-</v>
      </c>
      <c r="AG7" s="64">
        <f t="shared" si="15"/>
        <v>150</v>
      </c>
      <c r="AH7" s="65">
        <f>AH8</f>
        <v>93.6</v>
      </c>
      <c r="AI7" s="65">
        <f t="shared" ref="AI7:AQ7" si="16">AI8</f>
        <v>91.4</v>
      </c>
      <c r="AJ7" s="65">
        <f t="shared" si="16"/>
        <v>91.2</v>
      </c>
      <c r="AK7" s="65">
        <f t="shared" si="16"/>
        <v>90.8</v>
      </c>
      <c r="AL7" s="65">
        <f t="shared" si="16"/>
        <v>86.9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87.1</v>
      </c>
      <c r="AT7" s="65">
        <f t="shared" ref="AT7:BB7" si="17">AT8</f>
        <v>85.1</v>
      </c>
      <c r="AU7" s="65">
        <f t="shared" si="17"/>
        <v>85.1</v>
      </c>
      <c r="AV7" s="65">
        <f t="shared" si="17"/>
        <v>80.099999999999994</v>
      </c>
      <c r="AW7" s="65">
        <f t="shared" si="17"/>
        <v>77.3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308.5</v>
      </c>
      <c r="BE7" s="65">
        <f t="shared" ref="BE7:BM7" si="18">BE8</f>
        <v>324.89999999999998</v>
      </c>
      <c r="BF7" s="65">
        <f t="shared" si="18"/>
        <v>323.2</v>
      </c>
      <c r="BG7" s="65">
        <f t="shared" si="18"/>
        <v>70.7</v>
      </c>
      <c r="BH7" s="65">
        <f t="shared" si="18"/>
        <v>90.9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61.4</v>
      </c>
      <c r="BP7" s="65">
        <f t="shared" ref="BP7:BX7" si="19">BP8</f>
        <v>61.2</v>
      </c>
      <c r="BQ7" s="65">
        <f t="shared" si="19"/>
        <v>69</v>
      </c>
      <c r="BR7" s="65">
        <f t="shared" si="19"/>
        <v>66.7</v>
      </c>
      <c r="BS7" s="65">
        <f t="shared" si="19"/>
        <v>61.9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44089</v>
      </c>
      <c r="CA7" s="66">
        <f t="shared" ref="CA7:CI7" si="20">CA8</f>
        <v>43921</v>
      </c>
      <c r="CB7" s="66">
        <f t="shared" si="20"/>
        <v>41456</v>
      </c>
      <c r="CC7" s="66">
        <f t="shared" si="20"/>
        <v>39576</v>
      </c>
      <c r="CD7" s="66">
        <f t="shared" si="20"/>
        <v>42018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8039</v>
      </c>
      <c r="CL7" s="66">
        <f t="shared" ref="CL7:CT7" si="21">CL8</f>
        <v>7934</v>
      </c>
      <c r="CM7" s="66">
        <f t="shared" si="21"/>
        <v>8027</v>
      </c>
      <c r="CN7" s="66">
        <f t="shared" si="21"/>
        <v>8393</v>
      </c>
      <c r="CO7" s="66">
        <f t="shared" si="21"/>
        <v>8331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57.1</v>
      </c>
      <c r="CW7" s="65">
        <f t="shared" ref="CW7:DE7" si="22">CW8</f>
        <v>61.2</v>
      </c>
      <c r="CX7" s="65">
        <f t="shared" si="22"/>
        <v>57.5</v>
      </c>
      <c r="CY7" s="65">
        <f t="shared" si="22"/>
        <v>62.6</v>
      </c>
      <c r="CZ7" s="65">
        <f t="shared" si="22"/>
        <v>63.6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24.4</v>
      </c>
      <c r="DH7" s="65">
        <f t="shared" ref="DH7:DP7" si="23">DH8</f>
        <v>25</v>
      </c>
      <c r="DI7" s="65">
        <f t="shared" si="23"/>
        <v>25</v>
      </c>
      <c r="DJ7" s="65">
        <f t="shared" si="23"/>
        <v>22.9</v>
      </c>
      <c r="DK7" s="65">
        <f t="shared" si="23"/>
        <v>22.3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46.3</v>
      </c>
      <c r="DS7" s="65">
        <f t="shared" ref="DS7:EA7" si="24">DS8</f>
        <v>44.1</v>
      </c>
      <c r="DT7" s="65">
        <f t="shared" si="24"/>
        <v>47.8</v>
      </c>
      <c r="DU7" s="65">
        <f t="shared" si="24"/>
        <v>52.5</v>
      </c>
      <c r="DV7" s="65">
        <f t="shared" si="24"/>
        <v>56.9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78.3</v>
      </c>
      <c r="ED7" s="65">
        <f t="shared" ref="ED7:EL7" si="25">ED8</f>
        <v>62.6</v>
      </c>
      <c r="EE7" s="65">
        <f t="shared" si="25"/>
        <v>65.3</v>
      </c>
      <c r="EF7" s="65">
        <f t="shared" si="25"/>
        <v>70.400000000000006</v>
      </c>
      <c r="EG7" s="65">
        <f t="shared" si="25"/>
        <v>74.5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31031680</v>
      </c>
      <c r="EO7" s="66">
        <f t="shared" ref="EO7:EW7" si="26">EO8</f>
        <v>31707067</v>
      </c>
      <c r="EP7" s="66">
        <f t="shared" si="26"/>
        <v>31559440</v>
      </c>
      <c r="EQ7" s="66">
        <f t="shared" si="26"/>
        <v>31695020</v>
      </c>
      <c r="ER7" s="66">
        <f t="shared" si="26"/>
        <v>32061293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 x14ac:dyDescent="0.2">
      <c r="A8" s="48"/>
      <c r="B8" s="68">
        <v>2019</v>
      </c>
      <c r="C8" s="68">
        <v>370002</v>
      </c>
      <c r="D8" s="68">
        <v>46</v>
      </c>
      <c r="E8" s="68">
        <v>6</v>
      </c>
      <c r="F8" s="68">
        <v>0</v>
      </c>
      <c r="G8" s="68">
        <v>4</v>
      </c>
      <c r="H8" s="68" t="s">
        <v>158</v>
      </c>
      <c r="I8" s="68" t="s">
        <v>158</v>
      </c>
      <c r="J8" s="68" t="s">
        <v>159</v>
      </c>
      <c r="K8" s="68" t="s">
        <v>160</v>
      </c>
      <c r="L8" s="68" t="s">
        <v>161</v>
      </c>
      <c r="M8" s="68" t="s">
        <v>162</v>
      </c>
      <c r="N8" s="68" t="s">
        <v>163</v>
      </c>
      <c r="O8" s="68" t="s">
        <v>164</v>
      </c>
      <c r="P8" s="68" t="s">
        <v>165</v>
      </c>
      <c r="Q8" s="69">
        <v>13</v>
      </c>
      <c r="R8" s="68" t="s">
        <v>38</v>
      </c>
      <c r="S8" s="68" t="s">
        <v>166</v>
      </c>
      <c r="T8" s="68" t="s">
        <v>167</v>
      </c>
      <c r="U8" s="69">
        <v>981280</v>
      </c>
      <c r="V8" s="69">
        <v>10342</v>
      </c>
      <c r="W8" s="68" t="s">
        <v>168</v>
      </c>
      <c r="X8" s="70" t="s">
        <v>169</v>
      </c>
      <c r="Y8" s="69">
        <v>150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150</v>
      </c>
      <c r="AE8" s="69">
        <v>150</v>
      </c>
      <c r="AF8" s="69" t="s">
        <v>38</v>
      </c>
      <c r="AG8" s="69">
        <v>150</v>
      </c>
      <c r="AH8" s="71">
        <v>93.6</v>
      </c>
      <c r="AI8" s="71">
        <v>91.4</v>
      </c>
      <c r="AJ8" s="71">
        <v>91.2</v>
      </c>
      <c r="AK8" s="71">
        <v>90.8</v>
      </c>
      <c r="AL8" s="71">
        <v>86.9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87.1</v>
      </c>
      <c r="AT8" s="71">
        <v>85.1</v>
      </c>
      <c r="AU8" s="71">
        <v>85.1</v>
      </c>
      <c r="AV8" s="71">
        <v>80.099999999999994</v>
      </c>
      <c r="AW8" s="71">
        <v>77.3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308.5</v>
      </c>
      <c r="BE8" s="72">
        <v>324.89999999999998</v>
      </c>
      <c r="BF8" s="72">
        <v>323.2</v>
      </c>
      <c r="BG8" s="72">
        <v>70.7</v>
      </c>
      <c r="BH8" s="72">
        <v>90.9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61.4</v>
      </c>
      <c r="BP8" s="71">
        <v>61.2</v>
      </c>
      <c r="BQ8" s="71">
        <v>69</v>
      </c>
      <c r="BR8" s="71">
        <v>66.7</v>
      </c>
      <c r="BS8" s="71">
        <v>61.9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44089</v>
      </c>
      <c r="CA8" s="72">
        <v>43921</v>
      </c>
      <c r="CB8" s="72">
        <v>41456</v>
      </c>
      <c r="CC8" s="72">
        <v>39576</v>
      </c>
      <c r="CD8" s="72">
        <v>42018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8039</v>
      </c>
      <c r="CL8" s="72">
        <v>7934</v>
      </c>
      <c r="CM8" s="72">
        <v>8027</v>
      </c>
      <c r="CN8" s="72">
        <v>8393</v>
      </c>
      <c r="CO8" s="72">
        <v>8331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57.1</v>
      </c>
      <c r="CW8" s="72">
        <v>61.2</v>
      </c>
      <c r="CX8" s="72">
        <v>57.5</v>
      </c>
      <c r="CY8" s="72">
        <v>62.6</v>
      </c>
      <c r="CZ8" s="72">
        <v>63.6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24.4</v>
      </c>
      <c r="DH8" s="72">
        <v>25</v>
      </c>
      <c r="DI8" s="72">
        <v>25</v>
      </c>
      <c r="DJ8" s="72">
        <v>22.9</v>
      </c>
      <c r="DK8" s="72">
        <v>22.3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46.3</v>
      </c>
      <c r="DS8" s="71">
        <v>44.1</v>
      </c>
      <c r="DT8" s="71">
        <v>47.8</v>
      </c>
      <c r="DU8" s="71">
        <v>52.5</v>
      </c>
      <c r="DV8" s="71">
        <v>56.9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78.3</v>
      </c>
      <c r="ED8" s="71">
        <v>62.6</v>
      </c>
      <c r="EE8" s="71">
        <v>65.3</v>
      </c>
      <c r="EF8" s="71">
        <v>70.400000000000006</v>
      </c>
      <c r="EG8" s="71">
        <v>74.5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31031680</v>
      </c>
      <c r="EO8" s="72">
        <v>31707067</v>
      </c>
      <c r="EP8" s="72">
        <v>31559440</v>
      </c>
      <c r="EQ8" s="72">
        <v>31695020</v>
      </c>
      <c r="ER8" s="72">
        <v>32061293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SG86100のC20-4354</cp:lastModifiedBy>
  <cp:lastPrinted>2021-01-28T07:27:47Z</cp:lastPrinted>
  <dcterms:created xsi:type="dcterms:W3CDTF">2020-12-15T03:57:35Z</dcterms:created>
  <dcterms:modified xsi:type="dcterms:W3CDTF">2021-01-28T07:27:48Z</dcterms:modified>
  <cp:category/>
</cp:coreProperties>
</file>