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40 経営企画係\4080 調査・照会回答\10 総務省関係\01 経営比較分析表\R02（R01決算）\02 ダウンロード＆提出\"/>
    </mc:Choice>
  </mc:AlternateContent>
  <workbookProtection workbookAlgorithmName="SHA-512" workbookHashValue="1FU1PQeTljjM0ACiYBuh+DDErIByENToGbnz7Xhi0W8FuG0DHZuL/f5OF8xSjlx0jruOIoiIPQ8bft0P6J9YzA==" workbookSaltValue="TWxIK8M7aq5A5Kgr8JoDa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<sst xmlns="http://schemas.openxmlformats.org/spreadsheetml/2006/main" count="231" uniqueCount="116">
  <si>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</si>
  <si>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</si>
  <si>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</si>
  <si>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</si>
  <si>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</si>
  <si>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</si>
  <si>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</si>
  <si>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</si>
  <si>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</si>
  <si>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</si>
  <si>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</si>
  <si>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</si>
  <si>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</si>
  <si>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</si>
  <si>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</si>
  <si>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</si>
  <si>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</si>
  <si>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</si>
  <si>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</si>
  <si>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</si>
  <si>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</si>
  <si>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</si>
  <si>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</si>
  <si>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</si>
  <si>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</si>
  <si>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</si>
  <si>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</si>
  <si>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</si>
  <si>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</si>
  <si>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</si>
  <si>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</si>
  <si>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</si>
  <si>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</si>
  <si>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</si>
  <si>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</si>
  <si>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</si>
  <si>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</si>
  <si>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</si>
  <si>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</si>
  <si>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</si>
  <si>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</si>
  <si>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</si>
  <si>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</si>
  <si>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</si>
  <si>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</si>
  <si>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</si>
  <si>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</si>
  <si>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</si>
  <si>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</si>
  <si>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</si>
  <si>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</si>
  <si>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</si>
  <si>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</si>
  <si>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</si>
  <si>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</si>
  <si>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</si>
  <si>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</si>
  <si>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</si>
  <si>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</si>
  <si>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</si>
  <si>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</si>
  <si>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</si>
  <si>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</si>
  <si>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</si>
  <si>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</si>
  <si>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</si>
  <si>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</si>
  <si>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</si>
  <si>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</si>
  <si>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</si>
  <si>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</si>
  <si>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</si>
  <si>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</si>
  <si>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</si>
  <si>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</si>
  <si>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</si>
  <si>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</si>
  <si>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</si>
  <si>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</si>
  <si>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</si>
  <si>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</si>
  <si>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</si>
  <si>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</si>
  <si>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</si>
  <si>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</si>
  <si>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</si>
  <si>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</si>
  <si>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</si>
  <si>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</si>
  <si>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</si>
  <si>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</si>
  <si>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</si>
  <si>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</si>
  <si>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</si>
  <si>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</si>
  <si>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</si>
  <si>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</si>
  <si>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</si>
  <si>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</si>
  <si>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</si>
  <si>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</si>
  <si>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</si>
  <si>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</si>
  <si>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</si>
  <si>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</si>
  <si>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</si>
  <si>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</si>
  <si>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</si>
  <si>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</si>
  <si>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</si>
  <si>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</si>
  <si>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</si>
  <si>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</si>
  <si>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b/>
        <sz val="10"/>
        <color theme="1"/>
        <rFont val="ＭＳ ゴシック"/>
        <family val="3"/>
        <charset val="128"/>
      </rPr>
      <t>① 経常収支比率　②　累積欠損金比率</t>
    </r>
    <r>
      <rPr>
        <sz val="10"/>
        <color theme="1"/>
        <rFont val="ＭＳ ゴシック"/>
        <family val="3"/>
        <charset val="128"/>
      </rPr>
      <t xml:space="preserve">
　判断基準の100%は確保しているが，施設数（マンホールポンプ場など）の多さによる維持管理費を抑制し，回収率の向上に努める必要がある。
</t>
    </r>
    <r>
      <rPr>
        <b/>
        <sz val="10"/>
        <color theme="1"/>
        <rFont val="ＭＳ ゴシック"/>
        <family val="3"/>
        <charset val="128"/>
      </rPr>
      <t xml:space="preserve">④ 企業債残高対事業規模比率
</t>
    </r>
    <r>
      <rPr>
        <sz val="10"/>
        <color theme="1"/>
        <rFont val="ＭＳ ゴシック"/>
        <family val="3"/>
        <charset val="128"/>
      </rPr>
      <t xml:space="preserve">　類似団体に比し整備時期が遅く，新規整備を進めると同時に，施設の老朽化による改築・更新を実施しているため高い水準にあることから，引き続き，計画的な整備を進めるなど企業債残高の削減に取り組む必要がある。
</t>
    </r>
    <r>
      <rPr>
        <b/>
        <sz val="10"/>
        <color theme="1"/>
        <rFont val="ＭＳ ゴシック"/>
        <family val="3"/>
        <charset val="128"/>
      </rPr>
      <t>⑦　施設利用率</t>
    </r>
    <r>
      <rPr>
        <sz val="10"/>
        <color theme="1"/>
        <rFont val="ＭＳ ゴシック"/>
        <family val="3"/>
        <charset val="128"/>
      </rPr>
      <t xml:space="preserve">
　H29に低下しているが，農業集落排水から特定環境保全公共下水道に統廃合した施設による影響と考えられる。今後については、流域接続による施設の統廃合により、効率化に努める必要がある。
</t>
    </r>
    <r>
      <rPr>
        <b/>
        <sz val="10"/>
        <color theme="1"/>
        <rFont val="ＭＳ ゴシック"/>
        <family val="3"/>
        <charset val="128"/>
      </rPr>
      <t>⑧ 水洗化率</t>
    </r>
    <r>
      <rPr>
        <sz val="10"/>
        <color theme="1"/>
        <rFont val="ＭＳ ゴシック"/>
        <family val="3"/>
        <charset val="128"/>
      </rPr>
      <t xml:space="preserve">
　類似団体に比し低いことから，接続率向上に重点的に取り組み、水洗化率の向上、使用料収入の確保に努める。</t>
    </r>
    <rPh sb="2" eb="4">
      <t>ケイジョウ</t>
    </rPh>
    <rPh sb="4" eb="6">
      <t>シュウシ</t>
    </rPh>
    <rPh sb="6" eb="8">
      <t>ヒリツ</t>
    </rPh>
    <rPh sb="11" eb="13">
      <t>ルイセキ</t>
    </rPh>
    <rPh sb="13" eb="15">
      <t>ケッソン</t>
    </rPh>
    <rPh sb="15" eb="16">
      <t>キン</t>
    </rPh>
    <rPh sb="16" eb="18">
      <t>ヒリツ</t>
    </rPh>
    <rPh sb="89" eb="91">
      <t>キギョウ</t>
    </rPh>
    <rPh sb="91" eb="92">
      <t>サイ</t>
    </rPh>
    <rPh sb="92" eb="94">
      <t>ザンダカ</t>
    </rPh>
    <rPh sb="94" eb="95">
      <t>タイ</t>
    </rPh>
    <rPh sb="95" eb="97">
      <t>ジギョウ</t>
    </rPh>
    <rPh sb="97" eb="99">
      <t>キボ</t>
    </rPh>
    <rPh sb="99" eb="101">
      <t>ヒリツ</t>
    </rPh>
    <rPh sb="103" eb="105">
      <t>ルイジ</t>
    </rPh>
    <rPh sb="105" eb="107">
      <t>ダンタイ</t>
    </rPh>
    <rPh sb="108" eb="109">
      <t>ヒ</t>
    </rPh>
    <rPh sb="110" eb="112">
      <t>セイビ</t>
    </rPh>
    <rPh sb="112" eb="114">
      <t>ジキ</t>
    </rPh>
    <rPh sb="115" eb="116">
      <t>オソ</t>
    </rPh>
    <rPh sb="118" eb="120">
      <t>シンキ</t>
    </rPh>
    <rPh sb="120" eb="122">
      <t>セイビ</t>
    </rPh>
    <rPh sb="123" eb="124">
      <t>スス</t>
    </rPh>
    <rPh sb="127" eb="129">
      <t>ドウジ</t>
    </rPh>
    <rPh sb="131" eb="133">
      <t>シセツ</t>
    </rPh>
    <rPh sb="134" eb="137">
      <t>ロウキュウカ</t>
    </rPh>
    <rPh sb="140" eb="142">
      <t>カイチク</t>
    </rPh>
    <rPh sb="143" eb="145">
      <t>コウシン</t>
    </rPh>
    <rPh sb="146" eb="148">
      <t>ジッシ</t>
    </rPh>
    <rPh sb="154" eb="155">
      <t>タカ</t>
    </rPh>
    <rPh sb="156" eb="158">
      <t>スイジュン</t>
    </rPh>
    <rPh sb="166" eb="167">
      <t>ヒ</t>
    </rPh>
    <rPh sb="168" eb="169">
      <t>ツヅ</t>
    </rPh>
    <rPh sb="171" eb="174">
      <t>ケイカクテキ</t>
    </rPh>
    <rPh sb="175" eb="177">
      <t>セイビ</t>
    </rPh>
    <rPh sb="178" eb="179">
      <t>スス</t>
    </rPh>
    <rPh sb="183" eb="185">
      <t>キギョウ</t>
    </rPh>
    <rPh sb="185" eb="186">
      <t>サイ</t>
    </rPh>
    <rPh sb="186" eb="188">
      <t>ザンダカ</t>
    </rPh>
    <rPh sb="189" eb="191">
      <t>サクゲン</t>
    </rPh>
    <rPh sb="192" eb="193">
      <t>ト</t>
    </rPh>
    <rPh sb="194" eb="195">
      <t>ク</t>
    </rPh>
    <rPh sb="196" eb="198">
      <t>ヒツヨウ</t>
    </rPh>
    <rPh sb="205" eb="207">
      <t>シセツ</t>
    </rPh>
    <rPh sb="207" eb="209">
      <t>リヨウ</t>
    </rPh>
    <rPh sb="209" eb="210">
      <t>リツ</t>
    </rPh>
    <rPh sb="216" eb="218">
      <t>テイカ</t>
    </rPh>
    <rPh sb="224" eb="226">
      <t>ノウギョウ</t>
    </rPh>
    <rPh sb="226" eb="228">
      <t>シュウラク</t>
    </rPh>
    <rPh sb="228" eb="230">
      <t>ハイスイ</t>
    </rPh>
    <rPh sb="232" eb="234">
      <t>トクテイ</t>
    </rPh>
    <rPh sb="234" eb="236">
      <t>カンキョウ</t>
    </rPh>
    <rPh sb="236" eb="238">
      <t>ホゼン</t>
    </rPh>
    <rPh sb="238" eb="240">
      <t>コウキョウ</t>
    </rPh>
    <rPh sb="240" eb="243">
      <t>ゲスイドウ</t>
    </rPh>
    <rPh sb="244" eb="247">
      <t>トウハイゴウ</t>
    </rPh>
    <rPh sb="249" eb="251">
      <t>シセツ</t>
    </rPh>
    <rPh sb="254" eb="256">
      <t>エイキョウ</t>
    </rPh>
    <rPh sb="257" eb="258">
      <t>カンガ</t>
    </rPh>
    <rPh sb="263" eb="265">
      <t>コンゴ</t>
    </rPh>
    <rPh sb="271" eb="273">
      <t>リュウイキ</t>
    </rPh>
    <rPh sb="273" eb="275">
      <t>セツゾク</t>
    </rPh>
    <rPh sb="278" eb="280">
      <t>シセツ</t>
    </rPh>
    <rPh sb="281" eb="284">
      <t>トウハイゴウ</t>
    </rPh>
    <rPh sb="288" eb="291">
      <t>コウリツカ</t>
    </rPh>
    <rPh sb="292" eb="293">
      <t>ツト</t>
    </rPh>
    <rPh sb="295" eb="297">
      <t>ヒツヨウ</t>
    </rPh>
    <rPh sb="304" eb="307">
      <t>スイセンカ</t>
    </rPh>
    <rPh sb="307" eb="308">
      <t>リツ</t>
    </rPh>
    <rPh sb="310" eb="312">
      <t>ルイジ</t>
    </rPh>
    <rPh sb="312" eb="314">
      <t>ダンタイ</t>
    </rPh>
    <rPh sb="315" eb="316">
      <t>ヒ</t>
    </rPh>
    <rPh sb="317" eb="318">
      <t>ヒク</t>
    </rPh>
    <rPh sb="324" eb="326">
      <t>セツゾク</t>
    </rPh>
    <rPh sb="326" eb="327">
      <t>リツ</t>
    </rPh>
    <rPh sb="327" eb="329">
      <t>コウジョウ</t>
    </rPh>
    <rPh sb="330" eb="333">
      <t>ジュウテンテキ</t>
    </rPh>
    <rPh sb="334" eb="335">
      <t>ト</t>
    </rPh>
    <rPh sb="336" eb="337">
      <t>ク</t>
    </rPh>
    <rPh sb="339" eb="342">
      <t>スイセンカ</t>
    </rPh>
    <rPh sb="342" eb="343">
      <t>リツ</t>
    </rPh>
    <rPh sb="344" eb="346">
      <t>コウジョウ</t>
    </rPh>
    <rPh sb="347" eb="350">
      <t>シヨウリョウ</t>
    </rPh>
    <rPh sb="350" eb="352">
      <t>シュウニュウ</t>
    </rPh>
    <rPh sb="353" eb="355">
      <t>カクホ</t>
    </rPh>
    <rPh sb="356" eb="357">
      <t>ツト</t>
    </rPh>
    <phoneticPr fontId="4"/>
  </si>
  <si>
    <t>　経営の健全性・効率性については，ほとんどの数値が類似団体に比し，低い数値となり，接続率の向上による収入確保や，経営の効率化による支出の削減が必要である。
　また，施設について、流域接続による統廃合を行い、効率化に努める必要がある。</t>
    <rPh sb="1" eb="3">
      <t>ケイエイ</t>
    </rPh>
    <rPh sb="4" eb="7">
      <t>ケンゼンセイ</t>
    </rPh>
    <rPh sb="8" eb="11">
      <t>コウリツセイ</t>
    </rPh>
    <rPh sb="22" eb="24">
      <t>スウチ</t>
    </rPh>
    <rPh sb="25" eb="27">
      <t>ルイジ</t>
    </rPh>
    <rPh sb="27" eb="29">
      <t>ダンタイ</t>
    </rPh>
    <rPh sb="30" eb="31">
      <t>ヒ</t>
    </rPh>
    <rPh sb="33" eb="34">
      <t>ヒク</t>
    </rPh>
    <rPh sb="35" eb="37">
      <t>スウチ</t>
    </rPh>
    <rPh sb="41" eb="43">
      <t>セツゾク</t>
    </rPh>
    <rPh sb="43" eb="44">
      <t>リツ</t>
    </rPh>
    <rPh sb="45" eb="47">
      <t>コウジョウ</t>
    </rPh>
    <rPh sb="50" eb="52">
      <t>シュウニュウ</t>
    </rPh>
    <rPh sb="52" eb="54">
      <t>カクホ</t>
    </rPh>
    <rPh sb="56" eb="58">
      <t>ケイエイ</t>
    </rPh>
    <rPh sb="59" eb="62">
      <t>コウリツカ</t>
    </rPh>
    <rPh sb="65" eb="67">
      <t>シシュツ</t>
    </rPh>
    <rPh sb="68" eb="70">
      <t>サクゲン</t>
    </rPh>
    <rPh sb="71" eb="73">
      <t>ヒツヨウ</t>
    </rPh>
    <rPh sb="82" eb="84">
      <t>シセツ</t>
    </rPh>
    <rPh sb="89" eb="93">
      <t>リュウイキセツゾク</t>
    </rPh>
    <rPh sb="96" eb="99">
      <t>トウハイゴウ</t>
    </rPh>
    <rPh sb="100" eb="101">
      <t>オコナ</t>
    </rPh>
    <rPh sb="103" eb="106">
      <t>コウリツカ</t>
    </rPh>
    <rPh sb="107" eb="108">
      <t>ツト</t>
    </rPh>
    <rPh sb="110" eb="112">
      <t>ヒツヨウ</t>
    </rPh>
    <phoneticPr fontId="4"/>
  </si>
  <si>
    <r>
      <rPr>
        <b/>
        <sz val="10"/>
        <color theme="1"/>
        <rFont val="ＭＳ ゴシック"/>
        <family val="3"/>
        <charset val="128"/>
      </rPr>
      <t>① 有形固定資産減価償却率</t>
    </r>
    <r>
      <rPr>
        <sz val="10"/>
        <color theme="1"/>
        <rFont val="ＭＳ ゴシック"/>
        <family val="3"/>
        <charset val="128"/>
      </rPr>
      <t xml:space="preserve">
　今後，償却率の増加、つまり施設の老朽化が進むことからストックマネジメントによる維持，改築・更新など適切な管理が必要となる。</t>
    </r>
    <r>
      <rPr>
        <b/>
        <sz val="10"/>
        <color theme="1"/>
        <rFont val="ＭＳ ゴシック"/>
        <family val="3"/>
        <charset val="128"/>
      </rPr>
      <t/>
    </r>
    <rPh sb="2" eb="4">
      <t>ユウケイ</t>
    </rPh>
    <rPh sb="4" eb="6">
      <t>コテイ</t>
    </rPh>
    <rPh sb="6" eb="8">
      <t>シサン</t>
    </rPh>
    <rPh sb="8" eb="10">
      <t>ゲンカ</t>
    </rPh>
    <rPh sb="10" eb="12">
      <t>ショウキャク</t>
    </rPh>
    <rPh sb="12" eb="13">
      <t>リツ</t>
    </rPh>
    <rPh sb="15" eb="17">
      <t>コンゴ</t>
    </rPh>
    <rPh sb="18" eb="20">
      <t>ショウキャク</t>
    </rPh>
    <rPh sb="20" eb="21">
      <t>リツ</t>
    </rPh>
    <rPh sb="22" eb="24">
      <t>ゾウカ</t>
    </rPh>
    <rPh sb="28" eb="30">
      <t>シセツ</t>
    </rPh>
    <rPh sb="31" eb="34">
      <t>ロウキュウカ</t>
    </rPh>
    <rPh sb="54" eb="56">
      <t>イジ</t>
    </rPh>
    <rPh sb="57" eb="59">
      <t>カイチク</t>
    </rPh>
    <rPh sb="60" eb="62">
      <t>コウシン</t>
    </rPh>
    <rPh sb="64" eb="66">
      <t>テキセツ</t>
    </rPh>
    <rPh sb="67" eb="69">
      <t>カンリ</t>
    </rPh>
    <rPh sb="70" eb="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</si>
</sst>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17-4C49-8CA1-034FDED406B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F717-4C49-8CA1-034FDED406B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43.1</c:v>
                </c:pt>
                <c:pt idx="1">
                  <c:v>44.5</c:v>
                </c:pt>
                <c:pt idx="2">
                  <c:v>40.200000000000003</c:v>
                </c:pt>
                <c:pt idx="3">
                  <c:v>39.9</c:v>
                </c:pt>
                <c:pt idx="4">
                  <c:v>39.6</c:v>
                </c:pt>
              </c:numCache>
            </c:numRef>
          </c:val>
          <c:extLst>
            <c:ext xmlns:c16="http://schemas.microsoft.com/office/drawing/2014/chart" uri="{C3380CC4-5D6E-409C-BE32-E72D297353CC}">
              <c16:uniqueId val="{00000000-3194-4D76-8890-B827D5C66B8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3194-4D76-8890-B827D5C66B8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60.96</c:v>
                </c:pt>
                <c:pt idx="1">
                  <c:v>100</c:v>
                </c:pt>
                <c:pt idx="2">
                  <c:v>64.19</c:v>
                </c:pt>
                <c:pt idx="3">
                  <c:v>65.459999999999994</c:v>
                </c:pt>
                <c:pt idx="4">
                  <c:v>66.39</c:v>
                </c:pt>
              </c:numCache>
            </c:numRef>
          </c:val>
          <c:extLst>
            <c:ext xmlns:c16="http://schemas.microsoft.com/office/drawing/2014/chart" uri="{C3380CC4-5D6E-409C-BE32-E72D297353CC}">
              <c16:uniqueId val="{00000000-0733-4102-850B-CD74F6AA1D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0733-4102-850B-CD74F6AA1D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81.290000000000006</c:v>
                </c:pt>
                <c:pt idx="1">
                  <c:v>85.19</c:v>
                </c:pt>
                <c:pt idx="2">
                  <c:v>88.4</c:v>
                </c:pt>
                <c:pt idx="3">
                  <c:v>90.23</c:v>
                </c:pt>
                <c:pt idx="4">
                  <c:v>75.22</c:v>
                </c:pt>
              </c:numCache>
            </c:numRef>
          </c:val>
          <c:extLst>
            <c:ext xmlns:c16="http://schemas.microsoft.com/office/drawing/2014/chart" uri="{C3380CC4-5D6E-409C-BE32-E72D297353CC}">
              <c16:uniqueId val="{00000000-A5C2-4879-9940-C4D48581A94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A5C2-4879-9940-C4D48581A94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18.13</c:v>
                </c:pt>
                <c:pt idx="1">
                  <c:v>20.02</c:v>
                </c:pt>
                <c:pt idx="2">
                  <c:v>21.82</c:v>
                </c:pt>
                <c:pt idx="3">
                  <c:v>23.9</c:v>
                </c:pt>
                <c:pt idx="4">
                  <c:v>25.69</c:v>
                </c:pt>
              </c:numCache>
            </c:numRef>
          </c:val>
          <c:extLst>
            <c:ext xmlns:c16="http://schemas.microsoft.com/office/drawing/2014/chart" uri="{C3380CC4-5D6E-409C-BE32-E72D297353CC}">
              <c16:uniqueId val="{00000000-4251-4140-AF90-4A5BE4B02C4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4251-4140-AF90-4A5BE4B02C4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8F-439B-B4DC-44097CF6754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368F-439B-B4DC-44097CF6754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
                  <c:v>0</c:v>
                </c:pt>
                <c:pt idx="1">
                  <c:v>127.94</c:v>
                </c:pt>
                <c:pt idx="2">
                  <c:v>435.47</c:v>
                </c:pt>
                <c:pt idx="3">
                  <c:v>462.58</c:v>
                </c:pt>
                <c:pt idx="4">
                  <c:v>569.98</c:v>
                </c:pt>
              </c:numCache>
            </c:numRef>
          </c:val>
          <c:extLst>
            <c:ext xmlns:c16="http://schemas.microsoft.com/office/drawing/2014/chart" uri="{C3380CC4-5D6E-409C-BE32-E72D297353CC}">
              <c16:uniqueId val="{00000000-6820-4211-8968-115B6931B1D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6820-4211-8968-115B6931B1D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18.64</c:v>
                </c:pt>
                <c:pt idx="1">
                  <c:v>6.21</c:v>
                </c:pt>
                <c:pt idx="2">
                  <c:v>43.97</c:v>
                </c:pt>
                <c:pt idx="3">
                  <c:v>106.81</c:v>
                </c:pt>
                <c:pt idx="4">
                  <c:v>85.94</c:v>
                </c:pt>
              </c:numCache>
            </c:numRef>
          </c:val>
          <c:extLst>
            <c:ext xmlns:c16="http://schemas.microsoft.com/office/drawing/2014/chart" uri="{C3380CC4-5D6E-409C-BE32-E72D297353CC}">
              <c16:uniqueId val="{00000000-92F6-4F1F-865B-ABF9D5CC865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92F6-4F1F-865B-ABF9D5CC865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5226.03</c:v>
                </c:pt>
                <c:pt idx="1">
                  <c:v>4987.76</c:v>
                </c:pt>
                <c:pt idx="2">
                  <c:v>4580.17</c:v>
                </c:pt>
                <c:pt idx="3">
                  <c:v>4813.16</c:v>
                </c:pt>
                <c:pt idx="4">
                  <c:v>4662.17</c:v>
                </c:pt>
              </c:numCache>
            </c:numRef>
          </c:val>
          <c:extLst>
            <c:ext xmlns:c16="http://schemas.microsoft.com/office/drawing/2014/chart" uri="{C3380CC4-5D6E-409C-BE32-E72D297353CC}">
              <c16:uniqueId val="{00000000-AF52-4B07-8B11-8EDC6EA1004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AF52-4B07-8B11-8EDC6EA1004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60.45</c:v>
                </c:pt>
                <c:pt idx="1">
                  <c:v>65.099999999999994</c:v>
                </c:pt>
                <c:pt idx="2">
                  <c:v>71.62</c:v>
                </c:pt>
                <c:pt idx="3">
                  <c:v>72.55</c:v>
                </c:pt>
                <c:pt idx="4">
                  <c:v>79.209999999999994</c:v>
                </c:pt>
              </c:numCache>
            </c:numRef>
          </c:val>
          <c:extLst>
            <c:ext xmlns:c16="http://schemas.microsoft.com/office/drawing/2014/chart" uri="{C3380CC4-5D6E-409C-BE32-E72D297353CC}">
              <c16:uniqueId val="{00000000-76DB-408F-B43D-25F9ABCE62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76DB-408F-B43D-25F9ABCE62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279.08</c:v>
                </c:pt>
                <c:pt idx="1">
                  <c:v>257.01</c:v>
                </c:pt>
                <c:pt idx="2">
                  <c:v>232.39</c:v>
                </c:pt>
                <c:pt idx="3">
                  <c:v>230.57</c:v>
                </c:pt>
                <c:pt idx="4">
                  <c:v>211.83</c:v>
                </c:pt>
              </c:numCache>
            </c:numRef>
          </c:val>
          <c:extLst>
            <c:ext xmlns:c16="http://schemas.microsoft.com/office/drawing/2014/chart" uri="{C3380CC4-5D6E-409C-BE32-E72D297353CC}">
              <c16:uniqueId val="{00000000-64B3-4FEE-B24C-CE448C94F91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64B3-4FEE-B24C-CE448C94F91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40" zoomScale="90" zoomScaleNormal="90" workbookViewId="0">
      <selection activeCell="BH58" sqref="BG58:BH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新潟市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788465</v>
      </c>
      <c r="AM8" s="51"/>
      <c r="AN8" s="51"/>
      <c r="AO8" s="51"/>
      <c r="AP8" s="51"/>
      <c r="AQ8" s="51"/>
      <c r="AR8" s="51"/>
      <c r="AS8" s="51"/>
      <c r="AT8" s="46">
        <f>データ!T6</f>
        <v>726.46</v>
      </c>
      <c r="AU8" s="46"/>
      <c r="AV8" s="46"/>
      <c r="AW8" s="46"/>
      <c r="AX8" s="46"/>
      <c r="AY8" s="46"/>
      <c r="AZ8" s="46"/>
      <c r="BA8" s="46"/>
      <c r="BB8" s="46">
        <f>データ!U6</f>
        <v>1085.3499999999999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32.28</v>
      </c>
      <c r="J10" s="46"/>
      <c r="K10" s="46"/>
      <c r="L10" s="46"/>
      <c r="M10" s="46"/>
      <c r="N10" s="46"/>
      <c r="O10" s="46"/>
      <c r="P10" s="46">
        <f>データ!P6</f>
        <v>2.85</v>
      </c>
      <c r="Q10" s="46"/>
      <c r="R10" s="46"/>
      <c r="S10" s="46"/>
      <c r="T10" s="46"/>
      <c r="U10" s="46"/>
      <c r="V10" s="46"/>
      <c r="W10" s="46">
        <f>データ!Q6</f>
        <v>96</v>
      </c>
      <c r="X10" s="46"/>
      <c r="Y10" s="46"/>
      <c r="Z10" s="46"/>
      <c r="AA10" s="46"/>
      <c r="AB10" s="46"/>
      <c r="AC10" s="46"/>
      <c r="AD10" s="51">
        <f>データ!R6</f>
        <v>3047</v>
      </c>
      <c r="AE10" s="51"/>
      <c r="AF10" s="51"/>
      <c r="AG10" s="51"/>
      <c r="AH10" s="51"/>
      <c r="AI10" s="51"/>
      <c r="AJ10" s="51"/>
      <c r="AK10" s="2"/>
      <c r="AL10" s="51">
        <f>データ!V6</f>
        <v>22377</v>
      </c>
      <c r="AM10" s="51"/>
      <c r="AN10" s="51"/>
      <c r="AO10" s="51"/>
      <c r="AP10" s="51"/>
      <c r="AQ10" s="51"/>
      <c r="AR10" s="51"/>
      <c r="AS10" s="51"/>
      <c r="AT10" s="46">
        <f>データ!W6</f>
        <v>10.3</v>
      </c>
      <c r="AU10" s="46"/>
      <c r="AV10" s="46"/>
      <c r="AW10" s="46"/>
      <c r="AX10" s="46"/>
      <c r="AY10" s="46"/>
      <c r="AZ10" s="46"/>
      <c r="BA10" s="46"/>
      <c r="BB10" s="46">
        <f>データ!X6</f>
        <v>2172.52</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114</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nmKHxl4hMU6Gikdz2BO8OHDn9WUXXz/sUOB1kNFK9uuVF9TLJGNVt35ylsQRx2pRvy0ugfFqeonH0aeUVZ/WZA==" saltValue="r44xTQC389MDxi2tdZY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151009</v>
      </c>
      <c r="D6" s="33">
        <f t="shared" si="3"/>
        <v>46</v>
      </c>
      <c r="E6" s="33">
        <f t="shared" si="3"/>
        <v>17</v>
      </c>
      <c r="F6" s="33">
        <f t="shared" si="3"/>
        <v>4</v>
      </c>
      <c r="G6" s="33">
        <f t="shared" si="3"/>
        <v>0</v>
      </c>
      <c r="H6" s="33" t="str">
        <f t="shared" si="3"/>
        <v>新潟県　新潟市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32.28</v>
      </c>
      <c r="P6" s="34">
        <f t="shared" si="3"/>
        <v>2.85</v>
      </c>
      <c r="Q6" s="34">
        <f t="shared" si="3"/>
        <v>96</v>
      </c>
      <c r="R6" s="34">
        <f t="shared" si="3"/>
        <v>3047</v>
      </c>
      <c r="S6" s="34">
        <f t="shared" si="3"/>
        <v>788465</v>
      </c>
      <c r="T6" s="34">
        <f t="shared" si="3"/>
        <v>726.46</v>
      </c>
      <c r="U6" s="34">
        <f t="shared" si="3"/>
        <v>1085.3499999999999</v>
      </c>
      <c r="V6" s="34">
        <f t="shared" si="3"/>
        <v>22377</v>
      </c>
      <c r="W6" s="34">
        <f t="shared" si="3"/>
        <v>10.3</v>
      </c>
      <c r="X6" s="34">
        <f t="shared" si="3"/>
        <v>2172.52</v>
      </c>
      <c r="Y6" s="35">
        <f>IF(Y7="",NA(),Y7)</f>
        <v>81.290000000000006</v>
      </c>
      <c r="Z6" s="35">
        <f t="shared" ref="Z6:AH6" si="4">IF(Z7="",NA(),Z7)</f>
        <v>85.19</v>
      </c>
      <c r="AA6" s="35">
        <f t="shared" si="4"/>
        <v>88.4</v>
      </c>
      <c r="AB6" s="35">
        <f t="shared" si="4"/>
        <v>90.23</v>
      </c>
      <c r="AC6" s="35">
        <f t="shared" si="4"/>
        <v>75.22</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5">
        <f t="shared" ref="AK6:AS6" si="5">IF(AK7="",NA(),AK7)</f>
        <v>127.94</v>
      </c>
      <c r="AL6" s="35">
        <f t="shared" si="5"/>
        <v>435.47</v>
      </c>
      <c r="AM6" s="35">
        <f t="shared" si="5"/>
        <v>462.58</v>
      </c>
      <c r="AN6" s="35">
        <f t="shared" si="5"/>
        <v>569.98</v>
      </c>
      <c r="AO6" s="35">
        <f t="shared" si="5"/>
        <v>101.85</v>
      </c>
      <c r="AP6" s="35">
        <f t="shared" si="5"/>
        <v>110.77</v>
      </c>
      <c r="AQ6" s="35">
        <f t="shared" si="5"/>
        <v>109.51</v>
      </c>
      <c r="AR6" s="35">
        <f t="shared" si="5"/>
        <v>112.88</v>
      </c>
      <c r="AS6" s="35">
        <f t="shared" si="5"/>
        <v>94.97</v>
      </c>
      <c r="AT6" s="34" t="str">
        <f>IF(AT7="","",IF(AT7="-","【-】","【"&amp;SUBSTITUTE(TEXT(AT7,"#,##0.00"),"-","△")&amp;"】"))</f>
        <v>【76.63】</v>
      </c>
      <c r="AU6" s="35">
        <f>IF(AU7="",NA(),AU7)</f>
        <v>18.64</v>
      </c>
      <c r="AV6" s="35">
        <f t="shared" ref="AV6:BD6" si="6">IF(AV7="",NA(),AV7)</f>
        <v>6.21</v>
      </c>
      <c r="AW6" s="35">
        <f t="shared" si="6"/>
        <v>43.97</v>
      </c>
      <c r="AX6" s="35">
        <f t="shared" si="6"/>
        <v>106.81</v>
      </c>
      <c r="AY6" s="35">
        <f t="shared" si="6"/>
        <v>85.94</v>
      </c>
      <c r="AZ6" s="35">
        <f t="shared" si="6"/>
        <v>49.07</v>
      </c>
      <c r="BA6" s="35">
        <f t="shared" si="6"/>
        <v>46.78</v>
      </c>
      <c r="BB6" s="35">
        <f t="shared" si="6"/>
        <v>47.44</v>
      </c>
      <c r="BC6" s="35">
        <f t="shared" si="6"/>
        <v>49.18</v>
      </c>
      <c r="BD6" s="35">
        <f t="shared" si="6"/>
        <v>47.72</v>
      </c>
      <c r="BE6" s="34" t="str">
        <f>IF(BE7="","",IF(BE7="-","【-】","【"&amp;SUBSTITUTE(TEXT(BE7,"#,##0.00"),"-","△")&amp;"】"))</f>
        <v>【49.61】</v>
      </c>
      <c r="BF6" s="35">
        <f>IF(BF7="",NA(),BF7)</f>
        <v>5226.03</v>
      </c>
      <c r="BG6" s="35">
        <f t="shared" ref="BG6:BO6" si="7">IF(BG7="",NA(),BG7)</f>
        <v>4987.76</v>
      </c>
      <c r="BH6" s="35">
        <f t="shared" si="7"/>
        <v>4580.17</v>
      </c>
      <c r="BI6" s="35">
        <f t="shared" si="7"/>
        <v>4813.16</v>
      </c>
      <c r="BJ6" s="35">
        <f t="shared" si="7"/>
        <v>4662.17</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60.45</v>
      </c>
      <c r="BR6" s="35">
        <f t="shared" ref="BR6:BZ6" si="8">IF(BR7="",NA(),BR7)</f>
        <v>65.099999999999994</v>
      </c>
      <c r="BS6" s="35">
        <f t="shared" si="8"/>
        <v>71.62</v>
      </c>
      <c r="BT6" s="35">
        <f t="shared" si="8"/>
        <v>72.55</v>
      </c>
      <c r="BU6" s="35">
        <f t="shared" si="8"/>
        <v>79.209999999999994</v>
      </c>
      <c r="BV6" s="35">
        <f t="shared" si="8"/>
        <v>66.22</v>
      </c>
      <c r="BW6" s="35">
        <f t="shared" si="8"/>
        <v>69.87</v>
      </c>
      <c r="BX6" s="35">
        <f t="shared" si="8"/>
        <v>74.3</v>
      </c>
      <c r="BY6" s="35">
        <f t="shared" si="8"/>
        <v>72.260000000000005</v>
      </c>
      <c r="BZ6" s="35">
        <f t="shared" si="8"/>
        <v>71.84</v>
      </c>
      <c r="CA6" s="34" t="str">
        <f>IF(CA7="","",IF(CA7="-","【-】","【"&amp;SUBSTITUTE(TEXT(CA7,"#,##0.00"),"-","△")&amp;"】"))</f>
        <v>【74.17】</v>
      </c>
      <c r="CB6" s="35">
        <f>IF(CB7="",NA(),CB7)</f>
        <v>279.08</v>
      </c>
      <c r="CC6" s="35">
        <f t="shared" ref="CC6:CK6" si="9">IF(CC7="",NA(),CC7)</f>
        <v>257.01</v>
      </c>
      <c r="CD6" s="35">
        <f t="shared" si="9"/>
        <v>232.39</v>
      </c>
      <c r="CE6" s="35">
        <f t="shared" si="9"/>
        <v>230.57</v>
      </c>
      <c r="CF6" s="35">
        <f t="shared" si="9"/>
        <v>211.83</v>
      </c>
      <c r="CG6" s="35">
        <f t="shared" si="9"/>
        <v>246.72</v>
      </c>
      <c r="CH6" s="35">
        <f t="shared" si="9"/>
        <v>234.96</v>
      </c>
      <c r="CI6" s="35">
        <f t="shared" si="9"/>
        <v>221.81</v>
      </c>
      <c r="CJ6" s="35">
        <f t="shared" si="9"/>
        <v>230.02</v>
      </c>
      <c r="CK6" s="35">
        <f t="shared" si="9"/>
        <v>228.47</v>
      </c>
      <c r="CL6" s="34" t="str">
        <f>IF(CL7="","",IF(CL7="-","【-】","【"&amp;SUBSTITUTE(TEXT(CL7,"#,##0.00"),"-","△")&amp;"】"))</f>
        <v>【218.56】</v>
      </c>
      <c r="CM6" s="35">
        <f>IF(CM7="",NA(),CM7)</f>
        <v>43.1</v>
      </c>
      <c r="CN6" s="35">
        <f t="shared" ref="CN6:CV6" si="10">IF(CN7="",NA(),CN7)</f>
        <v>44.5</v>
      </c>
      <c r="CO6" s="35">
        <f t="shared" si="10"/>
        <v>40.200000000000003</v>
      </c>
      <c r="CP6" s="35">
        <f t="shared" si="10"/>
        <v>39.9</v>
      </c>
      <c r="CQ6" s="35">
        <f t="shared" si="10"/>
        <v>39.6</v>
      </c>
      <c r="CR6" s="35">
        <f t="shared" si="10"/>
        <v>41.35</v>
      </c>
      <c r="CS6" s="35">
        <f t="shared" si="10"/>
        <v>42.9</v>
      </c>
      <c r="CT6" s="35">
        <f t="shared" si="10"/>
        <v>43.36</v>
      </c>
      <c r="CU6" s="35">
        <f t="shared" si="10"/>
        <v>42.56</v>
      </c>
      <c r="CV6" s="35">
        <f t="shared" si="10"/>
        <v>42.47</v>
      </c>
      <c r="CW6" s="34" t="str">
        <f>IF(CW7="","",IF(CW7="-","【-】","【"&amp;SUBSTITUTE(TEXT(CW7,"#,##0.00"),"-","△")&amp;"】"))</f>
        <v>【42.86】</v>
      </c>
      <c r="CX6" s="35">
        <f>IF(CX7="",NA(),CX7)</f>
        <v>60.96</v>
      </c>
      <c r="CY6" s="35">
        <f t="shared" ref="CY6:DG6" si="11">IF(CY7="",NA(),CY7)</f>
        <v>100</v>
      </c>
      <c r="CZ6" s="35">
        <f t="shared" si="11"/>
        <v>64.19</v>
      </c>
      <c r="DA6" s="35">
        <f t="shared" si="11"/>
        <v>65.459999999999994</v>
      </c>
      <c r="DB6" s="35">
        <f t="shared" si="11"/>
        <v>66.39</v>
      </c>
      <c r="DC6" s="35">
        <f t="shared" si="11"/>
        <v>82.9</v>
      </c>
      <c r="DD6" s="35">
        <f t="shared" si="11"/>
        <v>83.5</v>
      </c>
      <c r="DE6" s="35">
        <f t="shared" si="11"/>
        <v>83.06</v>
      </c>
      <c r="DF6" s="35">
        <f t="shared" si="11"/>
        <v>83.32</v>
      </c>
      <c r="DG6" s="35">
        <f t="shared" si="11"/>
        <v>83.75</v>
      </c>
      <c r="DH6" s="34" t="str">
        <f>IF(DH7="","",IF(DH7="-","【-】","【"&amp;SUBSTITUTE(TEXT(DH7,"#,##0.00"),"-","△")&amp;"】"))</f>
        <v>【84.20】</v>
      </c>
      <c r="DI6" s="35">
        <f>IF(DI7="",NA(),DI7)</f>
        <v>18.13</v>
      </c>
      <c r="DJ6" s="35">
        <f t="shared" ref="DJ6:DR6" si="12">IF(DJ7="",NA(),DJ7)</f>
        <v>20.02</v>
      </c>
      <c r="DK6" s="35">
        <f t="shared" si="12"/>
        <v>21.82</v>
      </c>
      <c r="DL6" s="35">
        <f t="shared" si="12"/>
        <v>23.9</v>
      </c>
      <c r="DM6" s="35">
        <f t="shared" si="12"/>
        <v>25.69</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151009</v>
      </c>
      <c r="D7" s="37">
        <v>46</v>
      </c>
      <c r="E7" s="37">
        <v>17</v>
      </c>
      <c r="F7" s="37">
        <v>4</v>
      </c>
      <c r="G7" s="37">
        <v>0</v>
      </c>
      <c r="H7" s="37" t="s">
        <v>96</v>
      </c>
      <c r="I7" s="37" t="s">
        <v>97</v>
      </c>
      <c r="J7" s="37" t="s">
        <v>98</v>
      </c>
      <c r="K7" s="37" t="s">
        <v>99</v>
      </c>
      <c r="L7" s="37" t="s">
        <v>100</v>
      </c>
      <c r="M7" s="37" t="s">
        <v>101</v>
      </c>
      <c r="N7" s="38" t="s">
        <v>102</v>
      </c>
      <c r="O7" s="38">
        <v>32.28</v>
      </c>
      <c r="P7" s="38">
        <v>2.85</v>
      </c>
      <c r="Q7" s="38">
        <v>96</v>
      </c>
      <c r="R7" s="38">
        <v>3047</v>
      </c>
      <c r="S7" s="38">
        <v>788465</v>
      </c>
      <c r="T7" s="38">
        <v>726.46</v>
      </c>
      <c r="U7" s="38">
        <v>1085.3499999999999</v>
      </c>
      <c r="V7" s="38">
        <v>22377</v>
      </c>
      <c r="W7" s="38">
        <v>10.3</v>
      </c>
      <c r="X7" s="38">
        <v>2172.52</v>
      </c>
      <c r="Y7" s="38">
        <v>81.290000000000006</v>
      </c>
      <c r="Z7" s="38">
        <v>85.19</v>
      </c>
      <c r="AA7" s="38">
        <v>88.4</v>
      </c>
      <c r="AB7" s="38">
        <v>90.23</v>
      </c>
      <c r="AC7" s="38">
        <v>75.22</v>
      </c>
      <c r="AD7" s="38">
        <v>100.94</v>
      </c>
      <c r="AE7" s="38">
        <v>100.85</v>
      </c>
      <c r="AF7" s="38">
        <v>102.13</v>
      </c>
      <c r="AG7" s="38">
        <v>101.72</v>
      </c>
      <c r="AH7" s="38">
        <v>102.73</v>
      </c>
      <c r="AI7" s="38">
        <v>102.87</v>
      </c>
      <c r="AJ7" s="38">
        <v>0</v>
      </c>
      <c r="AK7" s="38">
        <v>127.94</v>
      </c>
      <c r="AL7" s="38">
        <v>435.47</v>
      </c>
      <c r="AM7" s="38">
        <v>462.58</v>
      </c>
      <c r="AN7" s="38">
        <v>569.98</v>
      </c>
      <c r="AO7" s="38">
        <v>101.85</v>
      </c>
      <c r="AP7" s="38">
        <v>110.77</v>
      </c>
      <c r="AQ7" s="38">
        <v>109.51</v>
      </c>
      <c r="AR7" s="38">
        <v>112.88</v>
      </c>
      <c r="AS7" s="38">
        <v>94.97</v>
      </c>
      <c r="AT7" s="38">
        <v>76.63</v>
      </c>
      <c r="AU7" s="38">
        <v>18.64</v>
      </c>
      <c r="AV7" s="38">
        <v>6.21</v>
      </c>
      <c r="AW7" s="38">
        <v>43.97</v>
      </c>
      <c r="AX7" s="38">
        <v>106.81</v>
      </c>
      <c r="AY7" s="38">
        <v>85.94</v>
      </c>
      <c r="AZ7" s="38">
        <v>49.07</v>
      </c>
      <c r="BA7" s="38">
        <v>46.78</v>
      </c>
      <c r="BB7" s="38">
        <v>47.44</v>
      </c>
      <c r="BC7" s="38">
        <v>49.18</v>
      </c>
      <c r="BD7" s="38">
        <v>47.72</v>
      </c>
      <c r="BE7" s="38">
        <v>49.61</v>
      </c>
      <c r="BF7" s="38">
        <v>5226.03</v>
      </c>
      <c r="BG7" s="38">
        <v>4987.76</v>
      </c>
      <c r="BH7" s="38">
        <v>4580.17</v>
      </c>
      <c r="BI7" s="38">
        <v>4813.16</v>
      </c>
      <c r="BJ7" s="38">
        <v>4662.17</v>
      </c>
      <c r="BK7" s="38">
        <v>1434.89</v>
      </c>
      <c r="BL7" s="38">
        <v>1298.9100000000001</v>
      </c>
      <c r="BM7" s="38">
        <v>1243.71</v>
      </c>
      <c r="BN7" s="38">
        <v>1194.1500000000001</v>
      </c>
      <c r="BO7" s="38">
        <v>1206.79</v>
      </c>
      <c r="BP7" s="38">
        <v>1218.7</v>
      </c>
      <c r="BQ7" s="38">
        <v>60.45</v>
      </c>
      <c r="BR7" s="38">
        <v>65.099999999999994</v>
      </c>
      <c r="BS7" s="38">
        <v>71.62</v>
      </c>
      <c r="BT7" s="38">
        <v>72.55</v>
      </c>
      <c r="BU7" s="38">
        <v>79.209999999999994</v>
      </c>
      <c r="BV7" s="38">
        <v>66.22</v>
      </c>
      <c r="BW7" s="38">
        <v>69.87</v>
      </c>
      <c r="BX7" s="38">
        <v>74.3</v>
      </c>
      <c r="BY7" s="38">
        <v>72.260000000000005</v>
      </c>
      <c r="BZ7" s="38">
        <v>71.84</v>
      </c>
      <c r="CA7" s="38">
        <v>74.17</v>
      </c>
      <c r="CB7" s="38">
        <v>279.08</v>
      </c>
      <c r="CC7" s="38">
        <v>257.01</v>
      </c>
      <c r="CD7" s="38">
        <v>232.39</v>
      </c>
      <c r="CE7" s="38">
        <v>230.57</v>
      </c>
      <c r="CF7" s="38">
        <v>211.83</v>
      </c>
      <c r="CG7" s="38">
        <v>246.72</v>
      </c>
      <c r="CH7" s="38">
        <v>234.96</v>
      </c>
      <c r="CI7" s="38">
        <v>221.81</v>
      </c>
      <c r="CJ7" s="38">
        <v>230.02</v>
      </c>
      <c r="CK7" s="38">
        <v>228.47</v>
      </c>
      <c r="CL7" s="38">
        <v>218.56</v>
      </c>
      <c r="CM7" s="38">
        <v>43.1</v>
      </c>
      <c r="CN7" s="38">
        <v>44.5</v>
      </c>
      <c r="CO7" s="38">
        <v>40.200000000000003</v>
      </c>
      <c r="CP7" s="38">
        <v>39.9</v>
      </c>
      <c r="CQ7" s="38">
        <v>39.6</v>
      </c>
      <c r="CR7" s="38">
        <v>41.35</v>
      </c>
      <c r="CS7" s="38">
        <v>42.9</v>
      </c>
      <c r="CT7" s="38">
        <v>43.36</v>
      </c>
      <c r="CU7" s="38">
        <v>42.56</v>
      </c>
      <c r="CV7" s="38">
        <v>42.47</v>
      </c>
      <c r="CW7" s="38">
        <v>42.86</v>
      </c>
      <c r="CX7" s="38">
        <v>60.96</v>
      </c>
      <c r="CY7" s="38">
        <v>100</v>
      </c>
      <c r="CZ7" s="38">
        <v>64.19</v>
      </c>
      <c r="DA7" s="38">
        <v>65.459999999999994</v>
      </c>
      <c r="DB7" s="38">
        <v>66.39</v>
      </c>
      <c r="DC7" s="38">
        <v>82.9</v>
      </c>
      <c r="DD7" s="38">
        <v>83.5</v>
      </c>
      <c r="DE7" s="38">
        <v>83.06</v>
      </c>
      <c r="DF7" s="38">
        <v>83.32</v>
      </c>
      <c r="DG7" s="38">
        <v>83.75</v>
      </c>
      <c r="DH7" s="38">
        <v>84.2</v>
      </c>
      <c r="DI7" s="38">
        <v>18.13</v>
      </c>
      <c r="DJ7" s="38">
        <v>20.02</v>
      </c>
      <c r="DK7" s="38">
        <v>21.82</v>
      </c>
      <c r="DL7" s="38">
        <v>23.9</v>
      </c>
      <c r="DM7" s="38">
        <v>25.69</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dcterms:created xsi:type="dcterms:W3CDTF">2020-12-04T02:32:21Z</dcterms:created>
  <dcterms:modified xsi:type="dcterms:W3CDTF">2021-02-12T01:03:42Z</dcterms:modified>
  <cp:category/>
</cp:coreProperties>
</file>