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101000\000_令和２年度\002 経理係\照会・回答\R02\★財政課からの照会\030127 公営企業に係る経営比較分析表の作成について\☆提出\"/>
    </mc:Choice>
  </mc:AlternateContent>
  <workbookProtection workbookAlgorithmName="SHA-512" workbookHashValue="aYybjWmhsiCGQaFr4qkaSeuwomABL9NCz7EBavpXY/Sg+kzhxoKqQr+NvYHeSYUK/j2PwJDbL3EMCnPJEhXgQw==" workbookSaltValue="u9bGHlp+68hklbOWmP/y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<sst xmlns="http://schemas.openxmlformats.org/spreadsheetml/2006/main" count="228" uniqueCount="113">
  <si>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</si>
  <si>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</si>
  <si>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</si>
  <si>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</si>
  <si>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</si>
  <si>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</si>
  <si>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</si>
  <si>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</si>
  <si>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</si>
  <si>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</si>
  <si>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</si>
  <si>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</si>
  <si>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</si>
  <si>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</si>
  <si>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</si>
  <si>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</si>
  <si>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</si>
  <si>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</si>
  <si>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</si>
  <si>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</si>
  <si>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</si>
  <si>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</si>
  <si>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</si>
  <si>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</si>
  <si>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</si>
  <si>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</si>
  <si>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</si>
  <si>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</si>
  <si>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</si>
  <si>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</si>
  <si>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</si>
  <si>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</si>
  <si>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</si>
  <si>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</si>
  <si>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</si>
  <si>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</si>
  <si>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</si>
  <si>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</si>
  <si>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</si>
  <si>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</si>
  <si>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</si>
  <si>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</si>
  <si>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</si>
  <si>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</si>
  <si>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</si>
  <si>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</si>
  <si>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</si>
  <si>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</si>
  <si>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</si>
  <si>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</si>
  <si>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</si>
  <si>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</si>
  <si>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</si>
  <si>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</si>
  <si>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</si>
  <si>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</si>
  <si>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</si>
  <si>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</si>
  <si>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</si>
  <si>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</si>
  <si>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</si>
  <si>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</si>
  <si>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</si>
  <si>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</si>
  <si>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</si>
  <si>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</si>
  <si>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</si>
  <si>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</si>
  <si>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</si>
  <si>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</si>
  <si>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</si>
  <si>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</si>
  <si>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</si>
  <si>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</si>
  <si>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</si>
  <si>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</si>
  <si>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</si>
  <si>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</si>
  <si>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</si>
  <si>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</si>
  <si>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</si>
  <si>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</si>
  <si>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</si>
  <si>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</si>
  <si>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</si>
  <si>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</si>
  <si>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</si>
  <si>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</si>
  <si>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</si>
  <si>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</si>
  <si>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</si>
  <si>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</si>
  <si>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</si>
  <si>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</si>
  <si>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</si>
  <si>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</si>
  <si>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</si>
  <si>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</si>
  <si>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</si>
  <si>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</si>
  <si>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</si>
  <si>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</si>
  <si>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</si>
  <si>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</si>
  <si>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</si>
  <si>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</si>
  <si>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</si>
  <si>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</si>
  <si>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</si>
  <si>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</si>
  <si>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H27以降、増加傾向である。今後、水道施設等の更新需要の増加が見込まれる中、アセットマネジメント手法を用いて、更新か延命するかを適切に判断するなど、適正な維持管理をしていくことが重要である。
　②管路経年化率は、増加傾向であり、事故が多発するリスクが年々高まっていくことが懸念される。③管路更新率は、減少傾向であり、過去に布設した水道管の更新が進まない現状にあり、老朽化対策は不十分といえる。
　本市においては、経営戦略（R01～R12）に基づき、R04までに管路更新率を1.2％へ上昇させることを目標として事業に取り組んでいるところであり、管路更新率のR01指標値においては増加に転じている。
　なお、管路の法定耐用年数は40年であるが、本市においては、土壌などの埋設状況に応じて算出した独自の「想定使用年数」から、水道管の平均寿命を約83年とし、これに基づき、目標を1.2％と設定した。</t>
    <rPh sb="2" eb="6">
      <t>ユウケイコテイ</t>
    </rPh>
    <rPh sb="12" eb="13">
      <t>リツ</t>
    </rPh>
    <rPh sb="18" eb="20">
      <t>イコウ</t>
    </rPh>
    <rPh sb="29" eb="31">
      <t>コンゴ</t>
    </rPh>
    <rPh sb="32" eb="34">
      <t>スイドウ</t>
    </rPh>
    <rPh sb="34" eb="36">
      <t>シセツ</t>
    </rPh>
    <rPh sb="36" eb="37">
      <t>トウ</t>
    </rPh>
    <rPh sb="38" eb="42">
      <t>コウシンジュヨウ</t>
    </rPh>
    <rPh sb="43" eb="45">
      <t>ゾウカ</t>
    </rPh>
    <rPh sb="46" eb="48">
      <t>ミコ</t>
    </rPh>
    <rPh sb="51" eb="52">
      <t>ナカ</t>
    </rPh>
    <rPh sb="63" eb="65">
      <t>シュホウ</t>
    </rPh>
    <rPh sb="66" eb="67">
      <t>モチ</t>
    </rPh>
    <rPh sb="70" eb="72">
      <t>コウシン</t>
    </rPh>
    <rPh sb="73" eb="75">
      <t>エンメイ</t>
    </rPh>
    <rPh sb="79" eb="81">
      <t>テキセツ</t>
    </rPh>
    <rPh sb="82" eb="84">
      <t>ハンダン</t>
    </rPh>
    <rPh sb="89" eb="91">
      <t>テキセイ</t>
    </rPh>
    <rPh sb="92" eb="96">
      <t>イジカンリ</t>
    </rPh>
    <rPh sb="104" eb="106">
      <t>ジュウヨウ</t>
    </rPh>
    <rPh sb="113" eb="119">
      <t>カンロケイネンカリツ</t>
    </rPh>
    <rPh sb="121" eb="123">
      <t>ゾウカ</t>
    </rPh>
    <rPh sb="123" eb="125">
      <t>ケイコウ</t>
    </rPh>
    <rPh sb="140" eb="142">
      <t>ネンネン</t>
    </rPh>
    <rPh sb="142" eb="143">
      <t>タカ</t>
    </rPh>
    <rPh sb="158" eb="163">
      <t>カンロコウシンリツ</t>
    </rPh>
    <rPh sb="191" eb="193">
      <t>ゲンジョウ</t>
    </rPh>
    <rPh sb="197" eb="202">
      <t>ロウキュウカタイサク</t>
    </rPh>
    <rPh sb="203" eb="206">
      <t>フジュウブン</t>
    </rPh>
    <rPh sb="213" eb="215">
      <t>ホンシ</t>
    </rPh>
    <rPh sb="221" eb="223">
      <t>ケイエイ</t>
    </rPh>
    <rPh sb="223" eb="225">
      <t>センリャク</t>
    </rPh>
    <rPh sb="235" eb="236">
      <t>モト</t>
    </rPh>
    <rPh sb="245" eb="250">
      <t>カンロコウシンリツ</t>
    </rPh>
    <rPh sb="286" eb="291">
      <t>カンロコウシンリツ</t>
    </rPh>
    <rPh sb="295" eb="298">
      <t>シヒョウチ</t>
    </rPh>
    <rPh sb="303" eb="305">
      <t>ゾウカ</t>
    </rPh>
    <rPh sb="306" eb="307">
      <t>テン</t>
    </rPh>
    <rPh sb="317" eb="319">
      <t>カンロ</t>
    </rPh>
    <rPh sb="320" eb="324">
      <t>ホウテイタイヨウ</t>
    </rPh>
    <rPh sb="324" eb="326">
      <t>ネンスウ</t>
    </rPh>
    <rPh sb="329" eb="330">
      <t>ネン</t>
    </rPh>
    <rPh sb="335" eb="337">
      <t>ホンシ</t>
    </rPh>
    <rPh sb="343" eb="345">
      <t>ドジョウ</t>
    </rPh>
    <rPh sb="348" eb="352">
      <t>マイセツジョウキョウ</t>
    </rPh>
    <rPh sb="353" eb="354">
      <t>オウ</t>
    </rPh>
    <rPh sb="356" eb="358">
      <t>サンシュツ</t>
    </rPh>
    <rPh sb="360" eb="362">
      <t>ドクジ</t>
    </rPh>
    <rPh sb="364" eb="366">
      <t>ソウテイ</t>
    </rPh>
    <rPh sb="366" eb="370">
      <t>シヨウネンスウ</t>
    </rPh>
    <rPh sb="374" eb="377">
      <t>スイドウカン</t>
    </rPh>
    <rPh sb="378" eb="380">
      <t>ヘイキン</t>
    </rPh>
    <rPh sb="380" eb="382">
      <t>ジュミョウ</t>
    </rPh>
    <rPh sb="383" eb="384">
      <t>ヤク</t>
    </rPh>
    <rPh sb="386" eb="387">
      <t>ネン</t>
    </rPh>
    <rPh sb="393" eb="394">
      <t>モト</t>
    </rPh>
    <rPh sb="397" eb="399">
      <t>モクヒョウ</t>
    </rPh>
    <rPh sb="405" eb="407">
      <t>セッテイ</t>
    </rPh>
    <phoneticPr fontId="4"/>
  </si>
  <si>
    <t>　指標を全体的に捉えると、概ね適正水準内にあるが、有収率や管路経年化率などの一部の指標については悪化傾向にあり、今後も改善されなければ、将来の経営に悪影響を与えていく懸念がある。
　このような見通しのもと、経営戦略に基づき、水道管や水道施設の耐震化・老朽化対策に取り組んでいるところであり、令和２年度においては、水道管や水道施設の老朽化や耐震化の基盤整備の必要性と財源確保の面から、平均改定率14.8％の料金改定を令和２年10月に実施し、併せて、組織の企画部門と財務部門を一本化し、体制面も整えた。
　これにより、一部の指標については、改善傾向に転じると見込まれるが、人口減少に伴う水需要の減少など今後も厳しい環境は続くことが予測され、限られた財源の中、今後一層効率的な事業運営に努めるとともに、更なる料金改定の必要性も検討を進めていく必要がある。</t>
    <rPh sb="1" eb="3">
      <t>シヒョウ</t>
    </rPh>
    <rPh sb="4" eb="7">
      <t>ゼンタイテキ</t>
    </rPh>
    <rPh sb="8" eb="9">
      <t>トラ</t>
    </rPh>
    <rPh sb="13" eb="14">
      <t>オオム</t>
    </rPh>
    <rPh sb="25" eb="28">
      <t>ユウシュウリツ</t>
    </rPh>
    <rPh sb="56" eb="58">
      <t>コンゴ</t>
    </rPh>
    <rPh sb="59" eb="61">
      <t>カイゼン</t>
    </rPh>
    <rPh sb="68" eb="70">
      <t>ショウライ</t>
    </rPh>
    <rPh sb="74" eb="75">
      <t>アク</t>
    </rPh>
    <rPh sb="83" eb="85">
      <t>ケネン</t>
    </rPh>
    <rPh sb="96" eb="98">
      <t>ミトオ</t>
    </rPh>
    <rPh sb="103" eb="107">
      <t>ケイエイセンリャク</t>
    </rPh>
    <rPh sb="108" eb="109">
      <t>モト</t>
    </rPh>
    <rPh sb="112" eb="115">
      <t>スイドウカン</t>
    </rPh>
    <rPh sb="116" eb="120">
      <t>スイドウシセツ</t>
    </rPh>
    <rPh sb="121" eb="124">
      <t>タイシンカ</t>
    </rPh>
    <rPh sb="125" eb="127">
      <t>ロウキュウ</t>
    </rPh>
    <rPh sb="127" eb="128">
      <t>カ</t>
    </rPh>
    <rPh sb="128" eb="130">
      <t>タイサク</t>
    </rPh>
    <rPh sb="131" eb="132">
      <t>ト</t>
    </rPh>
    <rPh sb="133" eb="134">
      <t>ク</t>
    </rPh>
    <rPh sb="145" eb="147">
      <t>レイワ</t>
    </rPh>
    <rPh sb="148" eb="150">
      <t>ネンド</t>
    </rPh>
    <rPh sb="191" eb="193">
      <t>ヘイキン</t>
    </rPh>
    <rPh sb="219" eb="220">
      <t>アワ</t>
    </rPh>
    <rPh sb="223" eb="225">
      <t>ソシキ</t>
    </rPh>
    <rPh sb="241" eb="244">
      <t>タイセイメン</t>
    </rPh>
    <rPh sb="245" eb="246">
      <t>トトノ</t>
    </rPh>
    <rPh sb="257" eb="259">
      <t>イチブ</t>
    </rPh>
    <rPh sb="260" eb="262">
      <t>シヒョウ</t>
    </rPh>
    <rPh sb="268" eb="272">
      <t>カイゼンケイコウ</t>
    </rPh>
    <rPh sb="273" eb="274">
      <t>テン</t>
    </rPh>
    <rPh sb="277" eb="279">
      <t>ミコ</t>
    </rPh>
    <rPh sb="284" eb="288">
      <t>ジンコウゲンショウ</t>
    </rPh>
    <rPh sb="289" eb="290">
      <t>トモナ</t>
    </rPh>
    <rPh sb="291" eb="294">
      <t>ミズジュヨウ</t>
    </rPh>
    <rPh sb="295" eb="297">
      <t>ゲンショウ</t>
    </rPh>
    <rPh sb="299" eb="301">
      <t>コンゴ</t>
    </rPh>
    <rPh sb="302" eb="303">
      <t>キビ</t>
    </rPh>
    <rPh sb="305" eb="307">
      <t>カンキョウ</t>
    </rPh>
    <rPh sb="308" eb="309">
      <t>ツヅ</t>
    </rPh>
    <rPh sb="318" eb="319">
      <t>カギ</t>
    </rPh>
    <rPh sb="322" eb="324">
      <t>ザイゲン</t>
    </rPh>
    <rPh sb="325" eb="326">
      <t>ナカ</t>
    </rPh>
    <rPh sb="340" eb="341">
      <t>ツト</t>
    </rPh>
    <rPh sb="348" eb="349">
      <t>サラ</t>
    </rPh>
    <rPh sb="351" eb="355">
      <t>リョウキンカイテイ</t>
    </rPh>
    <rPh sb="356" eb="359">
      <t>ヒツヨウセイ</t>
    </rPh>
    <rPh sb="360" eb="362">
      <t>ケントウ</t>
    </rPh>
    <rPh sb="363" eb="364">
      <t>スス</t>
    </rPh>
    <rPh sb="368" eb="370">
      <t>ヒツヨウ</t>
    </rPh>
    <phoneticPr fontId="4"/>
  </si>
  <si>
    <t>　①は、過去５年間100％以上で、単年度収支が黒字であることを示し、かつ類似団体の平均以上である。しかし、人口減少及び大口使用者数の減少に伴う給水収益の減少（経常収益の減少）や、減価償却額の増加（経常費用の増加）により、指標値は悪化傾向である。令和２年10月に水道料金を改定しており、指標値は改善が見込まれる。
　③は、類似団体と比べ良好な値を示しているものの、H30以降、流動負債（特に未払金）の増加により数値が減少傾向にある。これは建設改良事業が増加したことによるものである。今後、建設改良事業に加え、企業債償還金の増加により、指標値の減少が見込まれるため、現金預金など流動資産と併せて注視する必要がある。
　④は、類似団体と比べ、給水収益に対する企業債残高の割合が高い状態が続いている。当市の経営戦略においては、今後も、水道管や水道施設の耐震化・老朽化対策を加速させていく計画であるため、過度な依存とならないよう計画的な借入により企業債残高を適正に管理する必要がある。
　⑤⑥は、本市が水源に恵まれていることにより、給水コストが低い理由などから類似団体と比べ良好であるが、過去５年間では悪化傾向にある。その理由については①で述べたとおりである。
　⑦⑧については、⑦施設利用率は類似団体に比べ指標値が高く、増加傾向である。（H28以降の増加は、事業認可の変更に伴い、一日配水能力の数値を見直したことによるもの）⑧有収率は、類似団体に比べて低い値となっている。両指標とも、漏水量の増加によるものであるが、経年管路の更新などの事業量が増加することで、どのように指標値が変動していくか、今後の動向に注視する必要がある。</t>
    <rPh sb="4" eb="6">
      <t>カコ</t>
    </rPh>
    <rPh sb="7" eb="9">
      <t>ネンカン</t>
    </rPh>
    <rPh sb="13" eb="15">
      <t>イジョウ</t>
    </rPh>
    <rPh sb="17" eb="22">
      <t>タンネンドシュウシ</t>
    </rPh>
    <rPh sb="23" eb="25">
      <t>クロジ</t>
    </rPh>
    <rPh sb="31" eb="32">
      <t>シメ</t>
    </rPh>
    <rPh sb="36" eb="40">
      <t>ルイジダンタイ</t>
    </rPh>
    <rPh sb="41" eb="45">
      <t>ヘイキンイジョウ</t>
    </rPh>
    <rPh sb="53" eb="57">
      <t>ジンコウゲンショウ</t>
    </rPh>
    <rPh sb="57" eb="58">
      <t>オヨ</t>
    </rPh>
    <rPh sb="64" eb="65">
      <t>スウ</t>
    </rPh>
    <rPh sb="66" eb="68">
      <t>ゲンショウ</t>
    </rPh>
    <rPh sb="79" eb="83">
      <t>ケイジョウシュウエキ</t>
    </rPh>
    <rPh sb="84" eb="86">
      <t>ゲンショウ</t>
    </rPh>
    <rPh sb="89" eb="94">
      <t>ゲンカショウキャクガク</t>
    </rPh>
    <rPh sb="95" eb="97">
      <t>ゾウカ</t>
    </rPh>
    <rPh sb="98" eb="102">
      <t>ケイジョウヒヨウ</t>
    </rPh>
    <rPh sb="103" eb="105">
      <t>ゾウカ</t>
    </rPh>
    <rPh sb="110" eb="113">
      <t>シヒョウチ</t>
    </rPh>
    <rPh sb="114" eb="116">
      <t>アッカ</t>
    </rPh>
    <rPh sb="116" eb="118">
      <t>ケイコウ</t>
    </rPh>
    <rPh sb="122" eb="124">
      <t>レイワ</t>
    </rPh>
    <rPh sb="125" eb="126">
      <t>ネン</t>
    </rPh>
    <rPh sb="128" eb="129">
      <t>ガツ</t>
    </rPh>
    <rPh sb="130" eb="134">
      <t>スイドウリョウキン</t>
    </rPh>
    <rPh sb="135" eb="137">
      <t>カイテイ</t>
    </rPh>
    <rPh sb="142" eb="145">
      <t>シヒョウチ</t>
    </rPh>
    <rPh sb="146" eb="148">
      <t>カイゼン</t>
    </rPh>
    <rPh sb="149" eb="151">
      <t>ミコ</t>
    </rPh>
    <rPh sb="184" eb="186">
      <t>イコウ</t>
    </rPh>
    <rPh sb="187" eb="191">
      <t>リュウドウフサイ</t>
    </rPh>
    <rPh sb="192" eb="193">
      <t>トク</t>
    </rPh>
    <rPh sb="194" eb="196">
      <t>ミバラ</t>
    </rPh>
    <rPh sb="196" eb="197">
      <t>キン</t>
    </rPh>
    <rPh sb="207" eb="209">
      <t>ゲンショウ</t>
    </rPh>
    <rPh sb="218" eb="224">
      <t>ケンセツカイリョウジギョウ</t>
    </rPh>
    <rPh sb="225" eb="227">
      <t>ゾウカ</t>
    </rPh>
    <rPh sb="240" eb="242">
      <t>コンゴ</t>
    </rPh>
    <rPh sb="266" eb="269">
      <t>シヒョウチ</t>
    </rPh>
    <rPh sb="270" eb="272">
      <t>ゲンショウ</t>
    </rPh>
    <rPh sb="273" eb="275">
      <t>ミコ</t>
    </rPh>
    <rPh sb="295" eb="297">
      <t>チュウシ</t>
    </rPh>
    <rPh sb="299" eb="301">
      <t>ヒツヨウ</t>
    </rPh>
    <rPh sb="315" eb="316">
      <t>クラ</t>
    </rPh>
    <rPh sb="318" eb="322">
      <t>キュウスイシュウエキ</t>
    </rPh>
    <rPh sb="323" eb="324">
      <t>タイ</t>
    </rPh>
    <rPh sb="326" eb="331">
      <t>キギョウサイザンダカ</t>
    </rPh>
    <rPh sb="332" eb="334">
      <t>ワリアイ</t>
    </rPh>
    <rPh sb="335" eb="336">
      <t>タカ</t>
    </rPh>
    <rPh sb="337" eb="339">
      <t>ジョウタイ</t>
    </rPh>
    <rPh sb="340" eb="341">
      <t>ツヅ</t>
    </rPh>
    <rPh sb="346" eb="348">
      <t>トウシ</t>
    </rPh>
    <rPh sb="349" eb="353">
      <t>ケイエイセンリャク</t>
    </rPh>
    <rPh sb="359" eb="361">
      <t>コンゴ</t>
    </rPh>
    <rPh sb="363" eb="366">
      <t>スイドウカン</t>
    </rPh>
    <rPh sb="367" eb="371">
      <t>スイドウシセツ</t>
    </rPh>
    <rPh sb="382" eb="384">
      <t>カソク</t>
    </rPh>
    <rPh sb="389" eb="391">
      <t>ケイカク</t>
    </rPh>
    <rPh sb="397" eb="399">
      <t>カド</t>
    </rPh>
    <rPh sb="400" eb="402">
      <t>イゾン</t>
    </rPh>
    <rPh sb="409" eb="412">
      <t>ケイカクテキ</t>
    </rPh>
    <rPh sb="413" eb="415">
      <t>カリイレ</t>
    </rPh>
    <rPh sb="418" eb="423">
      <t>キギョウサイザンダカ</t>
    </rPh>
    <rPh sb="424" eb="426">
      <t>テキセイ</t>
    </rPh>
    <rPh sb="427" eb="429">
      <t>カンリ</t>
    </rPh>
    <rPh sb="431" eb="433">
      <t>ヒツヨウ</t>
    </rPh>
    <rPh sb="446" eb="448">
      <t>スイゲン</t>
    </rPh>
    <rPh sb="449" eb="450">
      <t>メグ</t>
    </rPh>
    <rPh sb="461" eb="463">
      <t>キュウスイ</t>
    </rPh>
    <rPh sb="467" eb="468">
      <t>ヒク</t>
    </rPh>
    <rPh sb="469" eb="471">
      <t>リユウ</t>
    </rPh>
    <rPh sb="482" eb="484">
      <t>リョウコウ</t>
    </rPh>
    <rPh sb="489" eb="491">
      <t>カコ</t>
    </rPh>
    <rPh sb="492" eb="494">
      <t>ネンカン</t>
    </rPh>
    <rPh sb="496" eb="500">
      <t>アッカケイコウ</t>
    </rPh>
    <rPh sb="506" eb="508">
      <t>リユウ</t>
    </rPh>
    <rPh sb="515" eb="516">
      <t>ノ</t>
    </rPh>
    <rPh sb="536" eb="541">
      <t>シセツリヨウリツ</t>
    </rPh>
    <rPh sb="549" eb="552">
      <t>シヒョウチ</t>
    </rPh>
    <rPh sb="553" eb="554">
      <t>タカ</t>
    </rPh>
    <rPh sb="556" eb="560">
      <t>ゾウカケイコウ</t>
    </rPh>
    <rPh sb="632" eb="633">
      <t>リョウ</t>
    </rPh>
    <rPh sb="633" eb="635">
      <t>シヒョウ</t>
    </rPh>
    <rPh sb="638" eb="641">
      <t>ロウスイリョウ</t>
    </rPh>
    <rPh sb="642" eb="644">
      <t>ゾウカ</t>
    </rPh>
    <rPh sb="654" eb="658">
      <t>ケイネンカンロ</t>
    </rPh>
    <rPh sb="659" eb="661">
      <t>コウシン</t>
    </rPh>
    <rPh sb="664" eb="667">
      <t>ジギョウリョウ</t>
    </rPh>
    <rPh sb="668" eb="670">
      <t>ゾウカ</t>
    </rPh>
    <rPh sb="681" eb="684">
      <t>シヒョウチ</t>
    </rPh>
    <rPh sb="685" eb="687">
      <t>ヘンドウ</t>
    </rPh>
    <rPh sb="693" eb="695">
      <t>コンゴ</t>
    </rPh>
    <rPh sb="696" eb="698">
      <t>ドウコウ</t>
    </rPh>
    <rPh sb="699" eb="701">
      <t>チュウシ</t>
    </rPh>
    <rPh sb="703" eb="7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</si>
</sst>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0.25</c:v>
                </c:pt>
                <c:pt idx="2">
                  <c:v>0.25</c:v>
                </c:pt>
                <c:pt idx="3">
                  <c:v>0.25</c:v>
                </c:pt>
                <c:pt idx="4">
                  <c:v>0.34</c:v>
                </c:pt>
              </c:numCache>
            </c:numRef>
          </c:val>
          <c:extLst>
            <c:ext xmlns:c16="http://schemas.microsoft.com/office/drawing/2014/chart" uri="{C3380CC4-5D6E-409C-BE32-E72D297353CC}">
              <c16:uniqueId val="{00000000-A568-4252-9056-F4DCC057B7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A568-4252-9056-F4DCC057B7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59.08</c:v>
                </c:pt>
                <c:pt idx="1">
                  <c:v>68.41</c:v>
                </c:pt>
                <c:pt idx="2">
                  <c:v>68.28</c:v>
                </c:pt>
                <c:pt idx="3">
                  <c:v>69.010000000000005</c:v>
                </c:pt>
                <c:pt idx="4">
                  <c:v>69.180000000000007</c:v>
                </c:pt>
              </c:numCache>
            </c:numRef>
          </c:val>
          <c:extLst>
            <c:ext xmlns:c16="http://schemas.microsoft.com/office/drawing/2014/chart" uri="{C3380CC4-5D6E-409C-BE32-E72D297353CC}">
              <c16:uniqueId val="{00000000-B1E0-4036-9B93-944CCB7A4F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B1E0-4036-9B93-944CCB7A4F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88.5</c:v>
                </c:pt>
                <c:pt idx="1">
                  <c:v>88.6</c:v>
                </c:pt>
                <c:pt idx="2">
                  <c:v>88.45</c:v>
                </c:pt>
                <c:pt idx="3">
                  <c:v>87.58</c:v>
                </c:pt>
                <c:pt idx="4">
                  <c:v>86.45</c:v>
                </c:pt>
              </c:numCache>
            </c:numRef>
          </c:val>
          <c:extLst>
            <c:ext xmlns:c16="http://schemas.microsoft.com/office/drawing/2014/chart" uri="{C3380CC4-5D6E-409C-BE32-E72D297353CC}">
              <c16:uniqueId val="{00000000-3056-4DB7-91D6-D9F8355155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3056-4DB7-91D6-D9F8355155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117.48</c:v>
                </c:pt>
                <c:pt idx="1">
                  <c:v>120.46</c:v>
                </c:pt>
                <c:pt idx="2">
                  <c:v>118.24</c:v>
                </c:pt>
                <c:pt idx="3">
                  <c:v>116.02</c:v>
                </c:pt>
                <c:pt idx="4">
                  <c:v>113.22</c:v>
                </c:pt>
              </c:numCache>
            </c:numRef>
          </c:val>
          <c:extLst>
            <c:ext xmlns:c16="http://schemas.microsoft.com/office/drawing/2014/chart" uri="{C3380CC4-5D6E-409C-BE32-E72D297353CC}">
              <c16:uniqueId val="{00000000-6933-4881-A98D-2C96249FAB9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6933-4881-A98D-2C96249FAB9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45.56</c:v>
                </c:pt>
                <c:pt idx="1">
                  <c:v>46.41</c:v>
                </c:pt>
                <c:pt idx="2">
                  <c:v>46.47</c:v>
                </c:pt>
                <c:pt idx="3">
                  <c:v>47.08</c:v>
                </c:pt>
                <c:pt idx="4">
                  <c:v>47.69</c:v>
                </c:pt>
              </c:numCache>
            </c:numRef>
          </c:val>
          <c:extLst>
            <c:ext xmlns:c16="http://schemas.microsoft.com/office/drawing/2014/chart" uri="{C3380CC4-5D6E-409C-BE32-E72D297353CC}">
              <c16:uniqueId val="{00000000-67C0-4E74-9EE6-11FD6F546B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67C0-4E74-9EE6-11FD6F546B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20.36</c:v>
                </c:pt>
                <c:pt idx="1">
                  <c:v>22.53</c:v>
                </c:pt>
                <c:pt idx="2">
                  <c:v>22.44</c:v>
                </c:pt>
                <c:pt idx="3">
                  <c:v>24.52</c:v>
                </c:pt>
                <c:pt idx="4">
                  <c:v>26.12</c:v>
                </c:pt>
              </c:numCache>
            </c:numRef>
          </c:val>
          <c:extLst>
            <c:ext xmlns:c16="http://schemas.microsoft.com/office/drawing/2014/chart" uri="{C3380CC4-5D6E-409C-BE32-E72D297353CC}">
              <c16:uniqueId val="{00000000-A82C-4134-93D8-3F7C10F466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A82C-4134-93D8-3F7C10F466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90-4B26-BDA2-394F02CE99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890-4B26-BDA2-394F02CE99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261.67</c:v>
                </c:pt>
                <c:pt idx="1">
                  <c:v>285.77</c:v>
                </c:pt>
                <c:pt idx="2">
                  <c:v>307.01</c:v>
                </c:pt>
                <c:pt idx="3">
                  <c:v>259.93</c:v>
                </c:pt>
                <c:pt idx="4">
                  <c:v>260.16000000000003</c:v>
                </c:pt>
              </c:numCache>
            </c:numRef>
          </c:val>
          <c:extLst>
            <c:ext xmlns:c16="http://schemas.microsoft.com/office/drawing/2014/chart" uri="{C3380CC4-5D6E-409C-BE32-E72D297353CC}">
              <c16:uniqueId val="{00000000-0261-4EDF-9EC4-A48F0A1106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0261-4EDF-9EC4-A48F0A1106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461.46</c:v>
                </c:pt>
                <c:pt idx="1">
                  <c:v>462.64</c:v>
                </c:pt>
                <c:pt idx="2">
                  <c:v>480.04</c:v>
                </c:pt>
                <c:pt idx="3">
                  <c:v>492.96</c:v>
                </c:pt>
                <c:pt idx="4">
                  <c:v>495.4</c:v>
                </c:pt>
              </c:numCache>
            </c:numRef>
          </c:val>
          <c:extLst>
            <c:ext xmlns:c16="http://schemas.microsoft.com/office/drawing/2014/chart" uri="{C3380CC4-5D6E-409C-BE32-E72D297353CC}">
              <c16:uniqueId val="{00000000-EFA3-4A53-8578-54492F7042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EFA3-4A53-8578-54492F7042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115.37</c:v>
                </c:pt>
                <c:pt idx="1">
                  <c:v>116.24</c:v>
                </c:pt>
                <c:pt idx="2">
                  <c:v>113.07</c:v>
                </c:pt>
                <c:pt idx="3">
                  <c:v>110.04</c:v>
                </c:pt>
                <c:pt idx="4">
                  <c:v>108.1</c:v>
                </c:pt>
              </c:numCache>
            </c:numRef>
          </c:val>
          <c:extLst>
            <c:ext xmlns:c16="http://schemas.microsoft.com/office/drawing/2014/chart" uri="{C3380CC4-5D6E-409C-BE32-E72D297353CC}">
              <c16:uniqueId val="{00000000-A63D-4E94-8D66-6572F371C8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A63D-4E94-8D66-6572F371C8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110.28</c:v>
                </c:pt>
                <c:pt idx="1">
                  <c:v>109.32</c:v>
                </c:pt>
                <c:pt idx="2">
                  <c:v>112.33</c:v>
                </c:pt>
                <c:pt idx="3">
                  <c:v>115.36</c:v>
                </c:pt>
                <c:pt idx="4">
                  <c:v>117.26</c:v>
                </c:pt>
              </c:numCache>
            </c:numRef>
          </c:val>
          <c:extLst>
            <c:ext xmlns:c16="http://schemas.microsoft.com/office/drawing/2014/chart" uri="{C3380CC4-5D6E-409C-BE32-E72D297353CC}">
              <c16:uniqueId val="{00000000-F677-481D-9B40-DFBD631B4F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F677-481D-9B40-DFBD631B4F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Normal="100" workbookViewId="0">
      <selection activeCell="BL16" sqref="BL16:BZ44"/>
    </sheetView>
  </sheetViews>
  <sheetFormatPr defaultColWidth="2.625" defaultRowHeight="13.5" x14ac:dyDescent="0.15"/>
  <cols>
    <col min="1" max="1" width="2.625" customWidth="1"/>
    <col min="2" max="62" width="3.75" customWidth="1"/>
    <col min="64" max="77" width="3.125" customWidth="1"/>
    <col min="78" max="78" width="11.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静岡市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698275</v>
      </c>
      <c r="AM8" s="71"/>
      <c r="AN8" s="71"/>
      <c r="AO8" s="71"/>
      <c r="AP8" s="71"/>
      <c r="AQ8" s="71"/>
      <c r="AR8" s="71"/>
      <c r="AS8" s="71"/>
      <c r="AT8" s="67">
        <f>データ!$S$6</f>
        <v>1411.83</v>
      </c>
      <c r="AU8" s="68"/>
      <c r="AV8" s="68"/>
      <c r="AW8" s="68"/>
      <c r="AX8" s="68"/>
      <c r="AY8" s="68"/>
      <c r="AZ8" s="68"/>
      <c r="BA8" s="68"/>
      <c r="BB8" s="70">
        <f>データ!$T$6</f>
        <v>494.59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58.45</v>
      </c>
      <c r="J10" s="68"/>
      <c r="K10" s="68"/>
      <c r="L10" s="68"/>
      <c r="M10" s="68"/>
      <c r="N10" s="68"/>
      <c r="O10" s="69"/>
      <c r="P10" s="70">
        <f>データ!$P$6</f>
        <v>97.8</v>
      </c>
      <c r="Q10" s="70"/>
      <c r="R10" s="70"/>
      <c r="S10" s="70"/>
      <c r="T10" s="70"/>
      <c r="U10" s="70"/>
      <c r="V10" s="70"/>
      <c r="W10" s="71">
        <f>データ!$Q$6</f>
        <v>2250</v>
      </c>
      <c r="X10" s="71"/>
      <c r="Y10" s="71"/>
      <c r="Z10" s="71"/>
      <c r="AA10" s="71"/>
      <c r="AB10" s="71"/>
      <c r="AC10" s="71"/>
      <c r="AD10" s="2"/>
      <c r="AE10" s="2"/>
      <c r="AF10" s="2"/>
      <c r="AG10" s="2"/>
      <c r="AH10" s="4"/>
      <c r="AI10" s="4"/>
      <c r="AJ10" s="4"/>
      <c r="AK10" s="4"/>
      <c r="AL10" s="71">
        <f>データ!$U$6</f>
        <v>681055</v>
      </c>
      <c r="AM10" s="71"/>
      <c r="AN10" s="71"/>
      <c r="AO10" s="71"/>
      <c r="AP10" s="71"/>
      <c r="AQ10" s="71"/>
      <c r="AR10" s="71"/>
      <c r="AS10" s="71"/>
      <c r="AT10" s="67">
        <f>データ!$V$6</f>
        <v>156.38999999999999</v>
      </c>
      <c r="AU10" s="68"/>
      <c r="AV10" s="68"/>
      <c r="AW10" s="68"/>
      <c r="AX10" s="68"/>
      <c r="AY10" s="68"/>
      <c r="AZ10" s="68"/>
      <c r="BA10" s="68"/>
      <c r="BB10" s="70">
        <f>データ!$W$6</f>
        <v>4354.8500000000004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MBX5YTbeMv0UsMnF+MveF4iJk0kxE9wBY+TEt1uxOTXTZaT0vXTcZTR0ZDgnZu3XVDebQc4M7TU+eaSX5/W8g==" saltValue="oEwEqJg+8llGopxIuiiI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221007</v>
      </c>
      <c r="D6" s="34">
        <f t="shared" si="3"/>
        <v>46</v>
      </c>
      <c r="E6" s="34">
        <f t="shared" si="3"/>
        <v>1</v>
      </c>
      <c r="F6" s="34">
        <f t="shared" si="3"/>
        <v>0</v>
      </c>
      <c r="G6" s="34">
        <f t="shared" si="3"/>
        <v>1</v>
      </c>
      <c r="H6" s="34" t="str">
        <f t="shared" si="3"/>
        <v>静岡県　静岡市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58.45</v>
      </c>
      <c r="P6" s="35">
        <f t="shared" si="3"/>
        <v>97.8</v>
      </c>
      <c r="Q6" s="35">
        <f t="shared" si="3"/>
        <v>2250</v>
      </c>
      <c r="R6" s="35">
        <f t="shared" si="3"/>
        <v>698275</v>
      </c>
      <c r="S6" s="35">
        <f t="shared" si="3"/>
        <v>1411.83</v>
      </c>
      <c r="T6" s="35">
        <f t="shared" si="3"/>
        <v>494.59</v>
      </c>
      <c r="U6" s="35">
        <f t="shared" si="3"/>
        <v>681055</v>
      </c>
      <c r="V6" s="35">
        <f t="shared" si="3"/>
        <v>156.38999999999999</v>
      </c>
      <c r="W6" s="35">
        <f t="shared" si="3"/>
        <v>4354.8500000000004</v>
      </c>
      <c r="X6" s="36">
        <f>IF(X7="",NA(),X7)</f>
        <v>117.48</v>
      </c>
      <c r="Y6" s="36">
        <f t="shared" ref="Y6:AG6" si="4">IF(Y7="",NA(),Y7)</f>
        <v>120.46</v>
      </c>
      <c r="Z6" s="36">
        <f t="shared" si="4"/>
        <v>118.24</v>
      </c>
      <c r="AA6" s="36">
        <f t="shared" si="4"/>
        <v>116.02</v>
      </c>
      <c r="AB6" s="36">
        <f t="shared" si="4"/>
        <v>113.22</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261.67</v>
      </c>
      <c r="AU6" s="36">
        <f t="shared" ref="AU6:BC6" si="6">IF(AU7="",NA(),AU7)</f>
        <v>285.77</v>
      </c>
      <c r="AV6" s="36">
        <f t="shared" si="6"/>
        <v>307.01</v>
      </c>
      <c r="AW6" s="36">
        <f t="shared" si="6"/>
        <v>259.93</v>
      </c>
      <c r="AX6" s="36">
        <f t="shared" si="6"/>
        <v>260.16000000000003</v>
      </c>
      <c r="AY6" s="36">
        <f t="shared" si="6"/>
        <v>168.99</v>
      </c>
      <c r="AZ6" s="36">
        <f t="shared" si="6"/>
        <v>159.12</v>
      </c>
      <c r="BA6" s="36">
        <f t="shared" si="6"/>
        <v>169.68</v>
      </c>
      <c r="BB6" s="36">
        <f t="shared" si="6"/>
        <v>166.51</v>
      </c>
      <c r="BC6" s="36">
        <f t="shared" si="6"/>
        <v>172.47</v>
      </c>
      <c r="BD6" s="35" t="str">
        <f>IF(BD7="","",IF(BD7="-","【-】","【"&amp;SUBSTITUTE(TEXT(BD7,"#,##0.00"),"-","△")&amp;"】"))</f>
        <v>【264.97】</v>
      </c>
      <c r="BE6" s="36">
        <f>IF(BE7="",NA(),BE7)</f>
        <v>461.46</v>
      </c>
      <c r="BF6" s="36">
        <f t="shared" ref="BF6:BN6" si="7">IF(BF7="",NA(),BF7)</f>
        <v>462.64</v>
      </c>
      <c r="BG6" s="36">
        <f t="shared" si="7"/>
        <v>480.04</v>
      </c>
      <c r="BH6" s="36">
        <f t="shared" si="7"/>
        <v>492.96</v>
      </c>
      <c r="BI6" s="36">
        <f t="shared" si="7"/>
        <v>495.4</v>
      </c>
      <c r="BJ6" s="36">
        <f t="shared" si="7"/>
        <v>212.16</v>
      </c>
      <c r="BK6" s="36">
        <f t="shared" si="7"/>
        <v>206.16</v>
      </c>
      <c r="BL6" s="36">
        <f t="shared" si="7"/>
        <v>203.63</v>
      </c>
      <c r="BM6" s="36">
        <f t="shared" si="7"/>
        <v>198.51</v>
      </c>
      <c r="BN6" s="36">
        <f t="shared" si="7"/>
        <v>193.57</v>
      </c>
      <c r="BO6" s="35" t="str">
        <f>IF(BO7="","",IF(BO7="-","【-】","【"&amp;SUBSTITUTE(TEXT(BO7,"#,##0.00"),"-","△")&amp;"】"))</f>
        <v>【266.61】</v>
      </c>
      <c r="BP6" s="36">
        <f>IF(BP7="",NA(),BP7)</f>
        <v>115.37</v>
      </c>
      <c r="BQ6" s="36">
        <f t="shared" ref="BQ6:BY6" si="8">IF(BQ7="",NA(),BQ7)</f>
        <v>116.24</v>
      </c>
      <c r="BR6" s="36">
        <f t="shared" si="8"/>
        <v>113.07</v>
      </c>
      <c r="BS6" s="36">
        <f t="shared" si="8"/>
        <v>110.04</v>
      </c>
      <c r="BT6" s="36">
        <f t="shared" si="8"/>
        <v>108.1</v>
      </c>
      <c r="BU6" s="36">
        <f t="shared" si="8"/>
        <v>104.16</v>
      </c>
      <c r="BV6" s="36">
        <f t="shared" si="8"/>
        <v>104.03</v>
      </c>
      <c r="BW6" s="36">
        <f t="shared" si="8"/>
        <v>103.04</v>
      </c>
      <c r="BX6" s="36">
        <f t="shared" si="8"/>
        <v>103.28</v>
      </c>
      <c r="BY6" s="36">
        <f t="shared" si="8"/>
        <v>102.26</v>
      </c>
      <c r="BZ6" s="35" t="str">
        <f>IF(BZ7="","",IF(BZ7="-","【-】","【"&amp;SUBSTITUTE(TEXT(BZ7,"#,##0.00"),"-","△")&amp;"】"))</f>
        <v>【103.24】</v>
      </c>
      <c r="CA6" s="36">
        <f>IF(CA7="",NA(),CA7)</f>
        <v>110.28</v>
      </c>
      <c r="CB6" s="36">
        <f t="shared" ref="CB6:CJ6" si="9">IF(CB7="",NA(),CB7)</f>
        <v>109.32</v>
      </c>
      <c r="CC6" s="36">
        <f t="shared" si="9"/>
        <v>112.33</v>
      </c>
      <c r="CD6" s="36">
        <f t="shared" si="9"/>
        <v>115.36</v>
      </c>
      <c r="CE6" s="36">
        <f t="shared" si="9"/>
        <v>117.26</v>
      </c>
      <c r="CF6" s="36">
        <f t="shared" si="9"/>
        <v>171.29</v>
      </c>
      <c r="CG6" s="36">
        <f t="shared" si="9"/>
        <v>171.54</v>
      </c>
      <c r="CH6" s="36">
        <f t="shared" si="9"/>
        <v>173</v>
      </c>
      <c r="CI6" s="36">
        <f t="shared" si="9"/>
        <v>173.11</v>
      </c>
      <c r="CJ6" s="36">
        <f t="shared" si="9"/>
        <v>174.34</v>
      </c>
      <c r="CK6" s="35" t="str">
        <f>IF(CK7="","",IF(CK7="-","【-】","【"&amp;SUBSTITUTE(TEXT(CK7,"#,##0.00"),"-","△")&amp;"】"))</f>
        <v>【168.38】</v>
      </c>
      <c r="CL6" s="36">
        <f>IF(CL7="",NA(),CL7)</f>
        <v>59.08</v>
      </c>
      <c r="CM6" s="36">
        <f t="shared" ref="CM6:CU6" si="10">IF(CM7="",NA(),CM7)</f>
        <v>68.41</v>
      </c>
      <c r="CN6" s="36">
        <f t="shared" si="10"/>
        <v>68.28</v>
      </c>
      <c r="CO6" s="36">
        <f t="shared" si="10"/>
        <v>69.010000000000005</v>
      </c>
      <c r="CP6" s="36">
        <f t="shared" si="10"/>
        <v>69.180000000000007</v>
      </c>
      <c r="CQ6" s="36">
        <f t="shared" si="10"/>
        <v>58.67</v>
      </c>
      <c r="CR6" s="36">
        <f t="shared" si="10"/>
        <v>59</v>
      </c>
      <c r="CS6" s="36">
        <f t="shared" si="10"/>
        <v>59.36</v>
      </c>
      <c r="CT6" s="36">
        <f t="shared" si="10"/>
        <v>59.32</v>
      </c>
      <c r="CU6" s="36">
        <f t="shared" si="10"/>
        <v>59.12</v>
      </c>
      <c r="CV6" s="35" t="str">
        <f>IF(CV7="","",IF(CV7="-","【-】","【"&amp;SUBSTITUTE(TEXT(CV7,"#,##0.00"),"-","△")&amp;"】"))</f>
        <v>【60.00】</v>
      </c>
      <c r="CW6" s="36">
        <f>IF(CW7="",NA(),CW7)</f>
        <v>88.5</v>
      </c>
      <c r="CX6" s="36">
        <f t="shared" ref="CX6:DF6" si="11">IF(CX7="",NA(),CX7)</f>
        <v>88.6</v>
      </c>
      <c r="CY6" s="36">
        <f t="shared" si="11"/>
        <v>88.45</v>
      </c>
      <c r="CZ6" s="36">
        <f t="shared" si="11"/>
        <v>87.58</v>
      </c>
      <c r="DA6" s="36">
        <f t="shared" si="11"/>
        <v>86.45</v>
      </c>
      <c r="DB6" s="36">
        <f t="shared" si="11"/>
        <v>93.36</v>
      </c>
      <c r="DC6" s="36">
        <f t="shared" si="11"/>
        <v>93.69</v>
      </c>
      <c r="DD6" s="36">
        <f t="shared" si="11"/>
        <v>93.82</v>
      </c>
      <c r="DE6" s="36">
        <f t="shared" si="11"/>
        <v>93.74</v>
      </c>
      <c r="DF6" s="36">
        <f t="shared" si="11"/>
        <v>93.64</v>
      </c>
      <c r="DG6" s="35" t="str">
        <f>IF(DG7="","",IF(DG7="-","【-】","【"&amp;SUBSTITUTE(TEXT(DG7,"#,##0.00"),"-","△")&amp;"】"))</f>
        <v>【89.80】</v>
      </c>
      <c r="DH6" s="36">
        <f>IF(DH7="",NA(),DH7)</f>
        <v>45.56</v>
      </c>
      <c r="DI6" s="36">
        <f t="shared" ref="DI6:DQ6" si="12">IF(DI7="",NA(),DI7)</f>
        <v>46.41</v>
      </c>
      <c r="DJ6" s="36">
        <f t="shared" si="12"/>
        <v>46.47</v>
      </c>
      <c r="DK6" s="36">
        <f t="shared" si="12"/>
        <v>47.08</v>
      </c>
      <c r="DL6" s="36">
        <f t="shared" si="12"/>
        <v>47.69</v>
      </c>
      <c r="DM6" s="36">
        <f t="shared" si="12"/>
        <v>47.39</v>
      </c>
      <c r="DN6" s="36">
        <f t="shared" si="12"/>
        <v>48.05</v>
      </c>
      <c r="DO6" s="36">
        <f t="shared" si="12"/>
        <v>48.64</v>
      </c>
      <c r="DP6" s="36">
        <f t="shared" si="12"/>
        <v>49.23</v>
      </c>
      <c r="DQ6" s="36">
        <f t="shared" si="12"/>
        <v>49.78</v>
      </c>
      <c r="DR6" s="35" t="str">
        <f>IF(DR7="","",IF(DR7="-","【-】","【"&amp;SUBSTITUTE(TEXT(DR7,"#,##0.00"),"-","△")&amp;"】"))</f>
        <v>【49.59】</v>
      </c>
      <c r="DS6" s="36">
        <f>IF(DS7="",NA(),DS7)</f>
        <v>20.36</v>
      </c>
      <c r="DT6" s="36">
        <f t="shared" ref="DT6:EB6" si="13">IF(DT7="",NA(),DT7)</f>
        <v>22.53</v>
      </c>
      <c r="DU6" s="36">
        <f t="shared" si="13"/>
        <v>22.44</v>
      </c>
      <c r="DV6" s="36">
        <f t="shared" si="13"/>
        <v>24.52</v>
      </c>
      <c r="DW6" s="36">
        <f t="shared" si="13"/>
        <v>26.12</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0.39</v>
      </c>
      <c r="EE6" s="36">
        <f t="shared" ref="EE6:EM6" si="14">IF(EE7="",NA(),EE7)</f>
        <v>0.25</v>
      </c>
      <c r="EF6" s="36">
        <f t="shared" si="14"/>
        <v>0.25</v>
      </c>
      <c r="EG6" s="36">
        <f t="shared" si="14"/>
        <v>0.25</v>
      </c>
      <c r="EH6" s="36">
        <f t="shared" si="14"/>
        <v>0.34</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221007</v>
      </c>
      <c r="D7" s="38">
        <v>46</v>
      </c>
      <c r="E7" s="38">
        <v>1</v>
      </c>
      <c r="F7" s="38">
        <v>0</v>
      </c>
      <c r="G7" s="38">
        <v>1</v>
      </c>
      <c r="H7" s="38" t="s">
        <v>92</v>
      </c>
      <c r="I7" s="38" t="s">
        <v>93</v>
      </c>
      <c r="J7" s="38" t="s">
        <v>94</v>
      </c>
      <c r="K7" s="38" t="s">
        <v>95</v>
      </c>
      <c r="L7" s="38" t="s">
        <v>96</v>
      </c>
      <c r="M7" s="38" t="s">
        <v>97</v>
      </c>
      <c r="N7" s="39" t="s">
        <v>98</v>
      </c>
      <c r="O7" s="39">
        <v>58.45</v>
      </c>
      <c r="P7" s="39">
        <v>97.8</v>
      </c>
      <c r="Q7" s="39">
        <v>2250</v>
      </c>
      <c r="R7" s="39">
        <v>698275</v>
      </c>
      <c r="S7" s="39">
        <v>1411.83</v>
      </c>
      <c r="T7" s="39">
        <v>494.59</v>
      </c>
      <c r="U7" s="39">
        <v>681055</v>
      </c>
      <c r="V7" s="39">
        <v>156.38999999999999</v>
      </c>
      <c r="W7" s="39">
        <v>4354.8500000000004</v>
      </c>
      <c r="X7" s="39">
        <v>117.48</v>
      </c>
      <c r="Y7" s="39">
        <v>120.46</v>
      </c>
      <c r="Z7" s="39">
        <v>118.24</v>
      </c>
      <c r="AA7" s="39">
        <v>116.02</v>
      </c>
      <c r="AB7" s="39">
        <v>113.22</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261.67</v>
      </c>
      <c r="AU7" s="39">
        <v>285.77</v>
      </c>
      <c r="AV7" s="39">
        <v>307.01</v>
      </c>
      <c r="AW7" s="39">
        <v>259.93</v>
      </c>
      <c r="AX7" s="39">
        <v>260.16000000000003</v>
      </c>
      <c r="AY7" s="39">
        <v>168.99</v>
      </c>
      <c r="AZ7" s="39">
        <v>159.12</v>
      </c>
      <c r="BA7" s="39">
        <v>169.68</v>
      </c>
      <c r="BB7" s="39">
        <v>166.51</v>
      </c>
      <c r="BC7" s="39">
        <v>172.47</v>
      </c>
      <c r="BD7" s="39">
        <v>264.97000000000003</v>
      </c>
      <c r="BE7" s="39">
        <v>461.46</v>
      </c>
      <c r="BF7" s="39">
        <v>462.64</v>
      </c>
      <c r="BG7" s="39">
        <v>480.04</v>
      </c>
      <c r="BH7" s="39">
        <v>492.96</v>
      </c>
      <c r="BI7" s="39">
        <v>495.4</v>
      </c>
      <c r="BJ7" s="39">
        <v>212.16</v>
      </c>
      <c r="BK7" s="39">
        <v>206.16</v>
      </c>
      <c r="BL7" s="39">
        <v>203.63</v>
      </c>
      <c r="BM7" s="39">
        <v>198.51</v>
      </c>
      <c r="BN7" s="39">
        <v>193.57</v>
      </c>
      <c r="BO7" s="39">
        <v>266.61</v>
      </c>
      <c r="BP7" s="39">
        <v>115.37</v>
      </c>
      <c r="BQ7" s="39">
        <v>116.24</v>
      </c>
      <c r="BR7" s="39">
        <v>113.07</v>
      </c>
      <c r="BS7" s="39">
        <v>110.04</v>
      </c>
      <c r="BT7" s="39">
        <v>108.1</v>
      </c>
      <c r="BU7" s="39">
        <v>104.16</v>
      </c>
      <c r="BV7" s="39">
        <v>104.03</v>
      </c>
      <c r="BW7" s="39">
        <v>103.04</v>
      </c>
      <c r="BX7" s="39">
        <v>103.28</v>
      </c>
      <c r="BY7" s="39">
        <v>102.26</v>
      </c>
      <c r="BZ7" s="39">
        <v>103.24</v>
      </c>
      <c r="CA7" s="39">
        <v>110.28</v>
      </c>
      <c r="CB7" s="39">
        <v>109.32</v>
      </c>
      <c r="CC7" s="39">
        <v>112.33</v>
      </c>
      <c r="CD7" s="39">
        <v>115.36</v>
      </c>
      <c r="CE7" s="39">
        <v>117.26</v>
      </c>
      <c r="CF7" s="39">
        <v>171.29</v>
      </c>
      <c r="CG7" s="39">
        <v>171.54</v>
      </c>
      <c r="CH7" s="39">
        <v>173</v>
      </c>
      <c r="CI7" s="39">
        <v>173.11</v>
      </c>
      <c r="CJ7" s="39">
        <v>174.34</v>
      </c>
      <c r="CK7" s="39">
        <v>168.38</v>
      </c>
      <c r="CL7" s="39">
        <v>59.08</v>
      </c>
      <c r="CM7" s="39">
        <v>68.41</v>
      </c>
      <c r="CN7" s="39">
        <v>68.28</v>
      </c>
      <c r="CO7" s="39">
        <v>69.010000000000005</v>
      </c>
      <c r="CP7" s="39">
        <v>69.180000000000007</v>
      </c>
      <c r="CQ7" s="39">
        <v>58.67</v>
      </c>
      <c r="CR7" s="39">
        <v>59</v>
      </c>
      <c r="CS7" s="39">
        <v>59.36</v>
      </c>
      <c r="CT7" s="39">
        <v>59.32</v>
      </c>
      <c r="CU7" s="39">
        <v>59.12</v>
      </c>
      <c r="CV7" s="39">
        <v>60</v>
      </c>
      <c r="CW7" s="39">
        <v>88.5</v>
      </c>
      <c r="CX7" s="39">
        <v>88.6</v>
      </c>
      <c r="CY7" s="39">
        <v>88.45</v>
      </c>
      <c r="CZ7" s="39">
        <v>87.58</v>
      </c>
      <c r="DA7" s="39">
        <v>86.45</v>
      </c>
      <c r="DB7" s="39">
        <v>93.36</v>
      </c>
      <c r="DC7" s="39">
        <v>93.69</v>
      </c>
      <c r="DD7" s="39">
        <v>93.82</v>
      </c>
      <c r="DE7" s="39">
        <v>93.74</v>
      </c>
      <c r="DF7" s="39">
        <v>93.64</v>
      </c>
      <c r="DG7" s="39">
        <v>89.8</v>
      </c>
      <c r="DH7" s="39">
        <v>45.56</v>
      </c>
      <c r="DI7" s="39">
        <v>46.41</v>
      </c>
      <c r="DJ7" s="39">
        <v>46.47</v>
      </c>
      <c r="DK7" s="39">
        <v>47.08</v>
      </c>
      <c r="DL7" s="39">
        <v>47.69</v>
      </c>
      <c r="DM7" s="39">
        <v>47.39</v>
      </c>
      <c r="DN7" s="39">
        <v>48.05</v>
      </c>
      <c r="DO7" s="39">
        <v>48.64</v>
      </c>
      <c r="DP7" s="39">
        <v>49.23</v>
      </c>
      <c r="DQ7" s="39">
        <v>49.78</v>
      </c>
      <c r="DR7" s="39">
        <v>49.59</v>
      </c>
      <c r="DS7" s="39">
        <v>20.36</v>
      </c>
      <c r="DT7" s="39">
        <v>22.53</v>
      </c>
      <c r="DU7" s="39">
        <v>22.44</v>
      </c>
      <c r="DV7" s="39">
        <v>24.52</v>
      </c>
      <c r="DW7" s="39">
        <v>26.12</v>
      </c>
      <c r="DX7" s="39">
        <v>16.739999999999998</v>
      </c>
      <c r="DY7" s="39">
        <v>17.97</v>
      </c>
      <c r="DZ7" s="39">
        <v>19.95</v>
      </c>
      <c r="EA7" s="39">
        <v>21.62</v>
      </c>
      <c r="EB7" s="39">
        <v>22.79</v>
      </c>
      <c r="EC7" s="39">
        <v>19.440000000000001</v>
      </c>
      <c r="ED7" s="39">
        <v>0.39</v>
      </c>
      <c r="EE7" s="39">
        <v>0.25</v>
      </c>
      <c r="EF7" s="39">
        <v>0.25</v>
      </c>
      <c r="EG7" s="39">
        <v>0.25</v>
      </c>
      <c r="EH7" s="39">
        <v>0.34</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2021-01-28T07:05:16Z</cp:lastPrinted>
  <dcterms:created xsi:type="dcterms:W3CDTF">2020-12-04T02:09:24Z</dcterms:created>
  <dcterms:modified xsi:type="dcterms:W3CDTF">2021-01-28T07:05:16Z</dcterms:modified>
  <cp:category/>
</cp:coreProperties>
</file>