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workbookProtection workbookAlgorithmName="SHA-512" workbookHashValue="qMcc4wCaOe6wi//pqZFAot9OVeBV5lFFxRrj9VmnIMwyEIJIK2FReREfv7vx1EqVIQ4mM0cOu3Wpke+4q5Y/aQ==" workbookSaltValue="t30S62M82DNN+MnUd2A61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F54" i="4" l="1"/>
  <c r="KF32" i="4"/>
  <c r="P32" i="4"/>
  <c r="JJ78" i="4"/>
  <c r="GR54" i="4"/>
  <c r="GR32" i="4"/>
  <c r="EO78" i="4"/>
  <c r="DD54" i="4"/>
  <c r="DD32" i="4"/>
  <c r="U78" i="4"/>
  <c r="P54" i="4"/>
  <c r="BZ78" i="4"/>
  <c r="BI54" i="4"/>
  <c r="BI32" i="4"/>
  <c r="LY54" i="4"/>
  <c r="LY32" i="4"/>
  <c r="IK54" i="4"/>
  <c r="IK32" i="4"/>
  <c r="GT78" i="4"/>
  <c r="LO78" i="4"/>
  <c r="EW54" i="4"/>
  <c r="EW32" i="4"/>
  <c r="KC78" i="4"/>
  <c r="HG54" i="4"/>
  <c r="HG32" i="4"/>
  <c r="KU54" i="4"/>
  <c r="FH78" i="4"/>
  <c r="DS54" i="4"/>
  <c r="DS32" i="4"/>
  <c r="AE54" i="4"/>
  <c r="AE32" i="4"/>
  <c r="AN78" i="4"/>
  <c r="KU32" i="4"/>
  <c r="GA78" i="4"/>
  <c r="EH54" i="4"/>
  <c r="EH32" i="4"/>
  <c r="HV32" i="4"/>
  <c r="BG78" i="4"/>
  <c r="AT54" i="4"/>
  <c r="AT32" i="4"/>
  <c r="LJ54" i="4"/>
  <c r="LJ32" i="4"/>
  <c r="HV54" i="4"/>
  <c r="KV78" i="4"/>
</calcChain>
</file>

<file path=xl/sharedStrings.xml><?xml version="1.0" encoding="utf-8"?>
<sst xmlns="http://schemas.openxmlformats.org/spreadsheetml/2006/main" count="411" uniqueCount="185">
  <si>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</si>
  <si>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</si>
  <si>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</si>
  <si>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</si>
  <si>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</si>
  <si>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</si>
  <si>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</si>
  <si>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</si>
  <si>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</si>
  <si>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</si>
  <si>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</si>
  <si>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</si>
  <si>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</si>
  <si>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</si>
  <si>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</si>
  <si>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</si>
  <si>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</si>
  <si>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</si>
  <si>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</si>
  <si>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</si>
  <si>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</si>
  <si>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</si>
  <si>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</si>
  <si>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</si>
  <si>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</si>
  <si>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</si>
  <si>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</si>
  <si>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</si>
  <si>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</si>
  <si>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</si>
  <si>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</si>
  <si>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</si>
  <si>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</si>
  <si>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</si>
  <si>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</si>
  <si>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</si>
  <si>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</si>
  <si>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</si>
  <si>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</si>
  <si>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</si>
  <si>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</si>
  <si>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</si>
  <si>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</si>
  <si>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</si>
  <si>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</si>
  <si>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</si>
  <si>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</si>
  <si>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</si>
  <si>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</si>
  <si>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</si>
  <si>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</si>
  <si>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</si>
  <si>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</si>
  <si>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</si>
  <si>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</si>
  <si>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</si>
  <si>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</si>
  <si>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</si>
  <si>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</si>
  <si>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</si>
  <si>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</si>
  <si>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</si>
  <si>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</si>
  <si>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</si>
  <si>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</si>
  <si>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</si>
  <si>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</si>
  <si>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</si>
  <si>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</si>
  <si>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</si>
  <si>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</si>
  <si>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</si>
  <si>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</si>
  <si>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</si>
  <si>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</si>
  <si>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</si>
  <si>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</si>
  <si>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</si>
  <si>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</si>
  <si>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</si>
  <si>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</si>
  <si>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</si>
  <si>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</si>
  <si>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</si>
  <si>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</si>
  <si>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</si>
  <si>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</si>
  <si>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</si>
  <si>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</si>
  <si>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</si>
  <si>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</si>
  <si>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</si>
  <si>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</si>
  <si>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</si>
  <si>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</si>
  <si>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</si>
  <si>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</si>
  <si>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</si>
  <si>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</si>
  <si>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</si>
  <si>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</si>
  <si>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</si>
  <si>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</si>
  <si>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</si>
  <si>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</si>
  <si>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</si>
  <si>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</si>
  <si>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</si>
  <si>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</si>
  <si>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</si>
  <si>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</si>
  <si>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</si>
  <si>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</si>
  <si>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</si>
  <si>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</si>
  <si>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</si>
  <si>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</si>
  <si>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</si>
  <si>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</si>
  <si>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</si>
  <si>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</si>
  <si>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</si>
  <si>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</si>
  <si>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</si>
  <si>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</si>
  <si>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</si>
  <si>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</si>
  <si>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</si>
  <si>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</si>
  <si>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</si>
  <si>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</si>
  <si>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</si>
  <si>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</si>
  <si>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</si>
  <si>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</si>
  <si>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</si>
  <si>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</si>
  <si>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</si>
  <si>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</si>
  <si>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</si>
  <si>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</si>
  <si>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</si>
  <si>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</si>
  <si>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</si>
  <si>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</si>
  <si>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</si>
  <si>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</si>
  <si>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</si>
  <si>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</si>
  <si>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</si>
  <si>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</si>
  <si>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</si>
  <si>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</si>
  <si>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</si>
  <si>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</si>
  <si>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</si>
  <si>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</si>
  <si>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</si>
  <si>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</si>
  <si>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</si>
  <si>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</si>
  <si>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</si>
  <si>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</si>
  <si>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</si>
  <si>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八幡病院</t>
  </si>
  <si>
    <t>地方独立行政法人</t>
  </si>
  <si>
    <t>病院事業</t>
  </si>
  <si>
    <t>一般病院</t>
  </si>
  <si>
    <t>300床以上～400床未満</t>
  </si>
  <si>
    <t>非設置</t>
  </si>
  <si>
    <t>直営</t>
  </si>
  <si>
    <t>対象</t>
  </si>
  <si>
    <t>I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</si>
  <si>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</si>
  <si>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</si>
  <si>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</si>
  <si>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</si>
  <si>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</si>
  <si>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</si>
  <si>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</si>
  <si>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</si>
  <si>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「救命救急センター」「小児救急センター」として、本市の救急医療、小児医療の拠点としての機能を果たし、市民の安全・安心を支える医療を提供しています。
　また、市及び北九州市医師会との連携の下、施設や設備面の機能を活かし、市内の「災害拠点病院」の総括病院としての役割を担っています。</t>
    <phoneticPr fontId="5"/>
  </si>
  <si>
    <t>　平成31年4月に地方独立行政法人化し、人の配置や契約方法についてより柔軟に対応できるようになりました。今後は、法人化の強みを生かし、効率的な病院運営を行うことにより、財政基盤の安定化を図っていきます。</t>
    <rPh sb="20" eb="21">
      <t>ヒト</t>
    </rPh>
    <rPh sb="22" eb="24">
      <t>ハイチ</t>
    </rPh>
    <rPh sb="25" eb="27">
      <t>ケイヤク</t>
    </rPh>
    <rPh sb="27" eb="29">
      <t>ホウホウ</t>
    </rPh>
    <rPh sb="35" eb="37">
      <t>ジュウナン</t>
    </rPh>
    <rPh sb="38" eb="40">
      <t>タイオウ</t>
    </rPh>
    <rPh sb="52" eb="54">
      <t>コンゴ</t>
    </rPh>
    <rPh sb="56" eb="59">
      <t>ホウジンカ</t>
    </rPh>
    <rPh sb="60" eb="61">
      <t>ツヨ</t>
    </rPh>
    <rPh sb="63" eb="64">
      <t>イ</t>
    </rPh>
    <phoneticPr fontId="5"/>
  </si>
  <si>
    <t>　平成31年4月に地方独立行政法人化したため、累積欠損金比率は低です。経常収支比率及び医業収支比率がともに100％を下回っており、より一層の経営改善を図っていきます。
　平成31年度は、
・病床利用率の向上に向けて、診療科毎に目標値を設定するなど、ベットコントロールの効率化
・地方独立行政法人制度の特徴を活かした組織体制の強化や柔軟で多様な契約制度の導入
・環境の変化に迅速に対応するため、理事長のリーダーシップの下、理事会を中心とした主体的かつ機動的な意思決定システムの構築
などに取り組みました。</t>
    <rPh sb="31" eb="32">
      <t>ヒク</t>
    </rPh>
    <rPh sb="58" eb="60">
      <t>シタマワ</t>
    </rPh>
    <rPh sb="67" eb="69">
      <t>イッソウ</t>
    </rPh>
    <rPh sb="70" eb="72">
      <t>ケイエイ</t>
    </rPh>
    <rPh sb="72" eb="74">
      <t>カイゼン</t>
    </rPh>
    <rPh sb="75" eb="76">
      <t>ハカ</t>
    </rPh>
    <rPh sb="85" eb="87">
      <t>ヘイセイ</t>
    </rPh>
    <rPh sb="89" eb="91">
      <t>ネンド</t>
    </rPh>
    <rPh sb="95" eb="97">
      <t>ビョウショウ</t>
    </rPh>
    <rPh sb="97" eb="100">
      <t>リヨウリツ</t>
    </rPh>
    <rPh sb="101" eb="103">
      <t>コウジョウ</t>
    </rPh>
    <rPh sb="104" eb="105">
      <t>ム</t>
    </rPh>
    <rPh sb="108" eb="111">
      <t>シンリョウカ</t>
    </rPh>
    <rPh sb="111" eb="112">
      <t>マイ</t>
    </rPh>
    <rPh sb="113" eb="116">
      <t>モクヒョウチ</t>
    </rPh>
    <rPh sb="117" eb="119">
      <t>セッテイ</t>
    </rPh>
    <rPh sb="180" eb="182">
      <t>カンキョウ</t>
    </rPh>
    <rPh sb="183" eb="185">
      <t>ヘンカ</t>
    </rPh>
    <rPh sb="186" eb="188">
      <t>ジンソク</t>
    </rPh>
    <rPh sb="189" eb="191">
      <t>タイオウ</t>
    </rPh>
    <rPh sb="196" eb="199">
      <t>リジチョウ</t>
    </rPh>
    <rPh sb="208" eb="209">
      <t>モト</t>
    </rPh>
    <rPh sb="210" eb="213">
      <t>リジカイ</t>
    </rPh>
    <rPh sb="214" eb="216">
      <t>チュウシン</t>
    </rPh>
    <rPh sb="219" eb="222">
      <t>シュタイテキ</t>
    </rPh>
    <rPh sb="224" eb="227">
      <t>キドウテキ</t>
    </rPh>
    <rPh sb="228" eb="230">
      <t>イシ</t>
    </rPh>
    <rPh sb="230" eb="232">
      <t>ケッテイ</t>
    </rPh>
    <rPh sb="237" eb="239">
      <t>コウチク</t>
    </rPh>
    <phoneticPr fontId="5"/>
  </si>
  <si>
    <t>　平成30年12月に新病院へ移転し、建物の改築や医療器械の更新を行ったことに加え、平成31年4月に地方独立行政法人化したため、有形固定資産減価償却率は類似病院と比較して低くなっています。今後は経常収支を黒字化し、更新経費を経常収益で賄えるよう取り組んでいきます。</t>
    <rPh sb="32" eb="33">
      <t>オコナ</t>
    </rPh>
    <rPh sb="38" eb="39">
      <t>クワ</t>
    </rPh>
    <rPh sb="63" eb="65">
      <t>ユウケイ</t>
    </rPh>
    <rPh sb="65" eb="67">
      <t>コテイ</t>
    </rPh>
    <rPh sb="67" eb="69">
      <t>シサン</t>
    </rPh>
    <rPh sb="69" eb="71">
      <t>ゲンカ</t>
    </rPh>
    <rPh sb="71" eb="73">
      <t>ショウキャク</t>
    </rPh>
    <rPh sb="73" eb="74">
      <t>リツ</t>
    </rPh>
    <rPh sb="75" eb="77">
      <t>ルイジ</t>
    </rPh>
    <rPh sb="77" eb="79">
      <t>ビョウイン</t>
    </rPh>
    <rPh sb="80" eb="82">
      <t>ヒカク</t>
    </rPh>
    <rPh sb="84" eb="85">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</si>
</sst>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80.8</c:v>
                </c:pt>
              </c:numCache>
            </c:numRef>
          </c:val>
          <c:extLst>
            <c:ext xmlns:c16="http://schemas.microsoft.com/office/drawing/2014/chart" uri="{C3380CC4-5D6E-409C-BE32-E72D297353CC}">
              <c16:uniqueId val="{00000000-544C-42CE-B2AF-C334DDE0ED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74.400000000000006</c:v>
                </c:pt>
              </c:numCache>
            </c:numRef>
          </c:val>
          <c:smooth val="0"/>
          <c:extLst>
            <c:ext xmlns:c16="http://schemas.microsoft.com/office/drawing/2014/chart" uri="{C3380CC4-5D6E-409C-BE32-E72D297353CC}">
              <c16:uniqueId val="{00000001-544C-42CE-B2AF-C334DDE0ED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10472</c:v>
                </c:pt>
              </c:numCache>
            </c:numRef>
          </c:val>
          <c:extLst>
            <c:ext xmlns:c16="http://schemas.microsoft.com/office/drawing/2014/chart" uri="{C3380CC4-5D6E-409C-BE32-E72D297353CC}">
              <c16:uniqueId val="{00000000-FBCA-4EBB-BABC-FFFDDC6D1E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15111</c:v>
                </c:pt>
              </c:numCache>
            </c:numRef>
          </c:val>
          <c:smooth val="0"/>
          <c:extLst>
            <c:ext xmlns:c16="http://schemas.microsoft.com/office/drawing/2014/chart" uri="{C3380CC4-5D6E-409C-BE32-E72D297353CC}">
              <c16:uniqueId val="{00000001-FBCA-4EBB-BABC-FFFDDC6D1E0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54794</c:v>
                </c:pt>
              </c:numCache>
            </c:numRef>
          </c:val>
          <c:extLst>
            <c:ext xmlns:c16="http://schemas.microsoft.com/office/drawing/2014/chart" uri="{C3380CC4-5D6E-409C-BE32-E72D297353CC}">
              <c16:uniqueId val="{00000000-2C93-4740-A832-E7D66156EE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53523</c:v>
                </c:pt>
              </c:numCache>
            </c:numRef>
          </c:val>
          <c:smooth val="0"/>
          <c:extLst>
            <c:ext xmlns:c16="http://schemas.microsoft.com/office/drawing/2014/chart" uri="{C3380CC4-5D6E-409C-BE32-E72D297353CC}">
              <c16:uniqueId val="{00000001-2C93-4740-A832-E7D66156EE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9.6999999999999993</c:v>
                </c:pt>
              </c:numCache>
            </c:numRef>
          </c:val>
          <c:extLst>
            <c:ext xmlns:c16="http://schemas.microsoft.com/office/drawing/2014/chart" uri="{C3380CC4-5D6E-409C-BE32-E72D297353CC}">
              <c16:uniqueId val="{00000000-9C51-49EC-9467-5D9C652993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75.099999999999994</c:v>
                </c:pt>
              </c:numCache>
            </c:numRef>
          </c:val>
          <c:smooth val="0"/>
          <c:extLst>
            <c:ext xmlns:c16="http://schemas.microsoft.com/office/drawing/2014/chart" uri="{C3380CC4-5D6E-409C-BE32-E72D297353CC}">
              <c16:uniqueId val="{00000001-9C51-49EC-9467-5D9C652993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91</c:v>
                </c:pt>
              </c:numCache>
            </c:numRef>
          </c:val>
          <c:extLst>
            <c:ext xmlns:c16="http://schemas.microsoft.com/office/drawing/2014/chart" uri="{C3380CC4-5D6E-409C-BE32-E72D297353CC}">
              <c16:uniqueId val="{00000000-E23F-467D-A85F-C5B513192A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89.3</c:v>
                </c:pt>
              </c:numCache>
            </c:numRef>
          </c:val>
          <c:smooth val="0"/>
          <c:extLst>
            <c:ext xmlns:c16="http://schemas.microsoft.com/office/drawing/2014/chart" uri="{C3380CC4-5D6E-409C-BE32-E72D297353CC}">
              <c16:uniqueId val="{00000001-E23F-467D-A85F-C5B513192A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93.4</c:v>
                </c:pt>
              </c:numCache>
            </c:numRef>
          </c:val>
          <c:extLst>
            <c:ext xmlns:c16="http://schemas.microsoft.com/office/drawing/2014/chart" uri="{C3380CC4-5D6E-409C-BE32-E72D297353CC}">
              <c16:uniqueId val="{00000000-46D8-4209-8DD3-F2DCC2C2689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97</c:v>
                </c:pt>
              </c:numCache>
            </c:numRef>
          </c:val>
          <c:smooth val="0"/>
          <c:extLst>
            <c:ext xmlns:c16="http://schemas.microsoft.com/office/drawing/2014/chart" uri="{C3380CC4-5D6E-409C-BE32-E72D297353CC}">
              <c16:uniqueId val="{00000001-46D8-4209-8DD3-F2DCC2C2689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7.1</c:v>
                </c:pt>
              </c:numCache>
            </c:numRef>
          </c:val>
          <c:extLst>
            <c:ext xmlns:c16="http://schemas.microsoft.com/office/drawing/2014/chart" uri="{C3380CC4-5D6E-409C-BE32-E72D297353CC}">
              <c16:uniqueId val="{00000000-7DE4-4120-ABFF-3CCE85146F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52.9</c:v>
                </c:pt>
              </c:numCache>
            </c:numRef>
          </c:val>
          <c:smooth val="0"/>
          <c:extLst>
            <c:ext xmlns:c16="http://schemas.microsoft.com/office/drawing/2014/chart" uri="{C3380CC4-5D6E-409C-BE32-E72D297353CC}">
              <c16:uniqueId val="{00000001-7DE4-4120-ABFF-3CCE85146F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17.600000000000001</c:v>
                </c:pt>
              </c:numCache>
            </c:numRef>
          </c:val>
          <c:extLst>
            <c:ext xmlns:c16="http://schemas.microsoft.com/office/drawing/2014/chart" uri="{C3380CC4-5D6E-409C-BE32-E72D297353CC}">
              <c16:uniqueId val="{00000000-14F2-4F52-AAB6-2181C9A821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69.400000000000006</c:v>
                </c:pt>
              </c:numCache>
            </c:numRef>
          </c:val>
          <c:smooth val="0"/>
          <c:extLst>
            <c:ext xmlns:c16="http://schemas.microsoft.com/office/drawing/2014/chart" uri="{C3380CC4-5D6E-409C-BE32-E72D297353CC}">
              <c16:uniqueId val="{00000001-14F2-4F52-AAB6-2181C9A821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52092324</c:v>
                </c:pt>
              </c:numCache>
            </c:numRef>
          </c:val>
          <c:extLst>
            <c:ext xmlns:c16="http://schemas.microsoft.com/office/drawing/2014/chart" uri="{C3380CC4-5D6E-409C-BE32-E72D297353CC}">
              <c16:uniqueId val="{00000000-3137-4B4A-BF5A-A18FFF6F68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49696718</c:v>
                </c:pt>
              </c:numCache>
            </c:numRef>
          </c:val>
          <c:smooth val="0"/>
          <c:extLst>
            <c:ext xmlns:c16="http://schemas.microsoft.com/office/drawing/2014/chart" uri="{C3380CC4-5D6E-409C-BE32-E72D297353CC}">
              <c16:uniqueId val="{00000001-3137-4B4A-BF5A-A18FFF6F68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12.5</c:v>
                </c:pt>
              </c:numCache>
            </c:numRef>
          </c:val>
          <c:extLst>
            <c:ext xmlns:c16="http://schemas.microsoft.com/office/drawing/2014/chart" uri="{C3380CC4-5D6E-409C-BE32-E72D297353CC}">
              <c16:uniqueId val="{00000000-17ED-45CA-8694-2417D040F3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24.2</c:v>
                </c:pt>
              </c:numCache>
            </c:numRef>
          </c:val>
          <c:smooth val="0"/>
          <c:extLst>
            <c:ext xmlns:c16="http://schemas.microsoft.com/office/drawing/2014/chart" uri="{C3380CC4-5D6E-409C-BE32-E72D297353CC}">
              <c16:uniqueId val="{00000001-17ED-45CA-8694-2417D040F3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63.4</c:v>
                </c:pt>
              </c:numCache>
            </c:numRef>
          </c:val>
          <c:extLst>
            <c:ext xmlns:c16="http://schemas.microsoft.com/office/drawing/2014/chart" uri="{C3380CC4-5D6E-409C-BE32-E72D297353CC}">
              <c16:uniqueId val="{00000000-B432-4C8F-88A8-6F635D71C3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56.2</c:v>
                </c:pt>
              </c:numCache>
            </c:numRef>
          </c:val>
          <c:smooth val="0"/>
          <c:extLst>
            <c:ext xmlns:c16="http://schemas.microsoft.com/office/drawing/2014/chart" uri="{C3380CC4-5D6E-409C-BE32-E72D297353CC}">
              <c16:uniqueId val="{00000001-B432-4C8F-88A8-6F635D71C3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O18" sqref="NO18:NQ1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福岡県地方独立行政法人北九州市立病院機構　八幡病院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29566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t="str">
        <f>データ!AK7</f>
        <v>-</v>
      </c>
      <c r="BJ33" s="130"/>
      <c r="BK33" s="130"/>
      <c r="BL33" s="130"/>
      <c r="BM33" s="130"/>
      <c r="BN33" s="130"/>
      <c r="BO33" s="130"/>
      <c r="BP33" s="130"/>
      <c r="BQ33" s="130"/>
      <c r="BR33" s="130"/>
      <c r="BS33" s="130"/>
      <c r="BT33" s="130"/>
      <c r="BU33" s="130"/>
      <c r="BV33" s="130"/>
      <c r="BW33" s="131"/>
      <c r="BX33" s="129">
        <f>データ!AL7</f>
        <v>93.4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t="str">
        <f>データ!AV7</f>
        <v>-</v>
      </c>
      <c r="EX33" s="130"/>
      <c r="EY33" s="130"/>
      <c r="EZ33" s="130"/>
      <c r="FA33" s="130"/>
      <c r="FB33" s="130"/>
      <c r="FC33" s="130"/>
      <c r="FD33" s="130"/>
      <c r="FE33" s="130"/>
      <c r="FF33" s="130"/>
      <c r="FG33" s="130"/>
      <c r="FH33" s="130"/>
      <c r="FI33" s="130"/>
      <c r="FJ33" s="130"/>
      <c r="FK33" s="131"/>
      <c r="FL33" s="129">
        <f>データ!AW7</f>
        <v>91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t="str">
        <f>データ!BG7</f>
        <v>-</v>
      </c>
      <c r="IL33" s="130"/>
      <c r="IM33" s="130"/>
      <c r="IN33" s="130"/>
      <c r="IO33" s="130"/>
      <c r="IP33" s="130"/>
      <c r="IQ33" s="130"/>
      <c r="IR33" s="130"/>
      <c r="IS33" s="130"/>
      <c r="IT33" s="130"/>
      <c r="IU33" s="130"/>
      <c r="IV33" s="130"/>
      <c r="IW33" s="130"/>
      <c r="IX33" s="130"/>
      <c r="IY33" s="131"/>
      <c r="IZ33" s="129">
        <f>データ!BH7</f>
        <v>9.6999999999999993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t="str">
        <f>データ!BR7</f>
        <v>-</v>
      </c>
      <c r="LZ33" s="130"/>
      <c r="MA33" s="130"/>
      <c r="MB33" s="130"/>
      <c r="MC33" s="130"/>
      <c r="MD33" s="130"/>
      <c r="ME33" s="130"/>
      <c r="MF33" s="130"/>
      <c r="MG33" s="130"/>
      <c r="MH33" s="130"/>
      <c r="MI33" s="130"/>
      <c r="MJ33" s="130"/>
      <c r="MK33" s="130"/>
      <c r="ML33" s="130"/>
      <c r="MM33" s="131"/>
      <c r="MN33" s="129">
        <f>データ!BS7</f>
        <v>80.8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t="str">
        <f>データ!AP7</f>
        <v>-</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t="str">
        <f>データ!BA7</f>
        <v>-</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t="str">
        <f>データ!BL7</f>
        <v>-</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t="str">
        <f>データ!BW7</f>
        <v>-</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t="str">
        <f>データ!CC7</f>
        <v>-</v>
      </c>
      <c r="BJ55" s="139"/>
      <c r="BK55" s="139"/>
      <c r="BL55" s="139"/>
      <c r="BM55" s="139"/>
      <c r="BN55" s="139"/>
      <c r="BO55" s="139"/>
      <c r="BP55" s="139"/>
      <c r="BQ55" s="139"/>
      <c r="BR55" s="139"/>
      <c r="BS55" s="139"/>
      <c r="BT55" s="139"/>
      <c r="BU55" s="139"/>
      <c r="BV55" s="139"/>
      <c r="BW55" s="140"/>
      <c r="BX55" s="138">
        <f>データ!CD7</f>
        <v>54794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t="str">
        <f>データ!CN7</f>
        <v>-</v>
      </c>
      <c r="EX55" s="139"/>
      <c r="EY55" s="139"/>
      <c r="EZ55" s="139"/>
      <c r="FA55" s="139"/>
      <c r="FB55" s="139"/>
      <c r="FC55" s="139"/>
      <c r="FD55" s="139"/>
      <c r="FE55" s="139"/>
      <c r="FF55" s="139"/>
      <c r="FG55" s="139"/>
      <c r="FH55" s="139"/>
      <c r="FI55" s="139"/>
      <c r="FJ55" s="139"/>
      <c r="FK55" s="140"/>
      <c r="FL55" s="138">
        <f>データ!CO7</f>
        <v>10472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t="str">
        <f>データ!CY7</f>
        <v>-</v>
      </c>
      <c r="IL55" s="130"/>
      <c r="IM55" s="130"/>
      <c r="IN55" s="130"/>
      <c r="IO55" s="130"/>
      <c r="IP55" s="130"/>
      <c r="IQ55" s="130"/>
      <c r="IR55" s="130"/>
      <c r="IS55" s="130"/>
      <c r="IT55" s="130"/>
      <c r="IU55" s="130"/>
      <c r="IV55" s="130"/>
      <c r="IW55" s="130"/>
      <c r="IX55" s="130"/>
      <c r="IY55" s="131"/>
      <c r="IZ55" s="129">
        <f>データ!CZ7</f>
        <v>63.4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t="str">
        <f>データ!DJ7</f>
        <v>-</v>
      </c>
      <c r="LZ55" s="130"/>
      <c r="MA55" s="130"/>
      <c r="MB55" s="130"/>
      <c r="MC55" s="130"/>
      <c r="MD55" s="130"/>
      <c r="ME55" s="130"/>
      <c r="MF55" s="130"/>
      <c r="MG55" s="130"/>
      <c r="MH55" s="130"/>
      <c r="MI55" s="130"/>
      <c r="MJ55" s="130"/>
      <c r="MK55" s="130"/>
      <c r="ML55" s="130"/>
      <c r="MM55" s="131"/>
      <c r="MN55" s="129">
        <f>データ!DK7</f>
        <v>12.5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t="str">
        <f>データ!CH7</f>
        <v>-</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t="str">
        <f>データ!CS7</f>
        <v>-</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t="str">
        <f>データ!DD7</f>
        <v>-</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t="str">
        <f>データ!DO7</f>
        <v>-</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t="str">
        <f>データ!DU7</f>
        <v>-</v>
      </c>
      <c r="CA79" s="151"/>
      <c r="CB79" s="151"/>
      <c r="CC79" s="151"/>
      <c r="CD79" s="151"/>
      <c r="CE79" s="151"/>
      <c r="CF79" s="151"/>
      <c r="CG79" s="151"/>
      <c r="CH79" s="151"/>
      <c r="CI79" s="151"/>
      <c r="CJ79" s="151"/>
      <c r="CK79" s="151"/>
      <c r="CL79" s="151"/>
      <c r="CM79" s="151"/>
      <c r="CN79" s="151"/>
      <c r="CO79" s="151"/>
      <c r="CP79" s="151"/>
      <c r="CQ79" s="151"/>
      <c r="CR79" s="151"/>
      <c r="CS79" s="151">
        <f>データ!DV7</f>
        <v>7.1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t="str">
        <f>データ!EF7</f>
        <v>-</v>
      </c>
      <c r="GU79" s="151"/>
      <c r="GV79" s="151"/>
      <c r="GW79" s="151"/>
      <c r="GX79" s="151"/>
      <c r="GY79" s="151"/>
      <c r="GZ79" s="151"/>
      <c r="HA79" s="151"/>
      <c r="HB79" s="151"/>
      <c r="HC79" s="151"/>
      <c r="HD79" s="151"/>
      <c r="HE79" s="151"/>
      <c r="HF79" s="151"/>
      <c r="HG79" s="151"/>
      <c r="HH79" s="151"/>
      <c r="HI79" s="151"/>
      <c r="HJ79" s="151"/>
      <c r="HK79" s="151"/>
      <c r="HL79" s="151"/>
      <c r="HM79" s="151">
        <f>データ!EG7</f>
        <v>17.600000000000001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t="str">
        <f>データ!EQ7</f>
        <v>-</v>
      </c>
      <c r="LP79" s="152"/>
      <c r="LQ79" s="152"/>
      <c r="LR79" s="152"/>
      <c r="LS79" s="152"/>
      <c r="LT79" s="152"/>
      <c r="LU79" s="152"/>
      <c r="LV79" s="152"/>
      <c r="LW79" s="152"/>
      <c r="LX79" s="152"/>
      <c r="LY79" s="152"/>
      <c r="LZ79" s="152"/>
      <c r="MA79" s="152"/>
      <c r="MB79" s="152"/>
      <c r="MC79" s="152"/>
      <c r="MD79" s="152"/>
      <c r="ME79" s="152"/>
      <c r="MF79" s="152"/>
      <c r="MG79" s="152"/>
      <c r="MH79" s="152">
        <f>データ!ER7</f>
        <v>52092324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t="str">
        <f>データ!DZ7</f>
        <v>-</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t="str">
        <f>データ!EK7</f>
        <v>-</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t="str">
        <f>データ!EV7</f>
        <v>-</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y+QedHLihgYKRCavG1KA1DXLnHyzBT9NCl2pY7STOctMCEVd4XGY/PmoqtezqpWczTEzDCHv9BkzBBATZNkgQ==" saltValue="UCJrvdyuKWRwusluuei0J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151</v>
      </c>
      <c r="BE5" s="62" t="s">
        <v>141</v>
      </c>
      <c r="BF5" s="62" t="s">
        <v>142</v>
      </c>
      <c r="BG5" s="62" t="s">
        <v>154</v>
      </c>
      <c r="BH5" s="62" t="s">
        <v>155</v>
      </c>
      <c r="BI5" s="62" t="s">
        <v>145</v>
      </c>
      <c r="BJ5" s="62" t="s">
        <v>146</v>
      </c>
      <c r="BK5" s="62" t="s">
        <v>147</v>
      </c>
      <c r="BL5" s="62" t="s">
        <v>148</v>
      </c>
      <c r="BM5" s="62" t="s">
        <v>149</v>
      </c>
      <c r="BN5" s="62" t="s">
        <v>150</v>
      </c>
      <c r="BO5" s="62" t="s">
        <v>140</v>
      </c>
      <c r="BP5" s="62" t="s">
        <v>152</v>
      </c>
      <c r="BQ5" s="62" t="s">
        <v>156</v>
      </c>
      <c r="BR5" s="62" t="s">
        <v>154</v>
      </c>
      <c r="BS5" s="62" t="s">
        <v>155</v>
      </c>
      <c r="BT5" s="62" t="s">
        <v>145</v>
      </c>
      <c r="BU5" s="62" t="s">
        <v>146</v>
      </c>
      <c r="BV5" s="62" t="s">
        <v>147</v>
      </c>
      <c r="BW5" s="62" t="s">
        <v>148</v>
      </c>
      <c r="BX5" s="62" t="s">
        <v>149</v>
      </c>
      <c r="BY5" s="62" t="s">
        <v>150</v>
      </c>
      <c r="BZ5" s="62" t="s">
        <v>157</v>
      </c>
      <c r="CA5" s="62" t="s">
        <v>152</v>
      </c>
      <c r="CB5" s="62" t="s">
        <v>156</v>
      </c>
      <c r="CC5" s="62" t="s">
        <v>153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157</v>
      </c>
      <c r="CW5" s="62" t="s">
        <v>141</v>
      </c>
      <c r="CX5" s="62" t="s">
        <v>142</v>
      </c>
      <c r="CY5" s="62" t="s">
        <v>154</v>
      </c>
      <c r="CZ5" s="62" t="s">
        <v>144</v>
      </c>
      <c r="DA5" s="62" t="s">
        <v>145</v>
      </c>
      <c r="DB5" s="62" t="s">
        <v>146</v>
      </c>
      <c r="DC5" s="62" t="s">
        <v>147</v>
      </c>
      <c r="DD5" s="62" t="s">
        <v>148</v>
      </c>
      <c r="DE5" s="62" t="s">
        <v>149</v>
      </c>
      <c r="DF5" s="62" t="s">
        <v>150</v>
      </c>
      <c r="DG5" s="62" t="s">
        <v>151</v>
      </c>
      <c r="DH5" s="62" t="s">
        <v>152</v>
      </c>
      <c r="DI5" s="62" t="s">
        <v>142</v>
      </c>
      <c r="DJ5" s="62" t="s">
        <v>154</v>
      </c>
      <c r="DK5" s="62" t="s">
        <v>144</v>
      </c>
      <c r="DL5" s="62" t="s">
        <v>145</v>
      </c>
      <c r="DM5" s="62" t="s">
        <v>146</v>
      </c>
      <c r="DN5" s="62" t="s">
        <v>147</v>
      </c>
      <c r="DO5" s="62" t="s">
        <v>148</v>
      </c>
      <c r="DP5" s="62" t="s">
        <v>149</v>
      </c>
      <c r="DQ5" s="62" t="s">
        <v>150</v>
      </c>
      <c r="DR5" s="62" t="s">
        <v>140</v>
      </c>
      <c r="DS5" s="62" t="s">
        <v>141</v>
      </c>
      <c r="DT5" s="62" t="s">
        <v>142</v>
      </c>
      <c r="DU5" s="62" t="s">
        <v>154</v>
      </c>
      <c r="DV5" s="62" t="s">
        <v>155</v>
      </c>
      <c r="DW5" s="62" t="s">
        <v>145</v>
      </c>
      <c r="DX5" s="62" t="s">
        <v>146</v>
      </c>
      <c r="DY5" s="62" t="s">
        <v>147</v>
      </c>
      <c r="DZ5" s="62" t="s">
        <v>148</v>
      </c>
      <c r="EA5" s="62" t="s">
        <v>149</v>
      </c>
      <c r="EB5" s="62" t="s">
        <v>150</v>
      </c>
      <c r="EC5" s="62" t="s">
        <v>140</v>
      </c>
      <c r="ED5" s="62" t="s">
        <v>141</v>
      </c>
      <c r="EE5" s="62" t="s">
        <v>156</v>
      </c>
      <c r="EF5" s="62" t="s">
        <v>153</v>
      </c>
      <c r="EG5" s="62" t="s">
        <v>155</v>
      </c>
      <c r="EH5" s="62" t="s">
        <v>145</v>
      </c>
      <c r="EI5" s="62" t="s">
        <v>146</v>
      </c>
      <c r="EJ5" s="62" t="s">
        <v>147</v>
      </c>
      <c r="EK5" s="62" t="s">
        <v>148</v>
      </c>
      <c r="EL5" s="62" t="s">
        <v>149</v>
      </c>
      <c r="EM5" s="62" t="s">
        <v>158</v>
      </c>
      <c r="EN5" s="62" t="s">
        <v>151</v>
      </c>
      <c r="EO5" s="62" t="s">
        <v>152</v>
      </c>
      <c r="EP5" s="62" t="s">
        <v>156</v>
      </c>
      <c r="EQ5" s="62" t="s">
        <v>154</v>
      </c>
      <c r="ER5" s="62" t="s">
        <v>159</v>
      </c>
      <c r="ES5" s="62" t="s">
        <v>145</v>
      </c>
      <c r="ET5" s="62" t="s">
        <v>146</v>
      </c>
      <c r="EU5" s="62" t="s">
        <v>147</v>
      </c>
      <c r="EV5" s="62" t="s">
        <v>148</v>
      </c>
      <c r="EW5" s="62" t="s">
        <v>149</v>
      </c>
      <c r="EX5" s="62" t="s">
        <v>150</v>
      </c>
    </row>
    <row r="6" spans="1:154" s="67" customFormat="1" x14ac:dyDescent="0.15">
      <c r="A6" s="48" t="s">
        <v>160</v>
      </c>
      <c r="B6" s="63">
        <f>B8</f>
        <v>2019</v>
      </c>
      <c r="C6" s="63">
        <f t="shared" ref="C6:M6" si="2">C8</f>
        <v>407560</v>
      </c>
      <c r="D6" s="63">
        <f t="shared" si="2"/>
        <v>46</v>
      </c>
      <c r="E6" s="63">
        <f t="shared" si="2"/>
        <v>6</v>
      </c>
      <c r="F6" s="63">
        <f t="shared" si="2"/>
        <v>0</v>
      </c>
      <c r="G6" s="63">
        <f t="shared" si="2"/>
        <v>2</v>
      </c>
      <c r="H6" s="155" t="str">
        <f>IF(H8&lt;&gt;I8,H8,"")&amp;IF(I8&lt;&gt;J8,I8,"")&amp;"　"&amp;J8</f>
        <v>福岡県地方独立行政法人北九州市立病院機構　八幡病院</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20</v>
      </c>
      <c r="R6" s="63" t="str">
        <f t="shared" si="3"/>
        <v>対象</v>
      </c>
      <c r="S6" s="63" t="str">
        <f t="shared" si="3"/>
        <v>I 訓 ガ</v>
      </c>
      <c r="T6" s="63" t="str">
        <f t="shared" si="3"/>
        <v>救 臨 災 地 輪</v>
      </c>
      <c r="U6" s="64" t="str">
        <f>U8</f>
        <v>-</v>
      </c>
      <c r="V6" s="64">
        <f>V8</f>
        <v>29566</v>
      </c>
      <c r="W6" s="63" t="str">
        <f>W8</f>
        <v>非該当</v>
      </c>
      <c r="X6" s="63" t="str">
        <f t="shared" si="3"/>
        <v>７：１</v>
      </c>
      <c r="Y6" s="64">
        <f t="shared" si="3"/>
        <v>312</v>
      </c>
      <c r="Z6" s="64" t="str">
        <f t="shared" si="3"/>
        <v>-</v>
      </c>
      <c r="AA6" s="64" t="str">
        <f t="shared" si="3"/>
        <v>-</v>
      </c>
      <c r="AB6" s="64" t="str">
        <f t="shared" si="3"/>
        <v>-</v>
      </c>
      <c r="AC6" s="64" t="str">
        <f t="shared" si="3"/>
        <v>-</v>
      </c>
      <c r="AD6" s="64">
        <f t="shared" si="3"/>
        <v>312</v>
      </c>
      <c r="AE6" s="64">
        <f t="shared" si="3"/>
        <v>312</v>
      </c>
      <c r="AF6" s="64" t="str">
        <f t="shared" si="3"/>
        <v>-</v>
      </c>
      <c r="AG6" s="64">
        <f t="shared" si="3"/>
        <v>312</v>
      </c>
      <c r="AH6" s="65" t="e">
        <f>IF(AH8="-",NA(),AH8)</f>
        <v>#N/A</v>
      </c>
      <c r="AI6" s="65" t="e">
        <f t="shared" ref="AI6:AQ6" si="4">IF(AI8="-",NA(),AI8)</f>
        <v>#N/A</v>
      </c>
      <c r="AJ6" s="65" t="e">
        <f t="shared" si="4"/>
        <v>#N/A</v>
      </c>
      <c r="AK6" s="65" t="e">
        <f t="shared" si="4"/>
        <v>#N/A</v>
      </c>
      <c r="AL6" s="65">
        <f t="shared" si="4"/>
        <v>93.4</v>
      </c>
      <c r="AM6" s="65" t="e">
        <f t="shared" si="4"/>
        <v>#N/A</v>
      </c>
      <c r="AN6" s="65" t="e">
        <f t="shared" si="4"/>
        <v>#N/A</v>
      </c>
      <c r="AO6" s="65" t="e">
        <f t="shared" si="4"/>
        <v>#N/A</v>
      </c>
      <c r="AP6" s="65" t="e">
        <f t="shared" si="4"/>
        <v>#N/A</v>
      </c>
      <c r="AQ6" s="65">
        <f t="shared" si="4"/>
        <v>97</v>
      </c>
      <c r="AR6" s="65" t="str">
        <f>IF(AR8="-","【-】","【"&amp;SUBSTITUTE(TEXT(AR8,"#,##0.0"),"-","△")&amp;"】")</f>
        <v>【98.2】</v>
      </c>
      <c r="AS6" s="65" t="e">
        <f>IF(AS8="-",NA(),AS8)</f>
        <v>#N/A</v>
      </c>
      <c r="AT6" s="65" t="e">
        <f t="shared" ref="AT6:BB6" si="5">IF(AT8="-",NA(),AT8)</f>
        <v>#N/A</v>
      </c>
      <c r="AU6" s="65" t="e">
        <f t="shared" si="5"/>
        <v>#N/A</v>
      </c>
      <c r="AV6" s="65" t="e">
        <f t="shared" si="5"/>
        <v>#N/A</v>
      </c>
      <c r="AW6" s="65">
        <f t="shared" si="5"/>
        <v>91</v>
      </c>
      <c r="AX6" s="65" t="e">
        <f t="shared" si="5"/>
        <v>#N/A</v>
      </c>
      <c r="AY6" s="65" t="e">
        <f t="shared" si="5"/>
        <v>#N/A</v>
      </c>
      <c r="AZ6" s="65" t="e">
        <f t="shared" si="5"/>
        <v>#N/A</v>
      </c>
      <c r="BA6" s="65" t="e">
        <f t="shared" si="5"/>
        <v>#N/A</v>
      </c>
      <c r="BB6" s="65">
        <f t="shared" si="5"/>
        <v>89.3</v>
      </c>
      <c r="BC6" s="65" t="str">
        <f>IF(BC8="-","【-】","【"&amp;SUBSTITUTE(TEXT(BC8,"#,##0.0"),"-","△")&amp;"】")</f>
        <v>【89.5】</v>
      </c>
      <c r="BD6" s="65" t="e">
        <f>IF(BD8="-",NA(),BD8)</f>
        <v>#N/A</v>
      </c>
      <c r="BE6" s="65" t="e">
        <f t="shared" ref="BE6:BM6" si="6">IF(BE8="-",NA(),BE8)</f>
        <v>#N/A</v>
      </c>
      <c r="BF6" s="65" t="e">
        <f t="shared" si="6"/>
        <v>#N/A</v>
      </c>
      <c r="BG6" s="65" t="e">
        <f t="shared" si="6"/>
        <v>#N/A</v>
      </c>
      <c r="BH6" s="65">
        <f t="shared" si="6"/>
        <v>9.6999999999999993</v>
      </c>
      <c r="BI6" s="65" t="e">
        <f t="shared" si="6"/>
        <v>#N/A</v>
      </c>
      <c r="BJ6" s="65" t="e">
        <f t="shared" si="6"/>
        <v>#N/A</v>
      </c>
      <c r="BK6" s="65" t="e">
        <f t="shared" si="6"/>
        <v>#N/A</v>
      </c>
      <c r="BL6" s="65" t="e">
        <f t="shared" si="6"/>
        <v>#N/A</v>
      </c>
      <c r="BM6" s="65">
        <f t="shared" si="6"/>
        <v>75.099999999999994</v>
      </c>
      <c r="BN6" s="65" t="str">
        <f>IF(BN8="-","【-】","【"&amp;SUBSTITUTE(TEXT(BN8,"#,##0.0"),"-","△")&amp;"】")</f>
        <v>【59.6】</v>
      </c>
      <c r="BO6" s="65" t="e">
        <f>IF(BO8="-",NA(),BO8)</f>
        <v>#N/A</v>
      </c>
      <c r="BP6" s="65" t="e">
        <f t="shared" ref="BP6:BX6" si="7">IF(BP8="-",NA(),BP8)</f>
        <v>#N/A</v>
      </c>
      <c r="BQ6" s="65" t="e">
        <f t="shared" si="7"/>
        <v>#N/A</v>
      </c>
      <c r="BR6" s="65" t="e">
        <f t="shared" si="7"/>
        <v>#N/A</v>
      </c>
      <c r="BS6" s="65">
        <f t="shared" si="7"/>
        <v>80.8</v>
      </c>
      <c r="BT6" s="65" t="e">
        <f t="shared" si="7"/>
        <v>#N/A</v>
      </c>
      <c r="BU6" s="65" t="e">
        <f t="shared" si="7"/>
        <v>#N/A</v>
      </c>
      <c r="BV6" s="65" t="e">
        <f t="shared" si="7"/>
        <v>#N/A</v>
      </c>
      <c r="BW6" s="65" t="e">
        <f t="shared" si="7"/>
        <v>#N/A</v>
      </c>
      <c r="BX6" s="65">
        <f t="shared" si="7"/>
        <v>74.400000000000006</v>
      </c>
      <c r="BY6" s="65" t="str">
        <f>IF(BY8="-","【-】","【"&amp;SUBSTITUTE(TEXT(BY8,"#,##0.0"),"-","△")&amp;"】")</f>
        <v>【74.7】</v>
      </c>
      <c r="BZ6" s="66" t="e">
        <f>IF(BZ8="-",NA(),BZ8)</f>
        <v>#N/A</v>
      </c>
      <c r="CA6" s="66" t="e">
        <f t="shared" ref="CA6:CI6" si="8">IF(CA8="-",NA(),CA8)</f>
        <v>#N/A</v>
      </c>
      <c r="CB6" s="66" t="e">
        <f t="shared" si="8"/>
        <v>#N/A</v>
      </c>
      <c r="CC6" s="66" t="e">
        <f t="shared" si="8"/>
        <v>#N/A</v>
      </c>
      <c r="CD6" s="66">
        <f t="shared" si="8"/>
        <v>54794</v>
      </c>
      <c r="CE6" s="66" t="e">
        <f t="shared" si="8"/>
        <v>#N/A</v>
      </c>
      <c r="CF6" s="66" t="e">
        <f t="shared" si="8"/>
        <v>#N/A</v>
      </c>
      <c r="CG6" s="66" t="e">
        <f t="shared" si="8"/>
        <v>#N/A</v>
      </c>
      <c r="CH6" s="66" t="e">
        <f t="shared" si="8"/>
        <v>#N/A</v>
      </c>
      <c r="CI6" s="66">
        <f t="shared" si="8"/>
        <v>53523</v>
      </c>
      <c r="CJ6" s="65" t="str">
        <f>IF(CJ8="-","【-】","【"&amp;SUBSTITUTE(TEXT(CJ8,"#,##0"),"-","△")&amp;"】")</f>
        <v>【53,621】</v>
      </c>
      <c r="CK6" s="66" t="e">
        <f>IF(CK8="-",NA(),CK8)</f>
        <v>#N/A</v>
      </c>
      <c r="CL6" s="66" t="e">
        <f t="shared" ref="CL6:CT6" si="9">IF(CL8="-",NA(),CL8)</f>
        <v>#N/A</v>
      </c>
      <c r="CM6" s="66" t="e">
        <f t="shared" si="9"/>
        <v>#N/A</v>
      </c>
      <c r="CN6" s="66" t="e">
        <f t="shared" si="9"/>
        <v>#N/A</v>
      </c>
      <c r="CO6" s="66">
        <f t="shared" si="9"/>
        <v>10472</v>
      </c>
      <c r="CP6" s="66" t="e">
        <f t="shared" si="9"/>
        <v>#N/A</v>
      </c>
      <c r="CQ6" s="66" t="e">
        <f t="shared" si="9"/>
        <v>#N/A</v>
      </c>
      <c r="CR6" s="66" t="e">
        <f t="shared" si="9"/>
        <v>#N/A</v>
      </c>
      <c r="CS6" s="66" t="e">
        <f t="shared" si="9"/>
        <v>#N/A</v>
      </c>
      <c r="CT6" s="66">
        <f t="shared" si="9"/>
        <v>15111</v>
      </c>
      <c r="CU6" s="65" t="str">
        <f>IF(CU8="-","【-】","【"&amp;SUBSTITUTE(TEXT(CU8,"#,##0"),"-","△")&amp;"】")</f>
        <v>【15,586】</v>
      </c>
      <c r="CV6" s="65" t="e">
        <f>IF(CV8="-",NA(),CV8)</f>
        <v>#N/A</v>
      </c>
      <c r="CW6" s="65" t="e">
        <f t="shared" ref="CW6:DE6" si="10">IF(CW8="-",NA(),CW8)</f>
        <v>#N/A</v>
      </c>
      <c r="CX6" s="65" t="e">
        <f t="shared" si="10"/>
        <v>#N/A</v>
      </c>
      <c r="CY6" s="65" t="e">
        <f t="shared" si="10"/>
        <v>#N/A</v>
      </c>
      <c r="CZ6" s="65">
        <f t="shared" si="10"/>
        <v>63.4</v>
      </c>
      <c r="DA6" s="65" t="e">
        <f t="shared" si="10"/>
        <v>#N/A</v>
      </c>
      <c r="DB6" s="65" t="e">
        <f t="shared" si="10"/>
        <v>#N/A</v>
      </c>
      <c r="DC6" s="65" t="e">
        <f t="shared" si="10"/>
        <v>#N/A</v>
      </c>
      <c r="DD6" s="65" t="e">
        <f t="shared" si="10"/>
        <v>#N/A</v>
      </c>
      <c r="DE6" s="65">
        <f t="shared" si="10"/>
        <v>56.2</v>
      </c>
      <c r="DF6" s="65" t="str">
        <f>IF(DF8="-","【-】","【"&amp;SUBSTITUTE(TEXT(DF8,"#,##0.0"),"-","△")&amp;"】")</f>
        <v>【54.6】</v>
      </c>
      <c r="DG6" s="65" t="e">
        <f>IF(DG8="-",NA(),DG8)</f>
        <v>#N/A</v>
      </c>
      <c r="DH6" s="65" t="e">
        <f t="shared" ref="DH6:DP6" si="11">IF(DH8="-",NA(),DH8)</f>
        <v>#N/A</v>
      </c>
      <c r="DI6" s="65" t="e">
        <f t="shared" si="11"/>
        <v>#N/A</v>
      </c>
      <c r="DJ6" s="65" t="e">
        <f t="shared" si="11"/>
        <v>#N/A</v>
      </c>
      <c r="DK6" s="65">
        <f t="shared" si="11"/>
        <v>12.5</v>
      </c>
      <c r="DL6" s="65" t="e">
        <f t="shared" si="11"/>
        <v>#N/A</v>
      </c>
      <c r="DM6" s="65" t="e">
        <f t="shared" si="11"/>
        <v>#N/A</v>
      </c>
      <c r="DN6" s="65" t="e">
        <f t="shared" si="11"/>
        <v>#N/A</v>
      </c>
      <c r="DO6" s="65" t="e">
        <f t="shared" si="11"/>
        <v>#N/A</v>
      </c>
      <c r="DP6" s="65">
        <f t="shared" si="11"/>
        <v>24.2</v>
      </c>
      <c r="DQ6" s="65" t="str">
        <f>IF(DQ8="-","【-】","【"&amp;SUBSTITUTE(TEXT(DQ8,"#,##0.0"),"-","△")&amp;"】")</f>
        <v>【25.0】</v>
      </c>
      <c r="DR6" s="65" t="e">
        <f>IF(DR8="-",NA(),DR8)</f>
        <v>#N/A</v>
      </c>
      <c r="DS6" s="65" t="e">
        <f t="shared" ref="DS6:EA6" si="12">IF(DS8="-",NA(),DS8)</f>
        <v>#N/A</v>
      </c>
      <c r="DT6" s="65" t="e">
        <f t="shared" si="12"/>
        <v>#N/A</v>
      </c>
      <c r="DU6" s="65" t="e">
        <f t="shared" si="12"/>
        <v>#N/A</v>
      </c>
      <c r="DV6" s="65">
        <f t="shared" si="12"/>
        <v>7.1</v>
      </c>
      <c r="DW6" s="65" t="e">
        <f t="shared" si="12"/>
        <v>#N/A</v>
      </c>
      <c r="DX6" s="65" t="e">
        <f t="shared" si="12"/>
        <v>#N/A</v>
      </c>
      <c r="DY6" s="65" t="e">
        <f t="shared" si="12"/>
        <v>#N/A</v>
      </c>
      <c r="DZ6" s="65" t="e">
        <f t="shared" si="12"/>
        <v>#N/A</v>
      </c>
      <c r="EA6" s="65">
        <f t="shared" si="12"/>
        <v>52.9</v>
      </c>
      <c r="EB6" s="65" t="str">
        <f>IF(EB8="-","【-】","【"&amp;SUBSTITUTE(TEXT(EB8,"#,##0.0"),"-","△")&amp;"】")</f>
        <v>【53.5】</v>
      </c>
      <c r="EC6" s="65" t="e">
        <f>IF(EC8="-",NA(),EC8)</f>
        <v>#N/A</v>
      </c>
      <c r="ED6" s="65" t="e">
        <f t="shared" ref="ED6:EL6" si="13">IF(ED8="-",NA(),ED8)</f>
        <v>#N/A</v>
      </c>
      <c r="EE6" s="65" t="e">
        <f t="shared" si="13"/>
        <v>#N/A</v>
      </c>
      <c r="EF6" s="65" t="e">
        <f t="shared" si="13"/>
        <v>#N/A</v>
      </c>
      <c r="EG6" s="65">
        <f t="shared" si="13"/>
        <v>17.600000000000001</v>
      </c>
      <c r="EH6" s="65" t="e">
        <f t="shared" si="13"/>
        <v>#N/A</v>
      </c>
      <c r="EI6" s="65" t="e">
        <f t="shared" si="13"/>
        <v>#N/A</v>
      </c>
      <c r="EJ6" s="65" t="e">
        <f t="shared" si="13"/>
        <v>#N/A</v>
      </c>
      <c r="EK6" s="65" t="e">
        <f t="shared" si="13"/>
        <v>#N/A</v>
      </c>
      <c r="EL6" s="65">
        <f t="shared" si="13"/>
        <v>69.400000000000006</v>
      </c>
      <c r="EM6" s="65" t="str">
        <f>IF(EM8="-","【-】","【"&amp;SUBSTITUTE(TEXT(EM8,"#,##0.0"),"-","△")&amp;"】")</f>
        <v>【70.0】</v>
      </c>
      <c r="EN6" s="66" t="e">
        <f>IF(EN8="-",NA(),EN8)</f>
        <v>#N/A</v>
      </c>
      <c r="EO6" s="66" t="e">
        <f t="shared" ref="EO6:EW6" si="14">IF(EO8="-",NA(),EO8)</f>
        <v>#N/A</v>
      </c>
      <c r="EP6" s="66" t="e">
        <f t="shared" si="14"/>
        <v>#N/A</v>
      </c>
      <c r="EQ6" s="66" t="e">
        <f t="shared" si="14"/>
        <v>#N/A</v>
      </c>
      <c r="ER6" s="66">
        <f t="shared" si="14"/>
        <v>52092324</v>
      </c>
      <c r="ES6" s="66" t="e">
        <f t="shared" si="14"/>
        <v>#N/A</v>
      </c>
      <c r="ET6" s="66" t="e">
        <f t="shared" si="14"/>
        <v>#N/A</v>
      </c>
      <c r="EU6" s="66" t="e">
        <f t="shared" si="14"/>
        <v>#N/A</v>
      </c>
      <c r="EV6" s="66" t="e">
        <f t="shared" si="14"/>
        <v>#N/A</v>
      </c>
      <c r="EW6" s="66">
        <f t="shared" si="14"/>
        <v>49696718</v>
      </c>
      <c r="EX6" s="66" t="str">
        <f>IF(EX8="-","【-】","【"&amp;SUBSTITUTE(TEXT(EX8,"#,##0"),"-","△")&amp;"】")</f>
        <v>【48,132,898】</v>
      </c>
    </row>
    <row r="7" spans="1:154" s="67" customFormat="1" x14ac:dyDescent="0.15">
      <c r="A7" s="48" t="s">
        <v>161</v>
      </c>
      <c r="B7" s="63">
        <f t="shared" ref="B7:AG7" si="15">B8</f>
        <v>2019</v>
      </c>
      <c r="C7" s="63">
        <f t="shared" si="15"/>
        <v>407560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20</v>
      </c>
      <c r="R7" s="63" t="str">
        <f t="shared" si="15"/>
        <v>対象</v>
      </c>
      <c r="S7" s="63" t="str">
        <f t="shared" si="15"/>
        <v>I 訓 ガ</v>
      </c>
      <c r="T7" s="63" t="str">
        <f t="shared" si="15"/>
        <v>救 臨 災 地 輪</v>
      </c>
      <c r="U7" s="64" t="str">
        <f>U8</f>
        <v>-</v>
      </c>
      <c r="V7" s="64">
        <f>V8</f>
        <v>29566</v>
      </c>
      <c r="W7" s="63" t="str">
        <f>W8</f>
        <v>非該当</v>
      </c>
      <c r="X7" s="63" t="str">
        <f t="shared" si="15"/>
        <v>７：１</v>
      </c>
      <c r="Y7" s="64">
        <f t="shared" si="15"/>
        <v>312</v>
      </c>
      <c r="Z7" s="64" t="str">
        <f t="shared" si="15"/>
        <v>-</v>
      </c>
      <c r="AA7" s="64" t="str">
        <f t="shared" si="15"/>
        <v>-</v>
      </c>
      <c r="AB7" s="64" t="str">
        <f t="shared" si="15"/>
        <v>-</v>
      </c>
      <c r="AC7" s="64" t="str">
        <f t="shared" si="15"/>
        <v>-</v>
      </c>
      <c r="AD7" s="64">
        <f t="shared" si="15"/>
        <v>312</v>
      </c>
      <c r="AE7" s="64">
        <f t="shared" si="15"/>
        <v>312</v>
      </c>
      <c r="AF7" s="64" t="str">
        <f t="shared" si="15"/>
        <v>-</v>
      </c>
      <c r="AG7" s="64">
        <f t="shared" si="15"/>
        <v>312</v>
      </c>
      <c r="AH7" s="65" t="str">
        <f>AH8</f>
        <v>-</v>
      </c>
      <c r="AI7" s="65" t="str">
        <f t="shared" ref="AI7:AQ7" si="16">AI8</f>
        <v>-</v>
      </c>
      <c r="AJ7" s="65" t="str">
        <f t="shared" si="16"/>
        <v>-</v>
      </c>
      <c r="AK7" s="65" t="str">
        <f t="shared" si="16"/>
        <v>-</v>
      </c>
      <c r="AL7" s="65">
        <f t="shared" si="16"/>
        <v>93.4</v>
      </c>
      <c r="AM7" s="65" t="str">
        <f t="shared" si="16"/>
        <v>-</v>
      </c>
      <c r="AN7" s="65" t="str">
        <f t="shared" si="16"/>
        <v>-</v>
      </c>
      <c r="AO7" s="65" t="str">
        <f t="shared" si="16"/>
        <v>-</v>
      </c>
      <c r="AP7" s="65" t="str">
        <f t="shared" si="16"/>
        <v>-</v>
      </c>
      <c r="AQ7" s="65">
        <f t="shared" si="16"/>
        <v>97</v>
      </c>
      <c r="AR7" s="65"/>
      <c r="AS7" s="65" t="str">
        <f>AS8</f>
        <v>-</v>
      </c>
      <c r="AT7" s="65" t="str">
        <f t="shared" ref="AT7:BB7" si="17">AT8</f>
        <v>-</v>
      </c>
      <c r="AU7" s="65" t="str">
        <f t="shared" si="17"/>
        <v>-</v>
      </c>
      <c r="AV7" s="65" t="str">
        <f t="shared" si="17"/>
        <v>-</v>
      </c>
      <c r="AW7" s="65">
        <f t="shared" si="17"/>
        <v>91</v>
      </c>
      <c r="AX7" s="65" t="str">
        <f t="shared" si="17"/>
        <v>-</v>
      </c>
      <c r="AY7" s="65" t="str">
        <f t="shared" si="17"/>
        <v>-</v>
      </c>
      <c r="AZ7" s="65" t="str">
        <f t="shared" si="17"/>
        <v>-</v>
      </c>
      <c r="BA7" s="65" t="str">
        <f t="shared" si="17"/>
        <v>-</v>
      </c>
      <c r="BB7" s="65">
        <f t="shared" si="17"/>
        <v>89.3</v>
      </c>
      <c r="BC7" s="65"/>
      <c r="BD7" s="65" t="str">
        <f>BD8</f>
        <v>-</v>
      </c>
      <c r="BE7" s="65" t="str">
        <f t="shared" ref="BE7:BM7" si="18">BE8</f>
        <v>-</v>
      </c>
      <c r="BF7" s="65" t="str">
        <f t="shared" si="18"/>
        <v>-</v>
      </c>
      <c r="BG7" s="65" t="str">
        <f t="shared" si="18"/>
        <v>-</v>
      </c>
      <c r="BH7" s="65">
        <f t="shared" si="18"/>
        <v>9.6999999999999993</v>
      </c>
      <c r="BI7" s="65" t="str">
        <f t="shared" si="18"/>
        <v>-</v>
      </c>
      <c r="BJ7" s="65" t="str">
        <f t="shared" si="18"/>
        <v>-</v>
      </c>
      <c r="BK7" s="65" t="str">
        <f t="shared" si="18"/>
        <v>-</v>
      </c>
      <c r="BL7" s="65" t="str">
        <f t="shared" si="18"/>
        <v>-</v>
      </c>
      <c r="BM7" s="65">
        <f t="shared" si="18"/>
        <v>75.099999999999994</v>
      </c>
      <c r="BN7" s="65"/>
      <c r="BO7" s="65" t="str">
        <f>BO8</f>
        <v>-</v>
      </c>
      <c r="BP7" s="65" t="str">
        <f t="shared" ref="BP7:BX7" si="19">BP8</f>
        <v>-</v>
      </c>
      <c r="BQ7" s="65" t="str">
        <f t="shared" si="19"/>
        <v>-</v>
      </c>
      <c r="BR7" s="65" t="str">
        <f t="shared" si="19"/>
        <v>-</v>
      </c>
      <c r="BS7" s="65">
        <f t="shared" si="19"/>
        <v>80.8</v>
      </c>
      <c r="BT7" s="65" t="str">
        <f t="shared" si="19"/>
        <v>-</v>
      </c>
      <c r="BU7" s="65" t="str">
        <f t="shared" si="19"/>
        <v>-</v>
      </c>
      <c r="BV7" s="65" t="str">
        <f t="shared" si="19"/>
        <v>-</v>
      </c>
      <c r="BW7" s="65" t="str">
        <f t="shared" si="19"/>
        <v>-</v>
      </c>
      <c r="BX7" s="65">
        <f t="shared" si="19"/>
        <v>74.400000000000006</v>
      </c>
      <c r="BY7" s="65"/>
      <c r="BZ7" s="66" t="str">
        <f>BZ8</f>
        <v>-</v>
      </c>
      <c r="CA7" s="66" t="str">
        <f t="shared" ref="CA7:CI7" si="20">CA8</f>
        <v>-</v>
      </c>
      <c r="CB7" s="66" t="str">
        <f t="shared" si="20"/>
        <v>-</v>
      </c>
      <c r="CC7" s="66" t="str">
        <f t="shared" si="20"/>
        <v>-</v>
      </c>
      <c r="CD7" s="66">
        <f t="shared" si="20"/>
        <v>54794</v>
      </c>
      <c r="CE7" s="66" t="str">
        <f t="shared" si="20"/>
        <v>-</v>
      </c>
      <c r="CF7" s="66" t="str">
        <f t="shared" si="20"/>
        <v>-</v>
      </c>
      <c r="CG7" s="66" t="str">
        <f t="shared" si="20"/>
        <v>-</v>
      </c>
      <c r="CH7" s="66" t="str">
        <f t="shared" si="20"/>
        <v>-</v>
      </c>
      <c r="CI7" s="66">
        <f t="shared" si="20"/>
        <v>53523</v>
      </c>
      <c r="CJ7" s="65"/>
      <c r="CK7" s="66" t="str">
        <f>CK8</f>
        <v>-</v>
      </c>
      <c r="CL7" s="66" t="str">
        <f t="shared" ref="CL7:CT7" si="21">CL8</f>
        <v>-</v>
      </c>
      <c r="CM7" s="66" t="str">
        <f t="shared" si="21"/>
        <v>-</v>
      </c>
      <c r="CN7" s="66" t="str">
        <f t="shared" si="21"/>
        <v>-</v>
      </c>
      <c r="CO7" s="66">
        <f t="shared" si="21"/>
        <v>10472</v>
      </c>
      <c r="CP7" s="66" t="str">
        <f t="shared" si="21"/>
        <v>-</v>
      </c>
      <c r="CQ7" s="66" t="str">
        <f t="shared" si="21"/>
        <v>-</v>
      </c>
      <c r="CR7" s="66" t="str">
        <f t="shared" si="21"/>
        <v>-</v>
      </c>
      <c r="CS7" s="66" t="str">
        <f t="shared" si="21"/>
        <v>-</v>
      </c>
      <c r="CT7" s="66">
        <f t="shared" si="21"/>
        <v>15111</v>
      </c>
      <c r="CU7" s="65"/>
      <c r="CV7" s="65" t="str">
        <f>CV8</f>
        <v>-</v>
      </c>
      <c r="CW7" s="65" t="str">
        <f t="shared" ref="CW7:DE7" si="22">CW8</f>
        <v>-</v>
      </c>
      <c r="CX7" s="65" t="str">
        <f t="shared" si="22"/>
        <v>-</v>
      </c>
      <c r="CY7" s="65" t="str">
        <f t="shared" si="22"/>
        <v>-</v>
      </c>
      <c r="CZ7" s="65">
        <f t="shared" si="22"/>
        <v>63.4</v>
      </c>
      <c r="DA7" s="65" t="str">
        <f t="shared" si="22"/>
        <v>-</v>
      </c>
      <c r="DB7" s="65" t="str">
        <f t="shared" si="22"/>
        <v>-</v>
      </c>
      <c r="DC7" s="65" t="str">
        <f t="shared" si="22"/>
        <v>-</v>
      </c>
      <c r="DD7" s="65" t="str">
        <f t="shared" si="22"/>
        <v>-</v>
      </c>
      <c r="DE7" s="65">
        <f t="shared" si="22"/>
        <v>56.2</v>
      </c>
      <c r="DF7" s="65"/>
      <c r="DG7" s="65" t="str">
        <f>DG8</f>
        <v>-</v>
      </c>
      <c r="DH7" s="65" t="str">
        <f t="shared" ref="DH7:DP7" si="23">DH8</f>
        <v>-</v>
      </c>
      <c r="DI7" s="65" t="str">
        <f t="shared" si="23"/>
        <v>-</v>
      </c>
      <c r="DJ7" s="65" t="str">
        <f t="shared" si="23"/>
        <v>-</v>
      </c>
      <c r="DK7" s="65">
        <f t="shared" si="23"/>
        <v>12.5</v>
      </c>
      <c r="DL7" s="65" t="str">
        <f t="shared" si="23"/>
        <v>-</v>
      </c>
      <c r="DM7" s="65" t="str">
        <f t="shared" si="23"/>
        <v>-</v>
      </c>
      <c r="DN7" s="65" t="str">
        <f t="shared" si="23"/>
        <v>-</v>
      </c>
      <c r="DO7" s="65" t="str">
        <f t="shared" si="23"/>
        <v>-</v>
      </c>
      <c r="DP7" s="65">
        <f t="shared" si="23"/>
        <v>24.2</v>
      </c>
      <c r="DQ7" s="65"/>
      <c r="DR7" s="65" t="str">
        <f>DR8</f>
        <v>-</v>
      </c>
      <c r="DS7" s="65" t="str">
        <f t="shared" ref="DS7:EA7" si="24">DS8</f>
        <v>-</v>
      </c>
      <c r="DT7" s="65" t="str">
        <f t="shared" si="24"/>
        <v>-</v>
      </c>
      <c r="DU7" s="65" t="str">
        <f t="shared" si="24"/>
        <v>-</v>
      </c>
      <c r="DV7" s="65">
        <f t="shared" si="24"/>
        <v>7.1</v>
      </c>
      <c r="DW7" s="65" t="str">
        <f t="shared" si="24"/>
        <v>-</v>
      </c>
      <c r="DX7" s="65" t="str">
        <f t="shared" si="24"/>
        <v>-</v>
      </c>
      <c r="DY7" s="65" t="str">
        <f t="shared" si="24"/>
        <v>-</v>
      </c>
      <c r="DZ7" s="65" t="str">
        <f t="shared" si="24"/>
        <v>-</v>
      </c>
      <c r="EA7" s="65">
        <f t="shared" si="24"/>
        <v>52.9</v>
      </c>
      <c r="EB7" s="65"/>
      <c r="EC7" s="65" t="str">
        <f>EC8</f>
        <v>-</v>
      </c>
      <c r="ED7" s="65" t="str">
        <f t="shared" ref="ED7:EL7" si="25">ED8</f>
        <v>-</v>
      </c>
      <c r="EE7" s="65" t="str">
        <f t="shared" si="25"/>
        <v>-</v>
      </c>
      <c r="EF7" s="65" t="str">
        <f t="shared" si="25"/>
        <v>-</v>
      </c>
      <c r="EG7" s="65">
        <f t="shared" si="25"/>
        <v>17.600000000000001</v>
      </c>
      <c r="EH7" s="65" t="str">
        <f t="shared" si="25"/>
        <v>-</v>
      </c>
      <c r="EI7" s="65" t="str">
        <f t="shared" si="25"/>
        <v>-</v>
      </c>
      <c r="EJ7" s="65" t="str">
        <f t="shared" si="25"/>
        <v>-</v>
      </c>
      <c r="EK7" s="65" t="str">
        <f t="shared" si="25"/>
        <v>-</v>
      </c>
      <c r="EL7" s="65">
        <f t="shared" si="25"/>
        <v>69.400000000000006</v>
      </c>
      <c r="EM7" s="65"/>
      <c r="EN7" s="66" t="str">
        <f>EN8</f>
        <v>-</v>
      </c>
      <c r="EO7" s="66" t="str">
        <f t="shared" ref="EO7:EW7" si="26">EO8</f>
        <v>-</v>
      </c>
      <c r="EP7" s="66" t="str">
        <f t="shared" si="26"/>
        <v>-</v>
      </c>
      <c r="EQ7" s="66" t="str">
        <f t="shared" si="26"/>
        <v>-</v>
      </c>
      <c r="ER7" s="66">
        <f t="shared" si="26"/>
        <v>52092324</v>
      </c>
      <c r="ES7" s="66" t="str">
        <f t="shared" si="26"/>
        <v>-</v>
      </c>
      <c r="ET7" s="66" t="str">
        <f t="shared" si="26"/>
        <v>-</v>
      </c>
      <c r="EU7" s="66" t="str">
        <f t="shared" si="26"/>
        <v>-</v>
      </c>
      <c r="EV7" s="66" t="str">
        <f t="shared" si="26"/>
        <v>-</v>
      </c>
      <c r="EW7" s="66">
        <f t="shared" si="26"/>
        <v>49696718</v>
      </c>
      <c r="EX7" s="66"/>
    </row>
    <row r="8" spans="1:154" s="67" customFormat="1" x14ac:dyDescent="0.15">
      <c r="A8" s="48"/>
      <c r="B8" s="68">
        <v>2019</v>
      </c>
      <c r="C8" s="68">
        <v>407560</v>
      </c>
      <c r="D8" s="68">
        <v>46</v>
      </c>
      <c r="E8" s="68">
        <v>6</v>
      </c>
      <c r="F8" s="68">
        <v>0</v>
      </c>
      <c r="G8" s="68">
        <v>2</v>
      </c>
      <c r="H8" s="68" t="s">
        <v>162</v>
      </c>
      <c r="I8" s="68" t="s">
        <v>163</v>
      </c>
      <c r="J8" s="68" t="s">
        <v>164</v>
      </c>
      <c r="K8" s="68" t="s">
        <v>165</v>
      </c>
      <c r="L8" s="68" t="s">
        <v>166</v>
      </c>
      <c r="M8" s="68" t="s">
        <v>167</v>
      </c>
      <c r="N8" s="68" t="s">
        <v>168</v>
      </c>
      <c r="O8" s="68" t="s">
        <v>169</v>
      </c>
      <c r="P8" s="68" t="s">
        <v>170</v>
      </c>
      <c r="Q8" s="69">
        <v>20</v>
      </c>
      <c r="R8" s="68" t="s">
        <v>171</v>
      </c>
      <c r="S8" s="68" t="s">
        <v>172</v>
      </c>
      <c r="T8" s="68" t="s">
        <v>173</v>
      </c>
      <c r="U8" s="69" t="s">
        <v>38</v>
      </c>
      <c r="V8" s="69">
        <v>29566</v>
      </c>
      <c r="W8" s="68" t="s">
        <v>174</v>
      </c>
      <c r="X8" s="70" t="s">
        <v>175</v>
      </c>
      <c r="Y8" s="69">
        <v>312</v>
      </c>
      <c r="Z8" s="69" t="s">
        <v>38</v>
      </c>
      <c r="AA8" s="69" t="s">
        <v>38</v>
      </c>
      <c r="AB8" s="69" t="s">
        <v>38</v>
      </c>
      <c r="AC8" s="69" t="s">
        <v>38</v>
      </c>
      <c r="AD8" s="69">
        <v>312</v>
      </c>
      <c r="AE8" s="69">
        <v>312</v>
      </c>
      <c r="AF8" s="69" t="s">
        <v>38</v>
      </c>
      <c r="AG8" s="69">
        <v>312</v>
      </c>
      <c r="AH8" s="71" t="s">
        <v>38</v>
      </c>
      <c r="AI8" s="71" t="s">
        <v>38</v>
      </c>
      <c r="AJ8" s="71" t="s">
        <v>38</v>
      </c>
      <c r="AK8" s="71" t="s">
        <v>38</v>
      </c>
      <c r="AL8" s="71">
        <v>93.4</v>
      </c>
      <c r="AM8" s="71" t="s">
        <v>38</v>
      </c>
      <c r="AN8" s="71" t="s">
        <v>38</v>
      </c>
      <c r="AO8" s="71" t="s">
        <v>38</v>
      </c>
      <c r="AP8" s="71" t="s">
        <v>38</v>
      </c>
      <c r="AQ8" s="71">
        <v>97</v>
      </c>
      <c r="AR8" s="71">
        <v>98.2</v>
      </c>
      <c r="AS8" s="71" t="s">
        <v>38</v>
      </c>
      <c r="AT8" s="71" t="s">
        <v>38</v>
      </c>
      <c r="AU8" s="71" t="s">
        <v>38</v>
      </c>
      <c r="AV8" s="71" t="s">
        <v>38</v>
      </c>
      <c r="AW8" s="71">
        <v>91</v>
      </c>
      <c r="AX8" s="71" t="s">
        <v>38</v>
      </c>
      <c r="AY8" s="71" t="s">
        <v>38</v>
      </c>
      <c r="AZ8" s="71" t="s">
        <v>38</v>
      </c>
      <c r="BA8" s="71" t="s">
        <v>38</v>
      </c>
      <c r="BB8" s="71">
        <v>89.3</v>
      </c>
      <c r="BC8" s="71">
        <v>89.5</v>
      </c>
      <c r="BD8" s="72" t="s">
        <v>38</v>
      </c>
      <c r="BE8" s="72" t="s">
        <v>38</v>
      </c>
      <c r="BF8" s="72" t="s">
        <v>38</v>
      </c>
      <c r="BG8" s="72" t="s">
        <v>38</v>
      </c>
      <c r="BH8" s="72">
        <v>9.6999999999999993</v>
      </c>
      <c r="BI8" s="72" t="s">
        <v>38</v>
      </c>
      <c r="BJ8" s="72" t="s">
        <v>38</v>
      </c>
      <c r="BK8" s="72" t="s">
        <v>38</v>
      </c>
      <c r="BL8" s="72" t="s">
        <v>38</v>
      </c>
      <c r="BM8" s="72">
        <v>75.099999999999994</v>
      </c>
      <c r="BN8" s="72">
        <v>59.6</v>
      </c>
      <c r="BO8" s="71" t="s">
        <v>38</v>
      </c>
      <c r="BP8" s="71" t="s">
        <v>38</v>
      </c>
      <c r="BQ8" s="71" t="s">
        <v>38</v>
      </c>
      <c r="BR8" s="71" t="s">
        <v>38</v>
      </c>
      <c r="BS8" s="71">
        <v>80.8</v>
      </c>
      <c r="BT8" s="71" t="s">
        <v>38</v>
      </c>
      <c r="BU8" s="71" t="s">
        <v>38</v>
      </c>
      <c r="BV8" s="71" t="s">
        <v>38</v>
      </c>
      <c r="BW8" s="71" t="s">
        <v>38</v>
      </c>
      <c r="BX8" s="71">
        <v>74.400000000000006</v>
      </c>
      <c r="BY8" s="71">
        <v>74.7</v>
      </c>
      <c r="BZ8" s="72" t="s">
        <v>38</v>
      </c>
      <c r="CA8" s="72" t="s">
        <v>38</v>
      </c>
      <c r="CB8" s="72" t="s">
        <v>38</v>
      </c>
      <c r="CC8" s="72" t="s">
        <v>38</v>
      </c>
      <c r="CD8" s="72">
        <v>54794</v>
      </c>
      <c r="CE8" s="72" t="s">
        <v>38</v>
      </c>
      <c r="CF8" s="72" t="s">
        <v>38</v>
      </c>
      <c r="CG8" s="72" t="s">
        <v>38</v>
      </c>
      <c r="CH8" s="72" t="s">
        <v>38</v>
      </c>
      <c r="CI8" s="72">
        <v>53523</v>
      </c>
      <c r="CJ8" s="71">
        <v>53621</v>
      </c>
      <c r="CK8" s="72" t="s">
        <v>38</v>
      </c>
      <c r="CL8" s="72" t="s">
        <v>38</v>
      </c>
      <c r="CM8" s="72" t="s">
        <v>38</v>
      </c>
      <c r="CN8" s="72" t="s">
        <v>38</v>
      </c>
      <c r="CO8" s="72">
        <v>10472</v>
      </c>
      <c r="CP8" s="72" t="s">
        <v>38</v>
      </c>
      <c r="CQ8" s="72" t="s">
        <v>38</v>
      </c>
      <c r="CR8" s="72" t="s">
        <v>38</v>
      </c>
      <c r="CS8" s="72" t="s">
        <v>38</v>
      </c>
      <c r="CT8" s="72">
        <v>15111</v>
      </c>
      <c r="CU8" s="71">
        <v>15586</v>
      </c>
      <c r="CV8" s="72" t="s">
        <v>38</v>
      </c>
      <c r="CW8" s="72" t="s">
        <v>38</v>
      </c>
      <c r="CX8" s="72" t="s">
        <v>38</v>
      </c>
      <c r="CY8" s="72" t="s">
        <v>38</v>
      </c>
      <c r="CZ8" s="72">
        <v>63.4</v>
      </c>
      <c r="DA8" s="72" t="s">
        <v>38</v>
      </c>
      <c r="DB8" s="72" t="s">
        <v>38</v>
      </c>
      <c r="DC8" s="72" t="s">
        <v>38</v>
      </c>
      <c r="DD8" s="72" t="s">
        <v>38</v>
      </c>
      <c r="DE8" s="72">
        <v>56.2</v>
      </c>
      <c r="DF8" s="72">
        <v>54.6</v>
      </c>
      <c r="DG8" s="72" t="s">
        <v>38</v>
      </c>
      <c r="DH8" s="72" t="s">
        <v>38</v>
      </c>
      <c r="DI8" s="72" t="s">
        <v>38</v>
      </c>
      <c r="DJ8" s="72" t="s">
        <v>38</v>
      </c>
      <c r="DK8" s="72">
        <v>12.5</v>
      </c>
      <c r="DL8" s="72" t="s">
        <v>38</v>
      </c>
      <c r="DM8" s="72" t="s">
        <v>38</v>
      </c>
      <c r="DN8" s="72" t="s">
        <v>38</v>
      </c>
      <c r="DO8" s="72" t="s">
        <v>38</v>
      </c>
      <c r="DP8" s="72">
        <v>24.2</v>
      </c>
      <c r="DQ8" s="72">
        <v>25</v>
      </c>
      <c r="DR8" s="71" t="s">
        <v>38</v>
      </c>
      <c r="DS8" s="71" t="s">
        <v>38</v>
      </c>
      <c r="DT8" s="71" t="s">
        <v>38</v>
      </c>
      <c r="DU8" s="71" t="s">
        <v>38</v>
      </c>
      <c r="DV8" s="71">
        <v>7.1</v>
      </c>
      <c r="DW8" s="71" t="s">
        <v>38</v>
      </c>
      <c r="DX8" s="71" t="s">
        <v>38</v>
      </c>
      <c r="DY8" s="71" t="s">
        <v>38</v>
      </c>
      <c r="DZ8" s="71" t="s">
        <v>38</v>
      </c>
      <c r="EA8" s="71">
        <v>52.9</v>
      </c>
      <c r="EB8" s="71">
        <v>53.5</v>
      </c>
      <c r="EC8" s="71" t="s">
        <v>38</v>
      </c>
      <c r="ED8" s="71" t="s">
        <v>38</v>
      </c>
      <c r="EE8" s="71" t="s">
        <v>38</v>
      </c>
      <c r="EF8" s="71" t="s">
        <v>38</v>
      </c>
      <c r="EG8" s="71">
        <v>17.600000000000001</v>
      </c>
      <c r="EH8" s="71" t="s">
        <v>38</v>
      </c>
      <c r="EI8" s="71" t="s">
        <v>38</v>
      </c>
      <c r="EJ8" s="71" t="s">
        <v>38</v>
      </c>
      <c r="EK8" s="71" t="s">
        <v>38</v>
      </c>
      <c r="EL8" s="71">
        <v>69.400000000000006</v>
      </c>
      <c r="EM8" s="71">
        <v>70</v>
      </c>
      <c r="EN8" s="72" t="s">
        <v>38</v>
      </c>
      <c r="EO8" s="72" t="s">
        <v>38</v>
      </c>
      <c r="EP8" s="72" t="s">
        <v>38</v>
      </c>
      <c r="EQ8" s="72" t="s">
        <v>38</v>
      </c>
      <c r="ER8" s="72">
        <v>52092324</v>
      </c>
      <c r="ES8" s="72" t="s">
        <v>38</v>
      </c>
      <c r="ET8" s="72" t="s">
        <v>38</v>
      </c>
      <c r="EU8" s="72" t="s">
        <v>38</v>
      </c>
      <c r="EV8" s="72" t="s">
        <v>38</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dcterms:modified xsi:type="dcterms:W3CDTF">2021-01-22T08:41:24Z</dcterms:modified>
</cp:coreProperties>
</file>