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fs-02.mic5.soumu.go.jp\org1107\財務調査課(11070006)\04_調査統計係\いろいろ\■財政状況公表資料\02_財政状況資料集\R01決算_財政状況資料集\09 10月公表分（２回目）\公表中ファイル最終版（結合先）\01 都道府県\"/>
    </mc:Choice>
  </mc:AlternateContent>
  <xr:revisionPtr revIDLastSave="0" documentId="13_ncr:1_{A0A1C87F-3535-41F6-86B1-A998515D498B}" xr6:coauthVersionLast="36" xr6:coauthVersionMax="36" xr10:uidLastSave="{00000000-0000-0000-0000-000000000000}"/>
  <bookViews>
    <workbookView xWindow="0" yWindow="0" windowWidth="19200" windowHeight="82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 i="12" l="1"/>
  <c r="AU63" i="12" l="1"/>
  <c r="AP63" i="12"/>
  <c r="AF63" i="12"/>
  <c r="Q23" i="12"/>
  <c r="AA28" i="12" l="1"/>
  <c r="AA35" i="12"/>
  <c r="AA34" i="12"/>
  <c r="AA33" i="12"/>
  <c r="AA32" i="12"/>
  <c r="AA31" i="12"/>
  <c r="AA30" i="12"/>
  <c r="AA29" i="12"/>
  <c r="AP23" i="12"/>
  <c r="AF23" i="12"/>
  <c r="V23" i="12"/>
  <c r="AA15" i="12"/>
  <c r="AA14" i="12"/>
  <c r="AA13" i="12"/>
  <c r="AA12" i="12"/>
  <c r="AA11" i="12"/>
  <c r="AA10" i="12"/>
  <c r="AA9" i="12"/>
  <c r="AA7" i="12"/>
  <c r="AA23" i="12" l="1"/>
  <c r="BG31"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BW32" i="10"/>
  <c r="BE32" i="10"/>
  <c r="U32" i="10"/>
  <c r="BW31" i="10"/>
  <c r="C31" i="10"/>
  <c r="C32" i="10" s="1"/>
  <c r="C33" i="10" l="1"/>
  <c r="C34" i="10" s="1"/>
  <c r="C35" i="10" s="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c r="AM32" i="10" s="1"/>
  <c r="AM33" i="10" s="1"/>
  <c r="AM34" i="10" s="1"/>
  <c r="AM35" i="10" s="1"/>
  <c r="AM36" i="10" s="1"/>
  <c r="CO31" i="10" l="1"/>
  <c r="CO32" i="10" s="1"/>
  <c r="CO33" i="10" s="1"/>
  <c r="CO34" i="10" s="1"/>
  <c r="CO35" i="10" s="1"/>
  <c r="CO36" i="10" s="1"/>
  <c r="CO37" i="10" s="1"/>
  <c r="CO38" i="10" s="1"/>
  <c r="CO39" i="10" s="1"/>
  <c r="CO40" i="10" s="1"/>
  <c r="BE31" i="10"/>
</calcChain>
</file>

<file path=xl/sharedStrings.xml><?xml version="1.0" encoding="utf-8"?>
<sst xmlns="http://schemas.openxmlformats.org/spreadsheetml/2006/main" count="1187" uniqueCount="626">
  <si>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</si>
  <si>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</si>
  <si>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</si>
  <si>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</si>
  <si>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</si>
  <si>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</si>
  <si>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</si>
  <si>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</si>
  <si>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</si>
  <si>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</si>
  <si>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</si>
  <si>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</si>
  <si>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</si>
  <si>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</si>
  <si>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</si>
  <si>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</si>
  <si>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</si>
  <si>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</si>
  <si>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</si>
  <si>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</si>
  <si>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</si>
  <si>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</si>
  <si>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</si>
  <si>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</si>
  <si>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</si>
  <si>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</si>
  <si>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</si>
  <si>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</si>
  <si>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</si>
  <si>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</si>
  <si>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</si>
  <si>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</si>
  <si>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</si>
  <si>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</si>
  <si>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</si>
  <si>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</si>
  <si>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</si>
  <si>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</si>
  <si>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</si>
  <si>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</si>
  <si>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</si>
  <si>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</si>
  <si>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</si>
  <si>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</si>
  <si>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</si>
  <si>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</si>
  <si>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</si>
  <si>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</si>
  <si>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</si>
  <si>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</si>
  <si>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</si>
  <si>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</si>
  <si>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</si>
  <si>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</si>
  <si>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</si>
  <si>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</si>
  <si>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</si>
  <si>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</si>
  <si>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</si>
  <si>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</si>
  <si>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</si>
  <si>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</si>
  <si>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</si>
  <si>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</si>
  <si>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</si>
  <si>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</si>
  <si>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</si>
  <si>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</si>
  <si>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</si>
  <si>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</si>
  <si>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</si>
  <si>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</si>
  <si>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</si>
  <si>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</si>
  <si>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</si>
  <si>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</si>
  <si>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</si>
  <si>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</si>
  <si>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</si>
  <si>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</si>
  <si>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</si>
  <si>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栃木県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</si>
  <si>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</si>
  <si>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</si>
  <si>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</si>
  <si>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</si>
  <si>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</si>
  <si>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</si>
  <si>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</si>
  <si>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</si>
  <si>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</si>
  <si>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</si>
  <si>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</si>
  <si>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</si>
  <si>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</si>
  <si>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</si>
  <si>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</si>
  <si>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</si>
  <si>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</si>
  <si>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</si>
  <si>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</si>
  <si>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</si>
  <si>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</si>
  <si>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</si>
  <si>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</si>
  <si>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</si>
  <si>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</si>
  <si>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</si>
  <si>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</si>
  <si>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</si>
  <si>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</si>
  <si>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</si>
  <si>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</si>
  <si>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</si>
  <si>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</si>
  <si>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</si>
  <si>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</si>
  <si>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</si>
  <si>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</si>
  <si>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</si>
  <si>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</si>
  <si>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</si>
  <si>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</si>
  <si>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</si>
  <si>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</si>
  <si>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</si>
  <si>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</si>
  <si>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</si>
  <si>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</si>
  <si>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</si>
  <si>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</si>
  <si>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</si>
  <si>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</si>
  <si>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</si>
  <si>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</si>
  <si>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</si>
  <si>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</si>
  <si>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</si>
  <si>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</si>
  <si>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</si>
  <si>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</si>
  <si>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</si>
  <si>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</si>
  <si>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</si>
  <si>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</si>
  <si>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</si>
  <si>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</si>
  <si>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</si>
  <si>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</si>
  <si>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</si>
  <si>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</si>
  <si>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</si>
  <si>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</si>
  <si>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</si>
  <si>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</si>
  <si>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</si>
  <si>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</si>
  <si>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</si>
  <si>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</si>
  <si>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</si>
  <si>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</si>
  <si>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</si>
  <si>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</si>
  <si>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</si>
  <si>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</si>
  <si>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</si>
  <si>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</si>
  <si>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</si>
  <si>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</si>
  <si>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</si>
  <si>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</si>
  <si>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</si>
  <si>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</si>
  <si>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</si>
  <si>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</si>
  <si>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</si>
  <si>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</si>
  <si>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</si>
  <si>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</si>
  <si>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</si>
  <si>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</si>
  <si>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</si>
  <si>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</si>
  <si>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</si>
  <si>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</si>
  <si>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</si>
  <si>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</si>
  <si>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栃木県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</si>
  <si>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</si>
  <si>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</si>
  <si>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</si>
  <si>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</si>
  <si>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</si>
  <si>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</si>
  <si>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</si>
  <si>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</si>
  <si>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</si>
  <si>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</si>
  <si>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</si>
  <si>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</si>
  <si>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</si>
  <si>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</si>
  <si>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</si>
  <si>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</si>
  <si>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</si>
  <si>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</si>
  <si>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</si>
  <si>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</si>
  <si>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</si>
  <si>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</si>
  <si>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</si>
  <si>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</si>
  <si>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</si>
  <si>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</si>
  <si>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</si>
  <si>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</si>
  <si>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</si>
  <si>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</si>
  <si>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</si>
  <si>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</si>
  <si>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</si>
  <si>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</si>
  <si>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</si>
  <si>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</si>
  <si>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</si>
  <si>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</si>
  <si>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</si>
  <si>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</si>
  <si>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</si>
  <si>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</si>
  <si>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</si>
  <si>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</si>
  <si>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</si>
  <si>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</si>
  <si>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</si>
  <si>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</si>
  <si>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</si>
  <si>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</si>
  <si>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</si>
  <si>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</si>
  <si>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</si>
  <si>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</si>
  <si>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</si>
  <si>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</si>
  <si>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</si>
  <si>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</si>
  <si>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</si>
  <si>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</si>
  <si>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</si>
  <si>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</si>
  <si>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</si>
  <si>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</si>
  <si>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</si>
  <si>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</si>
  <si>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</si>
  <si>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</si>
  <si>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</si>
  <si>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</si>
  <si>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</si>
  <si>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</si>
  <si>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</si>
  <si>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</si>
  <si>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</si>
  <si>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</si>
  <si>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</si>
  <si>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</si>
  <si>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</si>
  <si>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</si>
  <si>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</si>
  <si>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</si>
  <si>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</si>
  <si>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</si>
  <si>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</si>
  <si>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</si>
  <si>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</si>
  <si>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</si>
  <si>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</si>
  <si>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</si>
  <si>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</si>
  <si>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</si>
  <si>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</si>
  <si>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</si>
  <si>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</si>
  <si>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</si>
  <si>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</si>
  <si>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</si>
  <si>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</si>
  <si>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</si>
  <si>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</si>
  <si>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</si>
  <si>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</si>
  <si>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</si>
  <si>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</si>
  <si>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</si>
  <si>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</si>
  <si>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</si>
  <si>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</si>
  <si>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</si>
  <si>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</si>
  <si>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</si>
  <si>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</si>
  <si>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</si>
  <si>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</si>
  <si>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</si>
  <si>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</si>
  <si>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</si>
  <si>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</si>
  <si>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</si>
  <si>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</si>
  <si>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</si>
  <si>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</si>
  <si>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</si>
  <si>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</si>
  <si>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</si>
  <si>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</si>
  <si>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</si>
  <si>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</si>
  <si>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</si>
  <si>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</si>
  <si>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</si>
  <si>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</si>
  <si>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</si>
  <si>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</si>
  <si>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</si>
  <si>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</si>
  <si>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</si>
  <si>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</si>
  <si>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</si>
  <si>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</si>
  <si>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</si>
  <si>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</si>
  <si>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</si>
  <si>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</si>
  <si>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</si>
  <si>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</si>
  <si>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</si>
  <si>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</si>
  <si>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</si>
  <si>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</si>
  <si>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</si>
  <si>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</si>
  <si>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</si>
  <si>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</si>
  <si>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栃木県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</si>
  <si>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</si>
  <si>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</si>
  <si>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</si>
  <si>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</si>
  <si>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</si>
  <si>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</si>
  <si>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</si>
  <si>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</si>
  <si>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</si>
  <si>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</si>
  <si>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</si>
  <si>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</si>
  <si>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</si>
  <si>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</si>
  <si>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</si>
  <si>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</si>
  <si>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</si>
  <si>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</si>
  <si>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</si>
  <si>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</si>
  <si>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</si>
  <si>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</si>
  <si>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県営林事業特別会計</t>
    <phoneticPr fontId="5"/>
  </si>
  <si>
    <t>林業・木材産業改善資金貸付事業特別会計</t>
    <phoneticPr fontId="5"/>
  </si>
  <si>
    <t>母子父子寡婦福祉資金貸付事業特別会計</t>
    <phoneticPr fontId="5"/>
  </si>
  <si>
    <t>-</t>
    <phoneticPr fontId="5"/>
  </si>
  <si>
    <t>心身障害者扶養共済事業特別会計</t>
    <phoneticPr fontId="5"/>
  </si>
  <si>
    <t>小規模企業者等設備資金貸付事業特別会計</t>
    <phoneticPr fontId="5"/>
  </si>
  <si>
    <t>-</t>
    <phoneticPr fontId="5"/>
  </si>
  <si>
    <t>就農支援資金貸付事業特別会計</t>
    <phoneticPr fontId="5"/>
  </si>
  <si>
    <t>地方独立行政法人県立病院貸付金特別会計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</si>
  <si>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</si>
  <si>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</si>
  <si>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</si>
  <si>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</si>
  <si>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</si>
  <si>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</si>
  <si>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</si>
  <si>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</si>
  <si>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</si>
  <si>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</si>
  <si>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</si>
  <si>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</si>
  <si>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</si>
  <si>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</si>
  <si>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</si>
  <si>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病院事業会計</t>
    <phoneticPr fontId="5"/>
  </si>
  <si>
    <t>法適用企業</t>
    <phoneticPr fontId="5"/>
  </si>
  <si>
    <t>電気事業会計</t>
    <phoneticPr fontId="5"/>
  </si>
  <si>
    <t>法適用企業</t>
    <phoneticPr fontId="5"/>
  </si>
  <si>
    <t>水道事業会計</t>
    <phoneticPr fontId="5"/>
  </si>
  <si>
    <t>工業用水道事業会計</t>
    <phoneticPr fontId="5"/>
  </si>
  <si>
    <t>施設管理事業会計</t>
    <phoneticPr fontId="5"/>
  </si>
  <si>
    <t>用地造成事業会計</t>
    <phoneticPr fontId="5"/>
  </si>
  <si>
    <t>-</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</si>
  <si>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</si>
  <si>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</si>
  <si>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</si>
  <si>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</si>
  <si>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</si>
  <si>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</si>
  <si>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</si>
  <si>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</si>
  <si>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</si>
  <si>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</si>
  <si>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</si>
  <si>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</si>
  <si>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</si>
  <si>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</si>
  <si>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</si>
  <si>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</si>
  <si>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</si>
  <si>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</si>
  <si>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</si>
  <si>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</si>
  <si>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</si>
  <si>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</si>
  <si>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</si>
  <si>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</si>
  <si>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</si>
  <si>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</si>
  <si>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</si>
  <si>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</si>
  <si>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</si>
  <si>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</si>
  <si>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</si>
  <si>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</si>
  <si>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</si>
  <si>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</si>
  <si>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</si>
  <si>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</si>
  <si>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5"/>
  </si>
  <si>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</si>
  <si>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</si>
  <si>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</si>
  <si>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</si>
  <si>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</si>
  <si>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</si>
  <si>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</si>
  <si>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</si>
  <si>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</si>
  <si>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</si>
  <si>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</si>
  <si>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</si>
  <si>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</si>
  <si>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</si>
  <si>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</si>
  <si>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</si>
  <si>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</si>
  <si>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</si>
  <si>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</si>
  <si>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</si>
  <si>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</si>
  <si>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</si>
  <si>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</si>
  <si>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</si>
  <si>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</si>
  <si>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</si>
  <si>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</si>
  <si>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</si>
  <si>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</si>
  <si>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</si>
  <si>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</si>
  <si>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</si>
  <si>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</si>
  <si>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5"/>
  </si>
  <si>
    <t>(Ｆ)</t>
    <phoneticPr fontId="5"/>
  </si>
  <si>
    <t>施設管理事業会計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</si>
  <si>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</si>
  <si>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</si>
  <si>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</si>
  <si>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</si>
  <si>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</si>
  <si>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</si>
  <si>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</si>
  <si>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</si>
  <si>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</si>
  <si>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</si>
  <si>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</si>
  <si>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</si>
  <si>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</si>
  <si>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</si>
  <si>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</si>
  <si>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</si>
  <si>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</si>
  <si>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</si>
  <si>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</si>
  <si>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</si>
  <si>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</si>
  <si>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</si>
  <si>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</si>
  <si>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</si>
  <si>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</si>
  <si>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</si>
  <si>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</si>
  <si>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</si>
  <si>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</si>
  <si>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</si>
  <si>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</si>
  <si>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</si>
  <si>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</si>
  <si>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</si>
  <si>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</si>
  <si>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</si>
  <si>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</si>
  <si>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</si>
  <si>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</si>
  <si>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</si>
  <si>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</si>
  <si>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</si>
  <si>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</si>
  <si>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</si>
  <si>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</si>
  <si>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</si>
  <si>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</si>
  <si>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</si>
  <si>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</si>
  <si>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</si>
  <si>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</si>
  <si>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</si>
  <si>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</si>
  <si>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</si>
  <si>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</si>
  <si>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</si>
  <si>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</si>
  <si>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</si>
  <si>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</si>
  <si>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</si>
  <si>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</si>
  <si>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</si>
  <si>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</si>
  <si>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</si>
  <si>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</si>
  <si>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</si>
  <si>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</si>
  <si>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</si>
  <si>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</si>
  <si>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</si>
  <si>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</si>
  <si>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</si>
  <si>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</si>
  <si>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</si>
  <si>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</si>
  <si>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</si>
  <si>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</si>
  <si>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</si>
  <si>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</si>
  <si>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</si>
  <si>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</si>
  <si>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</si>
  <si>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</si>
  <si>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0.07</t>
  </si>
  <si>
    <t>▲ 0.60</t>
  </si>
  <si>
    <t>▲ 0.84</t>
  </si>
  <si>
    <t>▲ 0.44</t>
  </si>
  <si>
    <t>▲ 0.39</t>
  </si>
  <si>
    <t>一般会計</t>
  </si>
  <si>
    <t>水道事業会計</t>
  </si>
  <si>
    <t>国民健康保険特別会計</t>
  </si>
  <si>
    <t>電気事業会計</t>
  </si>
  <si>
    <t>流域下水道事業特別会計</t>
  </si>
  <si>
    <t>工業用水道事業会計</t>
  </si>
  <si>
    <t>施設管理事業会計</t>
  </si>
  <si>
    <t>病院事業会計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</si>
  <si>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</si>
  <si>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</si>
  <si>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</si>
  <si>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</si>
  <si>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</si>
  <si>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</si>
  <si>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</si>
  <si>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</si>
  <si>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t>
  </si>
  <si>
    <t>栃木土地開発公社</t>
  </si>
  <si>
    <t>栃木県道路公社</t>
  </si>
  <si>
    <t>栃木県住宅供給公社</t>
  </si>
  <si>
    <t>栃木県環境保全公社</t>
  </si>
  <si>
    <t>栃木県国際交流協会</t>
  </si>
  <si>
    <t>とちぎ未来づくり財団</t>
  </si>
  <si>
    <t>とちぎ男女共同参画財団</t>
  </si>
  <si>
    <t>栃木県シルバー人材センター連合会</t>
  </si>
  <si>
    <t>栃木県臓器移植推進協会</t>
  </si>
  <si>
    <t>栃木県産業振興センター</t>
  </si>
  <si>
    <t>とちぎ産業交流センター</t>
  </si>
  <si>
    <t>システムソリューションセンターとちぎ</t>
  </si>
  <si>
    <t>栃木県南地域地場産業振興センター</t>
  </si>
  <si>
    <t>大谷地域整備公社</t>
  </si>
  <si>
    <t>栃木県観光物産協会</t>
  </si>
  <si>
    <t>栃木県農業振興公社</t>
  </si>
  <si>
    <t>とちぎ農産物マーケティング協会</t>
  </si>
  <si>
    <t>栃木県畜産協会</t>
  </si>
  <si>
    <t>栃木県畜産公社</t>
  </si>
  <si>
    <t>日光自然博物館</t>
  </si>
  <si>
    <t>とちぎ建設技術センター</t>
  </si>
  <si>
    <t>栃木県民公園福祉協会</t>
  </si>
  <si>
    <t>渡良瀬遊水池アクリメーション振興財団</t>
  </si>
  <si>
    <t>栃木県体育協会</t>
  </si>
  <si>
    <t>日光杉並木保護財団</t>
  </si>
  <si>
    <t>栃木県暴力追放県民センター</t>
  </si>
  <si>
    <t>栃木県私学退職金社団</t>
  </si>
  <si>
    <t>栃木県私立幼稚園振興財団</t>
  </si>
  <si>
    <t>栃木県立がんセンター</t>
  </si>
  <si>
    <t>栃木県立リハビリテーションセンター</t>
  </si>
  <si>
    <t>県有施設整備基金</t>
    <rPh sb="0" eb="2">
      <t>ケンユウ</t>
    </rPh>
    <rPh sb="2" eb="4">
      <t>シセツ</t>
    </rPh>
    <rPh sb="4" eb="6">
      <t>セイビ</t>
    </rPh>
    <rPh sb="6" eb="8">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</si>
  <si>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</si>
  <si>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日光杉並木街道保護基金</t>
    <rPh sb="0" eb="2">
      <t>ニッコウ</t>
    </rPh>
    <rPh sb="2" eb="5">
      <t>スギナミキ</t>
    </rPh>
    <rPh sb="5" eb="7">
      <t>カイドウ</t>
    </rPh>
    <rPh sb="7" eb="9">
      <t>ホゴ</t>
    </rPh>
    <rPh sb="9" eb="11">
      <t>キキン</t>
    </rPh>
    <phoneticPr fontId="5"/>
  </si>
  <si>
    <t>栃木県次世代型路面電車システム整備事業支援基金</t>
    <rPh sb="0" eb="3">
      <t>トチギケン</t>
    </rPh>
    <rPh sb="3" eb="7">
      <t>ジセダイガタ</t>
    </rPh>
    <rPh sb="7" eb="9">
      <t>ロメン</t>
    </rPh>
    <rPh sb="9" eb="11">
      <t>デンシャ</t>
    </rPh>
    <rPh sb="15" eb="17">
      <t>セイビ</t>
    </rPh>
    <rPh sb="17" eb="19">
      <t>ジギョウ</t>
    </rPh>
    <rPh sb="19" eb="21">
      <t>シエン</t>
    </rPh>
    <rPh sb="21" eb="23">
      <t>キキン</t>
    </rPh>
    <phoneticPr fontId="5"/>
  </si>
  <si>
    <t>栃木県国民体育大会・全国障害者スポーツ大会開催基金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</si>
  <si>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</si>
  <si>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</si>
  <si>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</si>
  <si>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</si>
  <si>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</si>
  <si>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・グループ内平均値と比較すると、将来負担比率は低い水準である一方、有形固定資産減価償却率は高い水準で推移している。
・将来負担比率は、地方債現在高の増加等により平成30年度から令和元年度に増加している。一方、有形固定資産減価償却率は、やや減少している。
・今後も、将来負担比率において大きな比重を占める地方債残高の抑制に向けて、事業費の節減や国庫補助金等の活用などにより県債発行額の縮減に努めるなど将来負担の軽減を図りつつ、計画的に老朽化施設の長寿命化を進めるなど公共施設の適切な管理に努めていく。</t>
    <rPh sb="76" eb="77">
      <t>トウ</t>
    </rPh>
    <rPh sb="88" eb="90">
      <t>レイワ</t>
    </rPh>
    <rPh sb="90" eb="91">
      <t>ガン</t>
    </rPh>
    <rPh sb="119" eb="121">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</si>
  <si>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</si>
  <si>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</si>
  <si>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</si>
  <si>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</si>
  <si>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</si>
  <si>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</si>
  <si>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・グループ内平均値と比較すると、将来負担比率、実質公債比率とも低い水準で推移している。
・将来負担比率は、退職手当支給率の引下げなどによる将来負担額の減少や地方消費税率の引上げによる標準財政規模の増加等により、平成27年度まで減少傾向にあったが、平成28年度は実質的な交付税の減等により悪化した。平成29年度は、支給率の見直し等に伴う退職手当負担見込額の減少により改善した。また、平成30年度、令和元年度は地方債現在高等の増加によりに悪化している。
・実質公債費比率は、標準財政規模の改善等により平成27年度から減少が続いており、平成30年度は、公債償還費が減少したことにより４年連続で改善した。
・「とちぎ行革プラン2021」に基づき、引き続き県債発行額の縮減に努めるなどして、将来負担比率及び実質公債比率の改善を図っていく。</t>
    <rPh sb="197" eb="199">
      <t>レイワ</t>
    </rPh>
    <rPh sb="199" eb="202">
      <t>ガンネンド</t>
    </rPh>
    <rPh sb="319" eb="320">
      <t>ヒ</t>
    </rPh>
    <rPh sb="321" eb="322">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</si>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</sst>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107" xfId="15" quotePrefix="1"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30"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3A55C32-B434-46CB-AFF2-0B7A020D1F9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3C0C-465D-8283-175714C81B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47893</c:v>
                </c:pt>
                <c:pt idx="1">
                  <c:v>49250</c:v>
                </c:pt>
                <c:pt idx="2">
                  <c:v>53327</c:v>
                </c:pt>
                <c:pt idx="3">
                  <c:v>60817</c:v>
                </c:pt>
                <c:pt idx="4">
                  <c:v>64997</c:v>
                </c:pt>
              </c:numCache>
            </c:numRef>
          </c:val>
          <c:smooth val="0"/>
          <c:extLst>
            <c:ext xmlns:c16="http://schemas.microsoft.com/office/drawing/2014/chart" uri="{C3380CC4-5D6E-409C-BE32-E72D297353CC}">
              <c16:uniqueId val="{00000001-3C0C-465D-8283-175714C81B79}"/>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2.0099999999999998</c:v>
                </c:pt>
                <c:pt idx="1">
                  <c:v>1.1200000000000001</c:v>
                </c:pt>
                <c:pt idx="2">
                  <c:v>1.49</c:v>
                </c:pt>
                <c:pt idx="3">
                  <c:v>1.05</c:v>
                </c:pt>
                <c:pt idx="4">
                  <c:v>1.82</c:v>
                </c:pt>
              </c:numCache>
            </c:numRef>
          </c:val>
          <c:extLst>
            <c:ext xmlns:c16="http://schemas.microsoft.com/office/drawing/2014/chart" uri="{C3380CC4-5D6E-409C-BE32-E72D297353CC}">
              <c16:uniqueId val="{00000000-649A-43FE-9499-7B635DB4FE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4.32</c:v>
                </c:pt>
                <c:pt idx="1">
                  <c:v>4.6500000000000004</c:v>
                </c:pt>
                <c:pt idx="2">
                  <c:v>3.28</c:v>
                </c:pt>
                <c:pt idx="3">
                  <c:v>3.28</c:v>
                </c:pt>
                <c:pt idx="4">
                  <c:v>2.11</c:v>
                </c:pt>
              </c:numCache>
            </c:numRef>
          </c:val>
          <c:extLst>
            <c:ext xmlns:c16="http://schemas.microsoft.com/office/drawing/2014/chart" uri="{C3380CC4-5D6E-409C-BE32-E72D297353CC}">
              <c16:uniqueId val="{00000001-649A-43FE-9499-7B635DB4FE63}"/>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-7.0000000000000007E-2</c:v>
                </c:pt>
                <c:pt idx="1">
                  <c:v>-0.6</c:v>
                </c:pt>
                <c:pt idx="2">
                  <c:v>-0.84</c:v>
                </c:pt>
                <c:pt idx="3">
                  <c:v>-0.44</c:v>
                </c:pt>
                <c:pt idx="4">
                  <c:v>-0.39</c:v>
                </c:pt>
              </c:numCache>
            </c:numRef>
          </c:val>
          <c:smooth val="0"/>
          <c:extLst>
            <c:ext xmlns:c16="http://schemas.microsoft.com/office/drawing/2014/chart" uri="{C3380CC4-5D6E-409C-BE32-E72D297353CC}">
              <c16:uniqueId val="{00000002-649A-43FE-9499-7B635DB4FE63}"/>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7.0000000000000007E-2</c:v>
                </c:pt>
                <c:pt idx="4">
                  <c:v>#N/A</c:v>
                </c:pt>
                <c:pt idx="5">
                  <c:v>0.13</c:v>
                </c:pt>
                <c:pt idx="6">
                  <c:v>#N/A</c:v>
                </c:pt>
                <c:pt idx="7">
                  <c:v>0.04</c:v>
                </c:pt>
                <c:pt idx="8">
                  <c:v>#N/A</c:v>
                </c:pt>
                <c:pt idx="9">
                  <c:v>0.04</c:v>
                </c:pt>
              </c:numCache>
            </c:numRef>
          </c:val>
          <c:extLst>
            <c:ext xmlns:c16="http://schemas.microsoft.com/office/drawing/2014/chart" uri="{C3380CC4-5D6E-409C-BE32-E72D297353CC}">
              <c16:uniqueId val="{00000000-D30C-4404-972D-41F04CBBE0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0C-4404-972D-41F04CBBE0C4}"/>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0.62</c:v>
                </c:pt>
                <c:pt idx="2">
                  <c:v>#N/A</c:v>
                </c:pt>
                <c:pt idx="3">
                  <c:v>0.27</c:v>
                </c:pt>
                <c:pt idx="4">
                  <c:v>#N/A</c:v>
                </c:pt>
                <c:pt idx="5">
                  <c:v>0.22</c:v>
                </c:pt>
                <c:pt idx="6">
                  <c:v>#N/A</c:v>
                </c:pt>
                <c:pt idx="7">
                  <c:v>7.0000000000000007E-2</c:v>
                </c:pt>
                <c:pt idx="8">
                  <c:v>#N/A</c:v>
                </c:pt>
                <c:pt idx="9">
                  <c:v>0.09</c:v>
                </c:pt>
              </c:numCache>
            </c:numRef>
          </c:val>
          <c:extLst>
            <c:ext xmlns:c16="http://schemas.microsoft.com/office/drawing/2014/chart" uri="{C3380CC4-5D6E-409C-BE32-E72D297353CC}">
              <c16:uniqueId val="{00000002-D30C-4404-972D-41F04CBBE0C4}"/>
            </c:ext>
          </c:extLst>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0.08</c:v>
                </c:pt>
                <c:pt idx="2">
                  <c:v>#N/A</c:v>
                </c:pt>
                <c:pt idx="3">
                  <c:v>0.09</c:v>
                </c:pt>
                <c:pt idx="4">
                  <c:v>#N/A</c:v>
                </c:pt>
                <c:pt idx="5">
                  <c:v>0.1</c:v>
                </c:pt>
                <c:pt idx="6">
                  <c:v>#N/A</c:v>
                </c:pt>
                <c:pt idx="7">
                  <c:v>0.11</c:v>
                </c:pt>
                <c:pt idx="8">
                  <c:v>#N/A</c:v>
                </c:pt>
                <c:pt idx="9">
                  <c:v>0.13</c:v>
                </c:pt>
              </c:numCache>
            </c:numRef>
          </c:val>
          <c:extLst>
            <c:ext xmlns:c16="http://schemas.microsoft.com/office/drawing/2014/chart" uri="{C3380CC4-5D6E-409C-BE32-E72D297353CC}">
              <c16:uniqueId val="{00000003-D30C-4404-972D-41F04CBBE0C4}"/>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0.33</c:v>
                </c:pt>
                <c:pt idx="4">
                  <c:v>#N/A</c:v>
                </c:pt>
                <c:pt idx="5">
                  <c:v>0.3</c:v>
                </c:pt>
                <c:pt idx="6">
                  <c:v>#N/A</c:v>
                </c:pt>
                <c:pt idx="7">
                  <c:v>0.34</c:v>
                </c:pt>
                <c:pt idx="8">
                  <c:v>#N/A</c:v>
                </c:pt>
                <c:pt idx="9">
                  <c:v>0.37</c:v>
                </c:pt>
              </c:numCache>
            </c:numRef>
          </c:val>
          <c:extLst>
            <c:ext xmlns:c16="http://schemas.microsoft.com/office/drawing/2014/chart" uri="{C3380CC4-5D6E-409C-BE32-E72D297353CC}">
              <c16:uniqueId val="{00000004-D30C-4404-972D-41F04CBBE0C4}"/>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0.27</c:v>
                </c:pt>
                <c:pt idx="4">
                  <c:v>#N/A</c:v>
                </c:pt>
                <c:pt idx="5">
                  <c:v>0.33</c:v>
                </c:pt>
                <c:pt idx="6">
                  <c:v>#N/A</c:v>
                </c:pt>
                <c:pt idx="7">
                  <c:v>0.35</c:v>
                </c:pt>
                <c:pt idx="8">
                  <c:v>#N/A</c:v>
                </c:pt>
                <c:pt idx="9">
                  <c:v>0.51</c:v>
                </c:pt>
              </c:numCache>
            </c:numRef>
          </c:val>
          <c:extLst>
            <c:ext xmlns:c16="http://schemas.microsoft.com/office/drawing/2014/chart" uri="{C3380CC4-5D6E-409C-BE32-E72D297353CC}">
              <c16:uniqueId val="{00000005-D30C-4404-972D-41F04CBBE0C4}"/>
            </c:ext>
          </c:extLst>
        </c:ser>
        <c:ser>
          <c:idx val="6"/>
          <c:order val="6"/>
          <c:tx>
            <c:strRef>
              <c:f>データシート!$A$33</c:f>
              <c:strCache>
                <c:ptCount val="1"/>
                <c:pt idx="0">
                  <c:v>電気事業会計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0.85</c:v>
                </c:pt>
                <c:pt idx="2">
                  <c:v>#N/A</c:v>
                </c:pt>
                <c:pt idx="3">
                  <c:v>0.89</c:v>
                </c:pt>
                <c:pt idx="4">
                  <c:v>#N/A</c:v>
                </c:pt>
                <c:pt idx="5">
                  <c:v>0.96</c:v>
                </c:pt>
                <c:pt idx="6">
                  <c:v>#N/A</c:v>
                </c:pt>
                <c:pt idx="7">
                  <c:v>1.06</c:v>
                </c:pt>
                <c:pt idx="8">
                  <c:v>#N/A</c:v>
                </c:pt>
                <c:pt idx="9">
                  <c:v>1.03</c:v>
                </c:pt>
              </c:numCache>
            </c:numRef>
          </c:val>
          <c:extLst>
            <c:ext xmlns:c16="http://schemas.microsoft.com/office/drawing/2014/chart" uri="{C3380CC4-5D6E-409C-BE32-E72D297353CC}">
              <c16:uniqueId val="{00000006-D30C-4404-972D-41F04CBBE0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0.36</c:v>
                </c:pt>
                <c:pt idx="8">
                  <c:v>#N/A</c:v>
                </c:pt>
                <c:pt idx="9">
                  <c:v>1.47</c:v>
                </c:pt>
              </c:numCache>
            </c:numRef>
          </c:val>
          <c:extLst>
            <c:ext xmlns:c16="http://schemas.microsoft.com/office/drawing/2014/chart" uri="{C3380CC4-5D6E-409C-BE32-E72D297353CC}">
              <c16:uniqueId val="{00000007-D30C-4404-972D-41F04CBBE0C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c:v>
                </c:pt>
                <c:pt idx="2">
                  <c:v>#N/A</c:v>
                </c:pt>
                <c:pt idx="3">
                  <c:v>1.91</c:v>
                </c:pt>
                <c:pt idx="4">
                  <c:v>#N/A</c:v>
                </c:pt>
                <c:pt idx="5">
                  <c:v>1.91</c:v>
                </c:pt>
                <c:pt idx="6">
                  <c:v>#N/A</c:v>
                </c:pt>
                <c:pt idx="7">
                  <c:v>1.84</c:v>
                </c:pt>
                <c:pt idx="8">
                  <c:v>#N/A</c:v>
                </c:pt>
                <c:pt idx="9">
                  <c:v>1.78</c:v>
                </c:pt>
              </c:numCache>
            </c:numRef>
          </c:val>
          <c:extLst>
            <c:ext xmlns:c16="http://schemas.microsoft.com/office/drawing/2014/chart" uri="{C3380CC4-5D6E-409C-BE32-E72D297353CC}">
              <c16:uniqueId val="{00000008-D30C-4404-972D-41F04CBBE0C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1.9</c:v>
                </c:pt>
                <c:pt idx="2">
                  <c:v>#N/A</c:v>
                </c:pt>
                <c:pt idx="3">
                  <c:v>1.04</c:v>
                </c:pt>
                <c:pt idx="4">
                  <c:v>#N/A</c:v>
                </c:pt>
                <c:pt idx="5">
                  <c:v>1.34</c:v>
                </c:pt>
                <c:pt idx="6">
                  <c:v>#N/A</c:v>
                </c:pt>
                <c:pt idx="7">
                  <c:v>1</c:v>
                </c:pt>
                <c:pt idx="8">
                  <c:v>#N/A</c:v>
                </c:pt>
                <c:pt idx="9">
                  <c:v>1.78</c:v>
                </c:pt>
              </c:numCache>
            </c:numRef>
          </c:val>
          <c:extLst>
            <c:ext xmlns:c16="http://schemas.microsoft.com/office/drawing/2014/chart" uri="{C3380CC4-5D6E-409C-BE32-E72D297353CC}">
              <c16:uniqueId val="{00000009-D30C-4404-972D-41F04CBBE0C4}"/>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63987</c:v>
                </c:pt>
                <c:pt idx="5">
                  <c:v>66275</c:v>
                </c:pt>
                <c:pt idx="8">
                  <c:v>67195</c:v>
                </c:pt>
                <c:pt idx="11">
                  <c:v>67765</c:v>
                </c:pt>
                <c:pt idx="14">
                  <c:v>69070</c:v>
                </c:pt>
              </c:numCache>
            </c:numRef>
          </c:val>
          <c:extLst>
            <c:ext xmlns:c16="http://schemas.microsoft.com/office/drawing/2014/chart" uri="{C3380CC4-5D6E-409C-BE32-E72D297353CC}">
              <c16:uniqueId val="{00000000-ADAD-4A0A-9BF0-F62AA545ED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5</c:v>
                </c:pt>
                <c:pt idx="3">
                  <c:v>6</c:v>
                </c:pt>
                <c:pt idx="6">
                  <c:v>5</c:v>
                </c:pt>
                <c:pt idx="9">
                  <c:v>2</c:v>
                </c:pt>
                <c:pt idx="12">
                  <c:v>1</c:v>
                </c:pt>
              </c:numCache>
            </c:numRef>
          </c:val>
          <c:extLst>
            <c:ext xmlns:c16="http://schemas.microsoft.com/office/drawing/2014/chart" uri="{C3380CC4-5D6E-409C-BE32-E72D297353CC}">
              <c16:uniqueId val="{00000001-ADAD-4A0A-9BF0-F62AA545ED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1061</c:v>
                </c:pt>
                <c:pt idx="3">
                  <c:v>832</c:v>
                </c:pt>
                <c:pt idx="6">
                  <c:v>767</c:v>
                </c:pt>
                <c:pt idx="9">
                  <c:v>803</c:v>
                </c:pt>
                <c:pt idx="12">
                  <c:v>1109</c:v>
                </c:pt>
              </c:numCache>
            </c:numRef>
          </c:val>
          <c:extLst>
            <c:ext xmlns:c16="http://schemas.microsoft.com/office/drawing/2014/chart" uri="{C3380CC4-5D6E-409C-BE32-E72D297353CC}">
              <c16:uniqueId val="{00000002-ADAD-4A0A-9BF0-F62AA545ED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AD-4A0A-9BF0-F62AA545ED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1627</c:v>
                </c:pt>
                <c:pt idx="3">
                  <c:v>889</c:v>
                </c:pt>
                <c:pt idx="6">
                  <c:v>877</c:v>
                </c:pt>
                <c:pt idx="9">
                  <c:v>518</c:v>
                </c:pt>
                <c:pt idx="12">
                  <c:v>1154</c:v>
                </c:pt>
              </c:numCache>
            </c:numRef>
          </c:val>
          <c:extLst>
            <c:ext xmlns:c16="http://schemas.microsoft.com/office/drawing/2014/chart" uri="{C3380CC4-5D6E-409C-BE32-E72D297353CC}">
              <c16:uniqueId val="{00000004-ADAD-4A0A-9BF0-F62AA545ED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3617</c:v>
                </c:pt>
                <c:pt idx="3">
                  <c:v>3983</c:v>
                </c:pt>
                <c:pt idx="6">
                  <c:v>4206</c:v>
                </c:pt>
                <c:pt idx="9">
                  <c:v>4428</c:v>
                </c:pt>
                <c:pt idx="12">
                  <c:v>4400</c:v>
                </c:pt>
              </c:numCache>
            </c:numRef>
          </c:val>
          <c:extLst>
            <c:ext xmlns:c16="http://schemas.microsoft.com/office/drawing/2014/chart" uri="{C3380CC4-5D6E-409C-BE32-E72D297353CC}">
              <c16:uniqueId val="{00000005-ADAD-4A0A-9BF0-F62AA545ED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AD-4A0A-9BF0-F62AA545ED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100470</c:v>
                </c:pt>
                <c:pt idx="3">
                  <c:v>100995</c:v>
                </c:pt>
                <c:pt idx="6">
                  <c:v>99381</c:v>
                </c:pt>
                <c:pt idx="9">
                  <c:v>98603</c:v>
                </c:pt>
                <c:pt idx="12">
                  <c:v>98964</c:v>
                </c:pt>
              </c:numCache>
            </c:numRef>
          </c:val>
          <c:extLst>
            <c:ext xmlns:c16="http://schemas.microsoft.com/office/drawing/2014/chart" uri="{C3380CC4-5D6E-409C-BE32-E72D297353CC}">
              <c16:uniqueId val="{00000007-ADAD-4A0A-9BF0-F62AA545ED1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42793</c:v>
                </c:pt>
                <c:pt idx="2">
                  <c:v>#N/A</c:v>
                </c:pt>
                <c:pt idx="3">
                  <c:v>#N/A</c:v>
                </c:pt>
                <c:pt idx="4">
                  <c:v>40430</c:v>
                </c:pt>
                <c:pt idx="5">
                  <c:v>#N/A</c:v>
                </c:pt>
                <c:pt idx="6">
                  <c:v>#N/A</c:v>
                </c:pt>
                <c:pt idx="7">
                  <c:v>38041</c:v>
                </c:pt>
                <c:pt idx="8">
                  <c:v>#N/A</c:v>
                </c:pt>
                <c:pt idx="9">
                  <c:v>#N/A</c:v>
                </c:pt>
                <c:pt idx="10">
                  <c:v>36589</c:v>
                </c:pt>
                <c:pt idx="11">
                  <c:v>#N/A</c:v>
                </c:pt>
                <c:pt idx="12">
                  <c:v>#N/A</c:v>
                </c:pt>
                <c:pt idx="13">
                  <c:v>36558</c:v>
                </c:pt>
                <c:pt idx="14">
                  <c:v>#N/A</c:v>
                </c:pt>
              </c:numCache>
            </c:numRef>
          </c:val>
          <c:smooth val="0"/>
          <c:extLst>
            <c:ext xmlns:c16="http://schemas.microsoft.com/office/drawing/2014/chart" uri="{C3380CC4-5D6E-409C-BE32-E72D297353CC}">
              <c16:uniqueId val="{00000008-ADAD-4A0A-9BF0-F62AA545ED1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807572</c:v>
                </c:pt>
                <c:pt idx="5">
                  <c:v>810661</c:v>
                </c:pt>
                <c:pt idx="8">
                  <c:v>816028</c:v>
                </c:pt>
                <c:pt idx="11">
                  <c:v>816774</c:v>
                </c:pt>
                <c:pt idx="14">
                  <c:v>826541</c:v>
                </c:pt>
              </c:numCache>
            </c:numRef>
          </c:val>
          <c:extLst>
            <c:ext xmlns:c16="http://schemas.microsoft.com/office/drawing/2014/chart" uri="{C3380CC4-5D6E-409C-BE32-E72D297353CC}">
              <c16:uniqueId val="{00000000-98EB-4CA6-99DA-9CAC7E8C2F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16834</c:v>
                </c:pt>
                <c:pt idx="5">
                  <c:v>15553</c:v>
                </c:pt>
                <c:pt idx="8">
                  <c:v>14454</c:v>
                </c:pt>
                <c:pt idx="11">
                  <c:v>13619</c:v>
                </c:pt>
                <c:pt idx="14">
                  <c:v>12487</c:v>
                </c:pt>
              </c:numCache>
            </c:numRef>
          </c:val>
          <c:extLst>
            <c:ext xmlns:c16="http://schemas.microsoft.com/office/drawing/2014/chart" uri="{C3380CC4-5D6E-409C-BE32-E72D297353CC}">
              <c16:uniqueId val="{00000001-98EB-4CA6-99DA-9CAC7E8C2F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138073</c:v>
                </c:pt>
                <c:pt idx="5">
                  <c:v>138371</c:v>
                </c:pt>
                <c:pt idx="8">
                  <c:v>129538</c:v>
                </c:pt>
                <c:pt idx="11">
                  <c:v>133704</c:v>
                </c:pt>
                <c:pt idx="14">
                  <c:v>121758</c:v>
                </c:pt>
              </c:numCache>
            </c:numRef>
          </c:val>
          <c:extLst>
            <c:ext xmlns:c16="http://schemas.microsoft.com/office/drawing/2014/chart" uri="{C3380CC4-5D6E-409C-BE32-E72D297353CC}">
              <c16:uniqueId val="{00000002-98EB-4CA6-99DA-9CAC7E8C2F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EB-4CA6-99DA-9CAC7E8C2F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EB-4CA6-99DA-9CAC7E8C2F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1201</c:v>
                </c:pt>
                <c:pt idx="3">
                  <c:v>1013</c:v>
                </c:pt>
                <c:pt idx="6">
                  <c:v>822</c:v>
                </c:pt>
                <c:pt idx="9">
                  <c:v>1339</c:v>
                </c:pt>
                <c:pt idx="12">
                  <c:v>1658</c:v>
                </c:pt>
              </c:numCache>
            </c:numRef>
          </c:val>
          <c:extLst>
            <c:ext xmlns:c16="http://schemas.microsoft.com/office/drawing/2014/chart" uri="{C3380CC4-5D6E-409C-BE32-E72D297353CC}">
              <c16:uniqueId val="{00000005-98EB-4CA6-99DA-9CAC7E8C2F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202835</c:v>
                </c:pt>
                <c:pt idx="3">
                  <c:v>198825</c:v>
                </c:pt>
                <c:pt idx="6">
                  <c:v>187616</c:v>
                </c:pt>
                <c:pt idx="9">
                  <c:v>183724</c:v>
                </c:pt>
                <c:pt idx="12">
                  <c:v>178191</c:v>
                </c:pt>
              </c:numCache>
            </c:numRef>
          </c:val>
          <c:extLst>
            <c:ext xmlns:c16="http://schemas.microsoft.com/office/drawing/2014/chart" uri="{C3380CC4-5D6E-409C-BE32-E72D297353CC}">
              <c16:uniqueId val="{00000006-98EB-4CA6-99DA-9CAC7E8C2F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EB-4CA6-99DA-9CAC7E8C2F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15972</c:v>
                </c:pt>
                <c:pt idx="3">
                  <c:v>8406</c:v>
                </c:pt>
                <c:pt idx="6">
                  <c:v>8027</c:v>
                </c:pt>
                <c:pt idx="9">
                  <c:v>3634</c:v>
                </c:pt>
                <c:pt idx="12">
                  <c:v>5474</c:v>
                </c:pt>
              </c:numCache>
            </c:numRef>
          </c:val>
          <c:extLst>
            <c:ext xmlns:c16="http://schemas.microsoft.com/office/drawing/2014/chart" uri="{C3380CC4-5D6E-409C-BE32-E72D297353CC}">
              <c16:uniqueId val="{00000008-98EB-4CA6-99DA-9CAC7E8C2F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9286</c:v>
                </c:pt>
                <c:pt idx="3">
                  <c:v>9048</c:v>
                </c:pt>
                <c:pt idx="6">
                  <c:v>9073</c:v>
                </c:pt>
                <c:pt idx="9">
                  <c:v>9200</c:v>
                </c:pt>
                <c:pt idx="12">
                  <c:v>8605</c:v>
                </c:pt>
              </c:numCache>
            </c:numRef>
          </c:val>
          <c:extLst>
            <c:ext xmlns:c16="http://schemas.microsoft.com/office/drawing/2014/chart" uri="{C3380CC4-5D6E-409C-BE32-E72D297353CC}">
              <c16:uniqueId val="{00000009-98EB-4CA6-99DA-9CAC7E8C2F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1115923</c:v>
                </c:pt>
                <c:pt idx="3">
                  <c:v>1128080</c:v>
                </c:pt>
                <c:pt idx="6">
                  <c:v>1127370</c:v>
                </c:pt>
                <c:pt idx="9">
                  <c:v>1141935</c:v>
                </c:pt>
                <c:pt idx="12">
                  <c:v>1157554</c:v>
                </c:pt>
              </c:numCache>
            </c:numRef>
          </c:val>
          <c:extLst>
            <c:ext xmlns:c16="http://schemas.microsoft.com/office/drawing/2014/chart" uri="{C3380CC4-5D6E-409C-BE32-E72D297353CC}">
              <c16:uniqueId val="{0000000A-98EB-4CA6-99DA-9CAC7E8C2FE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382739</c:v>
                </c:pt>
                <c:pt idx="2">
                  <c:v>#N/A</c:v>
                </c:pt>
                <c:pt idx="3">
                  <c:v>#N/A</c:v>
                </c:pt>
                <c:pt idx="4">
                  <c:v>380788</c:v>
                </c:pt>
                <c:pt idx="5">
                  <c:v>#N/A</c:v>
                </c:pt>
                <c:pt idx="6">
                  <c:v>#N/A</c:v>
                </c:pt>
                <c:pt idx="7">
                  <c:v>372888</c:v>
                </c:pt>
                <c:pt idx="8">
                  <c:v>#N/A</c:v>
                </c:pt>
                <c:pt idx="9">
                  <c:v>#N/A</c:v>
                </c:pt>
                <c:pt idx="10">
                  <c:v>375734</c:v>
                </c:pt>
                <c:pt idx="11">
                  <c:v>#N/A</c:v>
                </c:pt>
                <c:pt idx="12">
                  <c:v>#N/A</c:v>
                </c:pt>
                <c:pt idx="13">
                  <c:v>390696</c:v>
                </c:pt>
                <c:pt idx="14">
                  <c:v>#N/A</c:v>
                </c:pt>
              </c:numCache>
            </c:numRef>
          </c:val>
          <c:smooth val="0"/>
          <c:extLst>
            <c:ext xmlns:c16="http://schemas.microsoft.com/office/drawing/2014/chart" uri="{C3380CC4-5D6E-409C-BE32-E72D297353CC}">
              <c16:uniqueId val="{0000000B-98EB-4CA6-99DA-9CAC7E8C2FE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14529</c:v>
                </c:pt>
                <c:pt idx="1">
                  <c:v>14498</c:v>
                </c:pt>
                <c:pt idx="2">
                  <c:v>9354</c:v>
                </c:pt>
              </c:numCache>
            </c:numRef>
          </c:val>
          <c:extLst>
            <c:ext xmlns:c16="http://schemas.microsoft.com/office/drawing/2014/chart" uri="{C3380CC4-5D6E-409C-BE32-E72D297353CC}">
              <c16:uniqueId val="{00000000-C927-47D9-A96A-98CB1473CF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36518</c:v>
                </c:pt>
                <c:pt idx="1">
                  <c:v>36541</c:v>
                </c:pt>
                <c:pt idx="2">
                  <c:v>36561</c:v>
                </c:pt>
              </c:numCache>
            </c:numRef>
          </c:val>
          <c:extLst>
            <c:ext xmlns:c16="http://schemas.microsoft.com/office/drawing/2014/chart" uri="{C3380CC4-5D6E-409C-BE32-E72D297353CC}">
              <c16:uniqueId val="{00000001-C927-47D9-A96A-98CB1473CF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47279</c:v>
                </c:pt>
                <c:pt idx="1">
                  <c:v>53802</c:v>
                </c:pt>
                <c:pt idx="2">
                  <c:v>48221</c:v>
                </c:pt>
              </c:numCache>
            </c:numRef>
          </c:val>
          <c:extLst>
            <c:ext xmlns:c16="http://schemas.microsoft.com/office/drawing/2014/chart" uri="{C3380CC4-5D6E-409C-BE32-E72D297353CC}">
              <c16:uniqueId val="{00000002-C927-47D9-A96A-98CB1473CF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{FF19379A-7F48-41DF-8939-57C111BAECF7}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66F-43B0-A9C8-61A708EE45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{CDDCA2DF-55CA-4F1D-81C4-E4C9640D1F6E}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6F-43B0-A9C8-61A708EE45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{A5139273-1DC7-447D-A1BF-FDF7BA40B4D1}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6F-43B0-A9C8-61A708EE45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{98DCDF58-20BF-4BA7-91AC-9788A5BEA5A1}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6F-43B0-A9C8-61A708EE45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{03197555-246E-4BF0-A419-1427804EFBC5}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6F-43B0-A9C8-61A708EE454E}"/>
                </c:ext>
              </c:extLst>
            </c:dLbl>
            <c:dLbl>
              <c:idx val="8"/>
              <c:layout>
                <c:manualLayout>
                  <c:x val="-4.128298895410079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{ADEDE873-F677-48B0-957C-985AB9F52C76}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66F-43B0-A9C8-61A708EE454E}"/>
                </c:ext>
              </c:extLst>
            </c:dLbl>
            <c:dLbl>
              <c:idx val="16"/>
              <c:layout>
                <c:manualLayout>
                  <c:x val="-2.3007411985043812E-2"/>
                  <c:y val="-4.874033372515293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{034643BA-4872-424D-867C-39749B19D8C7}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66F-43B0-A9C8-61A708EE454E}"/>
                </c:ext>
              </c:extLst>
            </c:dLbl>
            <c:dLbl>
              <c:idx val="24"/>
              <c:layout>
                <c:manualLayout>
                  <c:x val="-3.2145200469572303E-2"/>
                  <c:y val="-8.0737750486577511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{A6F4060B-41F2-4862-87ED-4A12C0FE073B}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66F-43B0-A9C8-61A708EE454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{E62FAA77-D372-43BA-BC03-CD2F231B53DC}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66F-43B0-A9C8-61A708EE45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65.3</c:v>
                </c:pt>
                <c:pt idx="16">
                  <c:v>65.400000000000006</c:v>
                </c:pt>
                <c:pt idx="24">
                  <c:v>65.599999999999994</c:v>
                </c:pt>
                <c:pt idx="32">
                  <c:v>64.7</c:v>
                </c:pt>
              </c:numCache>
            </c:numRef>
          </c:xVal>
          <c:yVal>
            <c:numRef>
              <c:f>公会計指標分析・財政指標組合せ分析表!$BP$51:$DC$51</c:f>
              <c:numCache>
                <c:formatCode>#,##0.0;"▲ "#,##0.0</c:formatCode>
                <c:ptCount val="40"/>
                <c:pt idx="8">
                  <c:v>100.5</c:v>
                </c:pt>
                <c:pt idx="16">
                  <c:v>98.4</c:v>
                </c:pt>
                <c:pt idx="24">
                  <c:v>99.6</c:v>
                </c:pt>
                <c:pt idx="32">
                  <c:v>103.4</c:v>
                </c:pt>
              </c:numCache>
            </c:numRef>
          </c:yVal>
          <c:smooth val="0"/>
          <c:extLst>
            <c:ext xmlns:c16="http://schemas.microsoft.com/office/drawing/2014/chart" uri="{C3380CC4-5D6E-409C-BE32-E72D297353CC}">
              <c16:uniqueId val="{00000009-C66F-43B0-A9C8-61A708EE454E}"/>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{40DF73C5-8AB9-4CC0-B797-17F66AA62723}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66F-43B0-A9C8-61A708EE45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{3BC6E72D-5133-409F-86C5-921C479E3B53}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6F-43B0-A9C8-61A708EE45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{E3CCF6F5-091B-48EE-8011-2758F32BC6BF}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6F-43B0-A9C8-61A708EE45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{B966006B-041B-4E64-88BA-389320744E65}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6F-43B0-A9C8-61A708EE45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{A5EC24DD-E699-4749-B105-D96255383DBC}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6F-43B0-A9C8-61A708EE454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{3B464A2E-2D8A-433A-B30C-A271AE814C2C}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66F-43B0-A9C8-61A708EE454E}"/>
                </c:ext>
              </c:extLst>
            </c:dLbl>
            <c:dLbl>
              <c:idx val="16"/>
              <c:layout>
                <c:manualLayout>
                  <c:x val="-4.573284469545516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{00942738-10C3-4DA7-9A1A-8A623AB59744}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66F-43B0-A9C8-61A708EE454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{5240D154-8DD7-4197-99CF-077B0B897441}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66F-43B0-A9C8-61A708EE454E}"/>
                </c:ext>
              </c:extLst>
            </c:dLbl>
            <c:dLbl>
              <c:idx val="32"/>
              <c:layout>
                <c:manualLayout>
                  <c:x val="-1.842810642435142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{22BF2859-7C94-4916-9F7A-6FC183CC76CE}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66F-43B0-A9C8-61A708EE45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57.3</c:v>
                </c:pt>
                <c:pt idx="16">
                  <c:v>60.1</c:v>
                </c:pt>
                <c:pt idx="24">
                  <c:v>60.7</c:v>
                </c:pt>
                <c:pt idx="32">
                  <c:v>60.1</c:v>
                </c:pt>
              </c:numCache>
            </c:numRef>
          </c:xVal>
          <c:yVal>
            <c:numRef>
              <c:f>公会計指標分析・財政指標組合せ分析表!$BP$55:$DC$55</c:f>
              <c:numCache>
                <c:formatCode>#,##0.0;"▲ "#,##0.0</c:formatCode>
                <c:ptCount val="40"/>
                <c:pt idx="8">
                  <c:v>196.2</c:v>
                </c:pt>
                <c:pt idx="16">
                  <c:v>198</c:v>
                </c:pt>
                <c:pt idx="24">
                  <c:v>195.2</c:v>
                </c:pt>
                <c:pt idx="32">
                  <c:v>193.6</c:v>
                </c:pt>
              </c:numCache>
            </c:numRef>
          </c:yVal>
          <c:smooth val="0"/>
          <c:extLst>
            <c:ext xmlns:c16="http://schemas.microsoft.com/office/drawing/2014/chart" uri="{C3380CC4-5D6E-409C-BE32-E72D297353CC}">
              <c16:uniqueId val="{00000013-C66F-43B0-A9C8-61A708EE454E}"/>
            </c:ext>
          </c:extLst>
        </c:ser>
        <c:dLbls>
          <c:showLegendKey val="0"/>
          <c:showVal val="1"/>
          <c:showCatName val="0"/>
          <c:showSerName val="0"/>
          <c:showPercent val="0"/>
          <c:showBubbleSize val="0"/>
        </c:dLbls>
        <c:axId val="46179840"/>
        <c:axId val="46181760"/>
      </c:scatterChart>
      <c:valAx>
        <c:axId val="46179840"/>
        <c:scaling>
          <c:orientation val="minMax"/>
          <c:max val="66.3"/>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{B87B8E0F-7EE2-40B4-AB5A-AE8166292E50}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B32-41F6-BAF1-996F2067C0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{3B81E8A3-1D82-47EB-9ECF-13283624A7CD}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32-41F6-BAF1-996F2067C0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{493FB13E-162A-4D39-AB32-FC70F4E40B5D}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32-41F6-BAF1-996F2067C0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{032B5956-8C37-42FC-A936-7C123F511267}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32-41F6-BAF1-996F2067C0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{3EC9499A-4013-4266-BD17-70EFBD0ACD02}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32-41F6-BAF1-996F2067C0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{DF9F85F3-00C4-4852-8ADC-93178616351D}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B32-41F6-BAF1-996F2067C0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{E9AC856F-65CE-46A6-85D6-5EFBECA8DE55}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B32-41F6-BAF1-996F2067C0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{0866D5C8-538E-4B38-AADE-8E211DF2D7AD}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B32-41F6-BAF1-996F2067C0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{E5E49D8D-1E9A-416B-B493-618EA8917610}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B32-41F6-BAF1-996F2067C0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11.1</c:v>
                </c:pt>
                <c:pt idx="16">
                  <c:v>10.6</c:v>
                </c:pt>
                <c:pt idx="24">
                  <c:v>10.1</c:v>
                </c:pt>
                <c:pt idx="32">
                  <c:v>9.8000000000000007</c:v>
                </c:pt>
              </c:numCache>
            </c:numRef>
          </c:xVal>
          <c:yVal>
            <c:numRef>
              <c:f>公会計指標分析・財政指標組合せ分析表!$BP$73:$DC$73</c:f>
              <c:numCache>
                <c:formatCode>#,##0.0;"▲ "#,##0.0</c:formatCode>
                <c:ptCount val="40"/>
                <c:pt idx="0">
                  <c:v>99.8</c:v>
                </c:pt>
                <c:pt idx="8">
                  <c:v>100.5</c:v>
                </c:pt>
                <c:pt idx="16">
                  <c:v>98.4</c:v>
                </c:pt>
                <c:pt idx="24">
                  <c:v>99.6</c:v>
                </c:pt>
                <c:pt idx="32">
                  <c:v>103.4</c:v>
                </c:pt>
              </c:numCache>
            </c:numRef>
          </c:yVal>
          <c:smooth val="0"/>
          <c:extLst>
            <c:ext xmlns:c16="http://schemas.microsoft.com/office/drawing/2014/chart" uri="{C3380CC4-5D6E-409C-BE32-E72D297353CC}">
              <c16:uniqueId val="{00000009-1B32-41F6-BAF1-996F2067C0A3}"/>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{5267C6EF-34F1-4588-B6D1-6E27883E0D2C}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B32-41F6-BAF1-996F2067C0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{68503348-DB82-444C-A12D-A6A10467A65E}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32-41F6-BAF1-996F2067C0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{0661757A-6A10-4A9C-979C-3EB55C8A2980}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32-41F6-BAF1-996F2067C0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{9C8CCD33-35C4-4AE6-A84F-F3BD7A23BBB9}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32-41F6-BAF1-996F2067C0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{A49BA38C-2CF4-4054-8C6F-C22F7193A1F4}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32-41F6-BAF1-996F2067C0A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{A9CDAF75-77AD-4BAB-9E89-9FA5C500D780}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B32-41F6-BAF1-996F2067C0A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{672887C6-9FB5-452E-934A-2868B54CEBA1}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B32-41F6-BAF1-996F2067C0A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{BDCC7D93-94AA-4D90-B8A7-A5507CAD5B7F}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B32-41F6-BAF1-996F2067C0A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{9698E6BE-1977-4E44-99FE-BEFA91AA257C}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B32-41F6-BAF1-996F2067C0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c:v>
                </c:pt>
                <c:pt idx="8">
                  <c:v>13.3</c:v>
                </c:pt>
                <c:pt idx="16">
                  <c:v>12.7</c:v>
                </c:pt>
                <c:pt idx="24">
                  <c:v>12.3</c:v>
                </c:pt>
                <c:pt idx="32">
                  <c:v>11.9</c:v>
                </c:pt>
              </c:numCache>
            </c:numRef>
          </c:xVal>
          <c:yVal>
            <c:numRef>
              <c:f>公会計指標分析・財政指標組合せ分析表!$BP$77:$DC$77</c:f>
              <c:numCache>
                <c:formatCode>#,##0.0;"▲ "#,##0.0</c:formatCode>
                <c:ptCount val="40"/>
                <c:pt idx="0">
                  <c:v>196.3</c:v>
                </c:pt>
                <c:pt idx="8">
                  <c:v>196.2</c:v>
                </c:pt>
                <c:pt idx="16">
                  <c:v>198</c:v>
                </c:pt>
                <c:pt idx="24">
                  <c:v>195.2</c:v>
                </c:pt>
                <c:pt idx="32">
                  <c:v>193.6</c:v>
                </c:pt>
              </c:numCache>
            </c:numRef>
          </c:yVal>
          <c:smooth val="0"/>
          <c:extLst>
            <c:ext xmlns:c16="http://schemas.microsoft.com/office/drawing/2014/chart" uri="{C3380CC4-5D6E-409C-BE32-E72D297353CC}">
              <c16:uniqueId val="{00000013-1B32-41F6-BAF1-996F2067C0A3}"/>
            </c:ext>
          </c:extLst>
        </c:ser>
        <c:dLbls>
          <c:showLegendKey val="0"/>
          <c:showVal val="1"/>
          <c:showCatName val="0"/>
          <c:showSerName val="0"/>
          <c:showPercent val="0"/>
          <c:showBubbleSize val="0"/>
        </c:dLbls>
        <c:axId val="84219776"/>
        <c:axId val="84234240"/>
      </c:scatterChart>
      <c:valAx>
        <c:axId val="84219776"/>
        <c:scaling>
          <c:orientation val="minMax"/>
          <c:max val="14.4"/>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5"/>
          <c:min val="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病院貸付金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償還額の増加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３年ぶりに増加した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・満期一括償還地方債に係る年度割相当額について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新規発行額が減少したため、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年ぶりに減少した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・また、算入公債費等については、普通交付税に算入された元利償還金であり、臨時財政対策債の償還額の増加等により、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年連続で増加した。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満期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を迎え取り崩した額が増加したため、</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減債基金残高は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・一般会計等に係る地方債の現在高は、臨時財政対策債について高い水準での発行が続いていることなどにより、前年度に比べ増加した。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退職手当負担見込額は、対象職員数の減や年齢構成の変化（新陳代謝による若手職員比率の増）などにより、４年連続で減少した。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・充当可能基金は、財政調整基金残高の減少（元年度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9,354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14,498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百万円）、県有施設整備基金残高の減少（元年度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7,770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13,167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百万円）などにより、前年度に比べ減少した。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栃木県国民体育大会・全国障害者スポーツ大会開催基金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億円積み立てた一方、「財政調整基金」を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億円取り崩したこと、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「県有施設整備基金」から大規模建設事業等のため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億円取り崩した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こと等により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・医療福祉関係経費の増加等により引き続き財源不足が見込まれることから、「とちぎ行革プラン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」に基づき、更なる財政健全化に取り組むとともに、財政調整的基金の涵養と活用を図りながら、持続可能な財政運営を目指していく。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・県有施設整備基金：県有施設の整備</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・地域医療介護総合確保基金：地域における医療及び介護の総合的な確保の促進に関する法律第６条に規定する都道県事業の実施</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・次世代型路面電車システム整備事業支援基金：宇都宮市及び芳賀町が実施する軌道運送高度化事業の支援等</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・県有施設整備基金：国体開催の拠点である総合スポーツゾーン整備等のため、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億円を取り崩したことにより減少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・国民体育大会・全国障害者スポーツ大会開催基金：第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回国民体育大会及び第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回全国障害者スポーツ大会の開催に向け、</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億円を積み立てたことにより増加</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・県有施設整備基金：国体開催等により大規模建設事業費が高水準で推移する見込であることから、「とちぎ行革プラン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」に基づき、更なる財政健全化に取り組むとともに、県有施設整備基金を含めた財政調整的基金の涵養と活用を図りながら、持続可能な財政運営を目指していく。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・医療福祉関係経費等の増による財源不足への対応</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・医療福祉関係経費の増加等により引き続き財源不足が見込まれることから、「とちぎ行革プラン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」に基づき、更なる財政健全化に取り組むとともに、財政調整的基金（財政調整基金＋減債基金＋県有施設整備基金）の涵養と活用を図りながら、持続可能な財政運営を目指していく。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・運用益を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百万円積立てたことによる増加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・医療福祉関係経費の増加等により引き続き財源不足が見込まれることから、「とちぎ行革プラン</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」に基づき、更なる財政健全化に取り組むとともに、減債基金を含めた財政調整的基金の涵養と活用を図りながら、持続可能な財政運営を目指していく。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960B59D-07C1-4C43-86BF-3171DA006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EC2A3DD-52A6-4C06-8296-792FB4C946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DA826FA-836A-42FA-B2A9-25452346DBAA}"/>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B69E5B81-D275-4640-AA1A-CB1259F0F4EE}"/>
            </a:ext>
          </a:extLst>
        </xdr:cNvPr>
        <xdr:cNvSpPr/>
      </xdr:nvSpPr>
      <xdr:spPr>
        <a:xfrm>
          <a:off x="15341600"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DA4D0385-8006-4A8F-9E40-9E376AE176E0}"/>
            </a:ext>
          </a:extLst>
        </xdr:cNvPr>
        <xdr:cNvSpPr/>
      </xdr:nvSpPr>
      <xdr:spPr>
        <a:xfrm>
          <a:off x="15360650" y="219075"/>
          <a:ext cx="351472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BC7B5E84-DBDA-4EB6-B37C-390B704639C6}"/>
            </a:ext>
          </a:extLst>
        </xdr:cNvPr>
        <xdr:cNvSpPr/>
      </xdr:nvSpPr>
      <xdr:spPr>
        <a:xfrm>
          <a:off x="1537017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1C0FCEC5-C680-44EB-96C0-C87DFB2063B1}"/>
            </a:ext>
          </a:extLst>
        </xdr:cNvPr>
        <xdr:cNvSpPr/>
      </xdr:nvSpPr>
      <xdr:spPr>
        <a:xfrm>
          <a:off x="12817475"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E646EA0F-1ACE-4D57-A4E9-1CCC57450585}"/>
            </a:ext>
          </a:extLst>
        </xdr:cNvPr>
        <xdr:cNvSpPr/>
      </xdr:nvSpPr>
      <xdr:spPr>
        <a:xfrm>
          <a:off x="12836525" y="219075"/>
          <a:ext cx="2352675"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2557799E-7889-4C20-B10A-9F842CCC6A2B}"/>
            </a:ext>
          </a:extLst>
        </xdr:cNvPr>
        <xdr:cNvSpPr/>
      </xdr:nvSpPr>
      <xdr:spPr>
        <a:xfrm>
          <a:off x="12865100"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8B68DE8-7E77-454F-8A37-69136B2364EA}"/>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56B6D7A-1EC8-4237-9B64-D4DFF44829E8}"/>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81F312A-AB31-48B4-9811-E5B4A6D187A0}"/>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09455E5-45A4-4CED-B9E1-C2EC798153C4}"/>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4BA9449-DD88-4A63-B17C-C6AD11957DDF}"/>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BA1986E-386A-4DAA-9B5B-8091EFA51B94}"/>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328583A-0FF3-4797-BDC6-491FEF2581C2}"/>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A8CCC44-E200-46B7-A1AD-6F0C005C7DB8}"/>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4399F480-8BE5-4A3D-9E3D-F13C15FAC806}"/>
            </a:ext>
          </a:extLst>
        </xdr:cNvPr>
        <xdr:cNvSpPr/>
      </xdr:nvSpPr>
      <xdr:spPr>
        <a:xfrm>
          <a:off x="6226175" y="16827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1DCCE98-F9E1-4DD8-BDF8-346AC34853F5}"/>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8E72890-E3C7-4E30-91FD-DD79C8FD3CBF}"/>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D404962-369F-417B-9F7D-EA8A9CA602C7}"/>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C331BDB-8B10-4167-84E7-0B7F8ED11FE5}"/>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CF682C9-6960-466A-836E-5A9C906C22E5}"/>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438B68C-DC57-4418-A145-84FA22E4D2CF}"/>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CDF1738-A587-49F7-9EBE-A5FCA0036889}"/>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659B807-F3C1-46EF-B5AC-336E7A409079}"/>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73C700B-2D80-4239-AE1B-0E581FC6EDA0}"/>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CDEA8EC-49DC-4566-9AFC-40C791CC91C5}"/>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901C5D9-2B7E-4BC7-97F6-80E8321B52AC}"/>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a:extLst>
            <a:ext uri="{FF2B5EF4-FFF2-40B4-BE49-F238E27FC236}">
              <a16:creationId xmlns:a16="http://schemas.microsoft.com/office/drawing/2014/main" id="{159350A5-59ED-42E6-A424-EF5806486C8A}"/>
            </a:ext>
          </a:extLst>
        </xdr:cNvPr>
        <xdr:cNvSpPr txBox="1"/>
      </xdr:nvSpPr>
      <xdr:spPr>
        <a:xfrm>
          <a:off x="41910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a:extLst>
            <a:ext uri="{FF2B5EF4-FFF2-40B4-BE49-F238E27FC236}">
              <a16:creationId xmlns:a16="http://schemas.microsoft.com/office/drawing/2014/main" id="{53DAEEB2-6F65-4079-8F39-B8F092587612}"/>
            </a:ext>
          </a:extLst>
        </xdr:cNvPr>
        <xdr:cNvSpPr txBox="1"/>
      </xdr:nvSpPr>
      <xdr:spPr>
        <a:xfrm>
          <a:off x="419100" y="291147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a:extLst>
            <a:ext uri="{FF2B5EF4-FFF2-40B4-BE49-F238E27FC236}">
              <a16:creationId xmlns:a16="http://schemas.microsoft.com/office/drawing/2014/main" id="{50209001-7D4E-466F-9F57-56AEA203FC03}"/>
            </a:ext>
          </a:extLst>
        </xdr:cNvPr>
        <xdr:cNvSpPr/>
      </xdr:nvSpPr>
      <xdr:spPr>
        <a:xfrm>
          <a:off x="692150" y="294005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a:extLst>
            <a:ext uri="{FF2B5EF4-FFF2-40B4-BE49-F238E27FC236}">
              <a16:creationId xmlns:a16="http://schemas.microsoft.com/office/drawing/2014/main" id="{E5030A77-573D-4414-9D00-39EED7E90729}"/>
            </a:ext>
          </a:extLst>
        </xdr:cNvPr>
        <xdr:cNvSpPr txBox="1"/>
      </xdr:nvSpPr>
      <xdr:spPr>
        <a:xfrm>
          <a:off x="419100" y="31496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94578" cy="259045"/>
    <xdr:sp macro="" textlink="">
      <xdr:nvSpPr>
        <xdr:cNvPr id="35" name="テキスト ボックス 34">
          <a:extLst>
            <a:ext uri="{FF2B5EF4-FFF2-40B4-BE49-F238E27FC236}">
              <a16:creationId xmlns:a16="http://schemas.microsoft.com/office/drawing/2014/main" id="{8077B211-7A28-4417-A753-22127B1F8641}"/>
            </a:ext>
          </a:extLst>
        </xdr:cNvPr>
        <xdr:cNvSpPr txBox="1"/>
      </xdr:nvSpPr>
      <xdr:spPr>
        <a:xfrm>
          <a:off x="419100" y="339725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a:extLst>
            <a:ext uri="{FF2B5EF4-FFF2-40B4-BE49-F238E27FC236}">
              <a16:creationId xmlns:a16="http://schemas.microsoft.com/office/drawing/2014/main" id="{D44BA6F5-E2F6-4208-84DE-F4C45D8744A9}"/>
            </a:ext>
          </a:extLst>
        </xdr:cNvPr>
        <xdr:cNvSpPr txBox="1"/>
      </xdr:nvSpPr>
      <xdr:spPr>
        <a:xfrm>
          <a:off x="419100" y="36258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B06A3B2A-13C2-407A-AABB-5B56CA825432}"/>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A8894C42-3DEF-4DD2-B571-3603D4550501}"/>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1D8FBC32-3183-4581-BCC8-A947F0572AB0}"/>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9F8E7439-6BC4-4B63-9E82-94FC574D9DA2}"/>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11829AE-ACC7-4D0D-B76D-A7CA924F0674}"/>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a:extLst>
            <a:ext uri="{FF2B5EF4-FFF2-40B4-BE49-F238E27FC236}">
              <a16:creationId xmlns:a16="http://schemas.microsoft.com/office/drawing/2014/main" id="{ED91DDA0-A384-41E7-89BB-56AABF050260}"/>
            </a:ext>
          </a:extLst>
        </xdr:cNvPr>
        <xdr:cNvSpPr/>
      </xdr:nvSpPr>
      <xdr:spPr>
        <a:xfrm>
          <a:off x="6530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a:extLst>
            <a:ext uri="{FF2B5EF4-FFF2-40B4-BE49-F238E27FC236}">
              <a16:creationId xmlns:a16="http://schemas.microsoft.com/office/drawing/2014/main" id="{D6205E5C-13B2-4AF4-B0A9-F761C5744C1D}"/>
            </a:ext>
          </a:extLst>
        </xdr:cNvPr>
        <xdr:cNvSpPr/>
      </xdr:nvSpPr>
      <xdr:spPr>
        <a:xfrm>
          <a:off x="6530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314794E-B34C-4088-8A0B-BFB97EDDD965}"/>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FF3F8A00-B669-41AD-BD75-E8DF7F47ECBE}"/>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D431AEB-E958-40DA-BF4A-EAE37AAC246B}"/>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a:extLst>
            <a:ext uri="{FF2B5EF4-FFF2-40B4-BE49-F238E27FC236}">
              <a16:creationId xmlns:a16="http://schemas.microsoft.com/office/drawing/2014/main" id="{D6B42D01-B627-469B-A7D8-69E433044848}"/>
            </a:ext>
          </a:extLst>
        </xdr:cNvPr>
        <xdr:cNvSpPr txBox="1"/>
      </xdr:nvSpPr>
      <xdr:spPr>
        <a:xfrm>
          <a:off x="52927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有形固定資産減価償却率はグループ内平均値よりも高い水準であり、平成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令和元年度の推移はやや減少している。公共施設等総合管理基本方針に基づき、老朽化した施設について点検・診断や計画的な予防保全による長寿命化を進めるなど、引き続き公共施設の適正管理に努めていく。</a:t>
          </a:r>
        </a:p>
        <a:p>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76886F66-D370-4BFA-A94A-4A11E24444FA}"/>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B3297B9E-6777-49D1-9710-22A96FC80BF0}"/>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46B5ED8C-FD8B-4EBB-80D1-95F30C240FDB}"/>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1" name="直線コネクタ 50">
          <a:extLst>
            <a:ext uri="{FF2B5EF4-FFF2-40B4-BE49-F238E27FC236}">
              <a16:creationId xmlns:a16="http://schemas.microsoft.com/office/drawing/2014/main" id="{D07B1BCA-5CA9-42C7-83E0-2FD6E736BC34}"/>
            </a:ext>
          </a:extLst>
        </xdr:cNvPr>
        <xdr:cNvCxnSpPr/>
      </xdr:nvCxnSpPr>
      <xdr:spPr>
        <a:xfrm>
          <a:off x="1158875" y="62833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2" name="テキスト ボックス 51">
          <a:extLst>
            <a:ext uri="{FF2B5EF4-FFF2-40B4-BE49-F238E27FC236}">
              <a16:creationId xmlns:a16="http://schemas.microsoft.com/office/drawing/2014/main" id="{71B08373-3E05-4CCD-A4D8-A1F1ED7AEE61}"/>
            </a:ext>
          </a:extLst>
        </xdr:cNvPr>
        <xdr:cNvSpPr txBox="1"/>
      </xdr:nvSpPr>
      <xdr:spPr>
        <a:xfrm>
          <a:off x="789956" y="6189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3" name="直線コネクタ 52">
          <a:extLst>
            <a:ext uri="{FF2B5EF4-FFF2-40B4-BE49-F238E27FC236}">
              <a16:creationId xmlns:a16="http://schemas.microsoft.com/office/drawing/2014/main" id="{ACB2AFC8-D27B-424B-9D6C-378625676D7D}"/>
            </a:ext>
          </a:extLst>
        </xdr:cNvPr>
        <xdr:cNvCxnSpPr/>
      </xdr:nvCxnSpPr>
      <xdr:spPr>
        <a:xfrm>
          <a:off x="1158875" y="57785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4" name="テキスト ボックス 53">
          <a:extLst>
            <a:ext uri="{FF2B5EF4-FFF2-40B4-BE49-F238E27FC236}">
              <a16:creationId xmlns:a16="http://schemas.microsoft.com/office/drawing/2014/main" id="{7694B0F3-4B51-4C7C-9BB1-1E7F46208500}"/>
            </a:ext>
          </a:extLst>
        </xdr:cNvPr>
        <xdr:cNvSpPr txBox="1"/>
      </xdr:nvSpPr>
      <xdr:spPr>
        <a:xfrm>
          <a:off x="789956" y="5684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5" name="直線コネクタ 54">
          <a:extLst>
            <a:ext uri="{FF2B5EF4-FFF2-40B4-BE49-F238E27FC236}">
              <a16:creationId xmlns:a16="http://schemas.microsoft.com/office/drawing/2014/main" id="{CA819F8E-8224-4695-9AF7-1FE2F9E188B6}"/>
            </a:ext>
          </a:extLst>
        </xdr:cNvPr>
        <xdr:cNvCxnSpPr/>
      </xdr:nvCxnSpPr>
      <xdr:spPr>
        <a:xfrm>
          <a:off x="1158875" y="5264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6" name="テキスト ボックス 55">
          <a:extLst>
            <a:ext uri="{FF2B5EF4-FFF2-40B4-BE49-F238E27FC236}">
              <a16:creationId xmlns:a16="http://schemas.microsoft.com/office/drawing/2014/main" id="{1EFDB843-1E0A-4D3B-8A14-F30B37CA9BE6}"/>
            </a:ext>
          </a:extLst>
        </xdr:cNvPr>
        <xdr:cNvSpPr txBox="1"/>
      </xdr:nvSpPr>
      <xdr:spPr>
        <a:xfrm>
          <a:off x="789956" y="51703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7" name="直線コネクタ 56">
          <a:extLst>
            <a:ext uri="{FF2B5EF4-FFF2-40B4-BE49-F238E27FC236}">
              <a16:creationId xmlns:a16="http://schemas.microsoft.com/office/drawing/2014/main" id="{C04BC455-4F9A-4988-9700-E65D3C6FF047}"/>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8" name="テキスト ボックス 57">
          <a:extLst>
            <a:ext uri="{FF2B5EF4-FFF2-40B4-BE49-F238E27FC236}">
              <a16:creationId xmlns:a16="http://schemas.microsoft.com/office/drawing/2014/main" id="{71AE236D-8F84-4AD9-9389-44B221CFAB80}"/>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59" name="有形固定資産減価償却率グラフ枠">
          <a:extLst>
            <a:ext uri="{FF2B5EF4-FFF2-40B4-BE49-F238E27FC236}">
              <a16:creationId xmlns:a16="http://schemas.microsoft.com/office/drawing/2014/main" id="{3EA85566-8505-4ECC-BBDB-6ED74BE2B417}"/>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155575</xdr:rowOff>
    </xdr:from>
    <xdr:to>
      <xdr:col>23</xdr:col>
      <xdr:colOff>85090</xdr:colOff>
      <xdr:row>34</xdr:row>
      <xdr:rowOff>106363</xdr:rowOff>
    </xdr:to>
    <xdr:cxnSp macro="">
      <xdr:nvCxnSpPr>
        <xdr:cNvPr id="60" name="直線コネクタ 59">
          <a:extLst>
            <a:ext uri="{FF2B5EF4-FFF2-40B4-BE49-F238E27FC236}">
              <a16:creationId xmlns:a16="http://schemas.microsoft.com/office/drawing/2014/main" id="{2F7AFB98-AC03-4825-81AF-649F87C83B8A}"/>
            </a:ext>
          </a:extLst>
        </xdr:cNvPr>
        <xdr:cNvCxnSpPr/>
      </xdr:nvCxnSpPr>
      <xdr:spPr>
        <a:xfrm flipV="1">
          <a:off x="4306570" y="5168900"/>
          <a:ext cx="1270" cy="123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110190</xdr:rowOff>
    </xdr:from>
    <xdr:ext cx="405111" cy="259045"/>
    <xdr:sp macro="" textlink="">
      <xdr:nvSpPr>
        <xdr:cNvPr id="61" name="有形固定資産減価償却率最小値テキスト">
          <a:extLst>
            <a:ext uri="{FF2B5EF4-FFF2-40B4-BE49-F238E27FC236}">
              <a16:creationId xmlns:a16="http://schemas.microsoft.com/office/drawing/2014/main" id="{9D9BB647-40D6-4055-A918-4DC685BE4F42}"/>
            </a:ext>
          </a:extLst>
        </xdr:cNvPr>
        <xdr:cNvSpPr txBox="1"/>
      </xdr:nvSpPr>
      <xdr:spPr>
        <a:xfrm>
          <a:off x="4359275" y="6412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106363</xdr:rowOff>
    </xdr:from>
    <xdr:to>
      <xdr:col>23</xdr:col>
      <xdr:colOff>174625</xdr:colOff>
      <xdr:row>34</xdr:row>
      <xdr:rowOff>106363</xdr:rowOff>
    </xdr:to>
    <xdr:cxnSp macro="">
      <xdr:nvCxnSpPr>
        <xdr:cNvPr id="62" name="直線コネクタ 61">
          <a:extLst>
            <a:ext uri="{FF2B5EF4-FFF2-40B4-BE49-F238E27FC236}">
              <a16:creationId xmlns:a16="http://schemas.microsoft.com/office/drawing/2014/main" id="{93517A44-E9B3-4AD3-99D7-A064D102F0DE}"/>
            </a:ext>
          </a:extLst>
        </xdr:cNvPr>
        <xdr:cNvCxnSpPr/>
      </xdr:nvCxnSpPr>
      <xdr:spPr>
        <a:xfrm>
          <a:off x="4216400" y="640873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102252</xdr:rowOff>
    </xdr:from>
    <xdr:ext cx="405111" cy="259045"/>
    <xdr:sp macro="" textlink="">
      <xdr:nvSpPr>
        <xdr:cNvPr id="63" name="有形固定資産減価償却率最大値テキスト">
          <a:extLst>
            <a:ext uri="{FF2B5EF4-FFF2-40B4-BE49-F238E27FC236}">
              <a16:creationId xmlns:a16="http://schemas.microsoft.com/office/drawing/2014/main" id="{A724A9C1-1C87-45C8-A26E-E4E090ED5182}"/>
            </a:ext>
          </a:extLst>
        </xdr:cNvPr>
        <xdr:cNvSpPr txBox="1"/>
      </xdr:nvSpPr>
      <xdr:spPr>
        <a:xfrm>
          <a:off x="4359275" y="495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155575</xdr:rowOff>
    </xdr:from>
    <xdr:to>
      <xdr:col>23</xdr:col>
      <xdr:colOff>174625</xdr:colOff>
      <xdr:row>26</xdr:row>
      <xdr:rowOff>155575</xdr:rowOff>
    </xdr:to>
    <xdr:cxnSp macro="">
      <xdr:nvCxnSpPr>
        <xdr:cNvPr id="64" name="直線コネクタ 63">
          <a:extLst>
            <a:ext uri="{FF2B5EF4-FFF2-40B4-BE49-F238E27FC236}">
              <a16:creationId xmlns:a16="http://schemas.microsoft.com/office/drawing/2014/main" id="{EEC061A0-D5FC-4BD8-875C-29C71CF03D95}"/>
            </a:ext>
          </a:extLst>
        </xdr:cNvPr>
        <xdr:cNvCxnSpPr/>
      </xdr:nvCxnSpPr>
      <xdr:spPr>
        <a:xfrm>
          <a:off x="4216400" y="51689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94949</xdr:rowOff>
    </xdr:from>
    <xdr:ext cx="405111" cy="259045"/>
    <xdr:sp macro="" textlink="">
      <xdr:nvSpPr>
        <xdr:cNvPr id="65" name="有形固定資産減価償却率平均値テキスト">
          <a:extLst>
            <a:ext uri="{FF2B5EF4-FFF2-40B4-BE49-F238E27FC236}">
              <a16:creationId xmlns:a16="http://schemas.microsoft.com/office/drawing/2014/main" id="{10F2F520-849F-4A52-9F0C-5F01797666BB}"/>
            </a:ext>
          </a:extLst>
        </xdr:cNvPr>
        <xdr:cNvSpPr txBox="1"/>
      </xdr:nvSpPr>
      <xdr:spPr>
        <a:xfrm>
          <a:off x="4359275" y="5590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66" name="フローチャート: 判断 65">
          <a:extLst>
            <a:ext uri="{FF2B5EF4-FFF2-40B4-BE49-F238E27FC236}">
              <a16:creationId xmlns:a16="http://schemas.microsoft.com/office/drawing/2014/main" id="{D8A6E426-9CF6-488B-8E08-3FA5B05AB3AC}"/>
            </a:ext>
          </a:extLst>
        </xdr:cNvPr>
        <xdr:cNvSpPr/>
      </xdr:nvSpPr>
      <xdr:spPr>
        <a:xfrm>
          <a:off x="4254500" y="572674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104458</xdr:rowOff>
    </xdr:from>
    <xdr:to>
      <xdr:col>19</xdr:col>
      <xdr:colOff>187325</xdr:colOff>
      <xdr:row>31</xdr:row>
      <xdr:rowOff>34608</xdr:rowOff>
    </xdr:to>
    <xdr:sp macro="" textlink="">
      <xdr:nvSpPr>
        <xdr:cNvPr id="67" name="フローチャート: 判断 66">
          <a:extLst>
            <a:ext uri="{FF2B5EF4-FFF2-40B4-BE49-F238E27FC236}">
              <a16:creationId xmlns:a16="http://schemas.microsoft.com/office/drawing/2014/main" id="{C5C05448-2F14-4350-9A58-96175813AA35}"/>
            </a:ext>
          </a:extLst>
        </xdr:cNvPr>
        <xdr:cNvSpPr/>
      </xdr:nvSpPr>
      <xdr:spPr>
        <a:xfrm>
          <a:off x="3616325" y="576548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72072</xdr:rowOff>
    </xdr:from>
    <xdr:to>
      <xdr:col>15</xdr:col>
      <xdr:colOff>187325</xdr:colOff>
      <xdr:row>31</xdr:row>
      <xdr:rowOff>2222</xdr:rowOff>
    </xdr:to>
    <xdr:sp macro="" textlink="">
      <xdr:nvSpPr>
        <xdr:cNvPr id="68" name="フローチャート: 判断 67">
          <a:extLst>
            <a:ext uri="{FF2B5EF4-FFF2-40B4-BE49-F238E27FC236}">
              <a16:creationId xmlns:a16="http://schemas.microsoft.com/office/drawing/2014/main" id="{D41A9B75-3A79-45FB-AB84-E45B6687B1C7}"/>
            </a:ext>
          </a:extLst>
        </xdr:cNvPr>
        <xdr:cNvSpPr/>
      </xdr:nvSpPr>
      <xdr:spPr>
        <a:xfrm>
          <a:off x="2930525" y="57267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92392</xdr:rowOff>
    </xdr:from>
    <xdr:to>
      <xdr:col>11</xdr:col>
      <xdr:colOff>187325</xdr:colOff>
      <xdr:row>30</xdr:row>
      <xdr:rowOff>22542</xdr:rowOff>
    </xdr:to>
    <xdr:sp macro="" textlink="">
      <xdr:nvSpPr>
        <xdr:cNvPr id="69" name="フローチャート: 判断 68">
          <a:extLst>
            <a:ext uri="{FF2B5EF4-FFF2-40B4-BE49-F238E27FC236}">
              <a16:creationId xmlns:a16="http://schemas.microsoft.com/office/drawing/2014/main" id="{1090A879-C7B3-43BD-8BAD-2FDFFA50A6D7}"/>
            </a:ext>
          </a:extLst>
        </xdr:cNvPr>
        <xdr:cNvSpPr/>
      </xdr:nvSpPr>
      <xdr:spPr>
        <a:xfrm>
          <a:off x="2244725" y="55883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0" name="フローチャート: 判断 69">
          <a:extLst>
            <a:ext uri="{FF2B5EF4-FFF2-40B4-BE49-F238E27FC236}">
              <a16:creationId xmlns:a16="http://schemas.microsoft.com/office/drawing/2014/main" id="{9E267588-D350-49E5-8812-FEB13439C2D5}"/>
            </a:ext>
          </a:extLst>
        </xdr:cNvPr>
        <xdr:cNvSpPr/>
      </xdr:nvSpPr>
      <xdr:spPr>
        <a:xfrm>
          <a:off x="1558925" y="55267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C74CDD7A-BF0C-4424-970C-2BD507C5ECFB}"/>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4130C8C-C0EA-413F-A8BB-DA819BE0AEF9}"/>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2990FB72-E82E-4A97-A627-59346A7EA247}"/>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DD9097A-E215-4096-9766-E3C3090E6688}"/>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DD930D5-893D-45F9-BC80-ADDA0B16136C}"/>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148908</xdr:rowOff>
    </xdr:from>
    <xdr:to>
      <xdr:col>23</xdr:col>
      <xdr:colOff>136525</xdr:colOff>
      <xdr:row>32</xdr:row>
      <xdr:rowOff>79058</xdr:rowOff>
    </xdr:to>
    <xdr:sp macro="" textlink="">
      <xdr:nvSpPr>
        <xdr:cNvPr id="76" name="楕円 75">
          <a:extLst>
            <a:ext uri="{FF2B5EF4-FFF2-40B4-BE49-F238E27FC236}">
              <a16:creationId xmlns:a16="http://schemas.microsoft.com/office/drawing/2014/main" id="{C3C2DD75-0E3B-4205-920B-AF3604C8EDC4}"/>
            </a:ext>
          </a:extLst>
        </xdr:cNvPr>
        <xdr:cNvSpPr/>
      </xdr:nvSpPr>
      <xdr:spPr>
        <a:xfrm>
          <a:off x="4254500" y="59655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127335</xdr:rowOff>
    </xdr:from>
    <xdr:ext cx="405111" cy="259045"/>
    <xdr:sp macro="" textlink="">
      <xdr:nvSpPr>
        <xdr:cNvPr id="77" name="有形固定資産減価償却率該当値テキスト">
          <a:extLst>
            <a:ext uri="{FF2B5EF4-FFF2-40B4-BE49-F238E27FC236}">
              <a16:creationId xmlns:a16="http://schemas.microsoft.com/office/drawing/2014/main" id="{F6721B65-3D5F-4603-870B-E5AFD45A5612}"/>
            </a:ext>
          </a:extLst>
        </xdr:cNvPr>
        <xdr:cNvSpPr txBox="1"/>
      </xdr:nvSpPr>
      <xdr:spPr>
        <a:xfrm>
          <a:off x="4359275" y="594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78" name="楕円 77">
          <a:extLst>
            <a:ext uri="{FF2B5EF4-FFF2-40B4-BE49-F238E27FC236}">
              <a16:creationId xmlns:a16="http://schemas.microsoft.com/office/drawing/2014/main" id="{9CEE7D91-1883-4A2A-8027-EBCAA8AA0EE4}"/>
            </a:ext>
          </a:extLst>
        </xdr:cNvPr>
        <xdr:cNvSpPr/>
      </xdr:nvSpPr>
      <xdr:spPr>
        <a:xfrm>
          <a:off x="3616325" y="60109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28258</xdr:rowOff>
    </xdr:from>
    <xdr:to>
      <xdr:col>23</xdr:col>
      <xdr:colOff>85725</xdr:colOff>
      <xdr:row>32</xdr:row>
      <xdr:rowOff>76835</xdr:rowOff>
    </xdr:to>
    <xdr:cxnSp macro="">
      <xdr:nvCxnSpPr>
        <xdr:cNvPr id="79" name="直線コネクタ 78">
          <a:extLst>
            <a:ext uri="{FF2B5EF4-FFF2-40B4-BE49-F238E27FC236}">
              <a16:creationId xmlns:a16="http://schemas.microsoft.com/office/drawing/2014/main" id="{F7329B9C-2AB7-4133-9ACB-F3AD83C52A63}"/>
            </a:ext>
          </a:extLst>
        </xdr:cNvPr>
        <xdr:cNvCxnSpPr/>
      </xdr:nvCxnSpPr>
      <xdr:spPr>
        <a:xfrm flipV="1">
          <a:off x="3673475" y="6013133"/>
          <a:ext cx="628650" cy="4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80" name="楕円 79">
          <a:extLst>
            <a:ext uri="{FF2B5EF4-FFF2-40B4-BE49-F238E27FC236}">
              <a16:creationId xmlns:a16="http://schemas.microsoft.com/office/drawing/2014/main" id="{4EE1C33A-0D8E-427F-B17C-61FA83F4A730}"/>
            </a:ext>
          </a:extLst>
        </xdr:cNvPr>
        <xdr:cNvSpPr/>
      </xdr:nvSpPr>
      <xdr:spPr>
        <a:xfrm>
          <a:off x="2930525" y="59937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32</xdr:row>
      <xdr:rowOff>76835</xdr:rowOff>
    </xdr:to>
    <xdr:cxnSp macro="">
      <xdr:nvCxnSpPr>
        <xdr:cNvPr id="81" name="直線コネクタ 80">
          <a:extLst>
            <a:ext uri="{FF2B5EF4-FFF2-40B4-BE49-F238E27FC236}">
              <a16:creationId xmlns:a16="http://schemas.microsoft.com/office/drawing/2014/main" id="{7B356716-6830-4AF3-A663-87EA5C2308CC}"/>
            </a:ext>
          </a:extLst>
        </xdr:cNvPr>
        <xdr:cNvCxnSpPr/>
      </xdr:nvCxnSpPr>
      <xdr:spPr>
        <a:xfrm>
          <a:off x="2987675" y="6050915"/>
          <a:ext cx="6858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9842</xdr:rowOff>
    </xdr:from>
    <xdr:to>
      <xdr:col>11</xdr:col>
      <xdr:colOff>187325</xdr:colOff>
      <xdr:row>32</xdr:row>
      <xdr:rowOff>111442</xdr:rowOff>
    </xdr:to>
    <xdr:sp macro="" textlink="">
      <xdr:nvSpPr>
        <xdr:cNvPr id="82" name="楕円 81">
          <a:extLst>
            <a:ext uri="{FF2B5EF4-FFF2-40B4-BE49-F238E27FC236}">
              <a16:creationId xmlns:a16="http://schemas.microsoft.com/office/drawing/2014/main" id="{04BF6003-7A53-4A44-A5D7-F0565DF9C132}"/>
            </a:ext>
          </a:extLst>
        </xdr:cNvPr>
        <xdr:cNvSpPr/>
      </xdr:nvSpPr>
      <xdr:spPr>
        <a:xfrm>
          <a:off x="2244725" y="59883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60642</xdr:rowOff>
    </xdr:from>
    <xdr:to>
      <xdr:col>15</xdr:col>
      <xdr:colOff>136525</xdr:colOff>
      <xdr:row>32</xdr:row>
      <xdr:rowOff>66040</xdr:rowOff>
    </xdr:to>
    <xdr:cxnSp macro="">
      <xdr:nvCxnSpPr>
        <xdr:cNvPr id="83" name="直線コネクタ 82">
          <a:extLst>
            <a:ext uri="{FF2B5EF4-FFF2-40B4-BE49-F238E27FC236}">
              <a16:creationId xmlns:a16="http://schemas.microsoft.com/office/drawing/2014/main" id="{DE11AB0F-DC41-409D-A33C-565236E1B8AF}"/>
            </a:ext>
          </a:extLst>
        </xdr:cNvPr>
        <xdr:cNvCxnSpPr/>
      </xdr:nvCxnSpPr>
      <xdr:spPr>
        <a:xfrm>
          <a:off x="2301875" y="6045517"/>
          <a:ext cx="6858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51135</xdr:rowOff>
    </xdr:from>
    <xdr:ext cx="405111" cy="259045"/>
    <xdr:sp macro="" textlink="">
      <xdr:nvSpPr>
        <xdr:cNvPr id="84" name="n_1aveValue有形固定資産減価償却率">
          <a:extLst>
            <a:ext uri="{FF2B5EF4-FFF2-40B4-BE49-F238E27FC236}">
              <a16:creationId xmlns:a16="http://schemas.microsoft.com/office/drawing/2014/main" id="{A22502C5-7821-41B2-972D-35BE6F7A87CD}"/>
            </a:ext>
          </a:extLst>
        </xdr:cNvPr>
        <xdr:cNvSpPr txBox="1"/>
      </xdr:nvSpPr>
      <xdr:spPr>
        <a:xfrm>
          <a:off x="3474094" y="554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18749</xdr:rowOff>
    </xdr:from>
    <xdr:ext cx="405111" cy="259045"/>
    <xdr:sp macro="" textlink="">
      <xdr:nvSpPr>
        <xdr:cNvPr id="85" name="n_2aveValue有形固定資産減価償却率">
          <a:extLst>
            <a:ext uri="{FF2B5EF4-FFF2-40B4-BE49-F238E27FC236}">
              <a16:creationId xmlns:a16="http://schemas.microsoft.com/office/drawing/2014/main" id="{EE848443-75E4-4AA7-B453-BC38AE2C2616}"/>
            </a:ext>
          </a:extLst>
        </xdr:cNvPr>
        <xdr:cNvSpPr txBox="1"/>
      </xdr:nvSpPr>
      <xdr:spPr>
        <a:xfrm>
          <a:off x="2797819" y="551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39069</xdr:rowOff>
    </xdr:from>
    <xdr:ext cx="405111" cy="259045"/>
    <xdr:sp macro="" textlink="">
      <xdr:nvSpPr>
        <xdr:cNvPr id="86" name="n_3aveValue有形固定資産減価償却率">
          <a:extLst>
            <a:ext uri="{FF2B5EF4-FFF2-40B4-BE49-F238E27FC236}">
              <a16:creationId xmlns:a16="http://schemas.microsoft.com/office/drawing/2014/main" id="{BBE1780E-F05C-4712-865B-C46648006BC3}"/>
            </a:ext>
          </a:extLst>
        </xdr:cNvPr>
        <xdr:cNvSpPr txBox="1"/>
      </xdr:nvSpPr>
      <xdr:spPr>
        <a:xfrm>
          <a:off x="2112019" y="537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87" name="n_4aveValue有形固定資産減価償却率">
          <a:extLst>
            <a:ext uri="{FF2B5EF4-FFF2-40B4-BE49-F238E27FC236}">
              <a16:creationId xmlns:a16="http://schemas.microsoft.com/office/drawing/2014/main" id="{E7BBFB14-778D-46DA-9C0B-133E97DA3E91}"/>
            </a:ext>
          </a:extLst>
        </xdr:cNvPr>
        <xdr:cNvSpPr txBox="1"/>
      </xdr:nvSpPr>
      <xdr:spPr>
        <a:xfrm>
          <a:off x="1426219" y="531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88" name="n_1mainValue有形固定資産減価償却率">
          <a:extLst>
            <a:ext uri="{FF2B5EF4-FFF2-40B4-BE49-F238E27FC236}">
              <a16:creationId xmlns:a16="http://schemas.microsoft.com/office/drawing/2014/main" id="{456A92D5-034A-45E3-9665-9606F43E80B4}"/>
            </a:ext>
          </a:extLst>
        </xdr:cNvPr>
        <xdr:cNvSpPr txBox="1"/>
      </xdr:nvSpPr>
      <xdr:spPr>
        <a:xfrm>
          <a:off x="3474094" y="610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89" name="n_2mainValue有形固定資産減価償却率">
          <a:extLst>
            <a:ext uri="{FF2B5EF4-FFF2-40B4-BE49-F238E27FC236}">
              <a16:creationId xmlns:a16="http://schemas.microsoft.com/office/drawing/2014/main" id="{B8447F53-A083-4509-A7DF-60E512B9B1CB}"/>
            </a:ext>
          </a:extLst>
        </xdr:cNvPr>
        <xdr:cNvSpPr txBox="1"/>
      </xdr:nvSpPr>
      <xdr:spPr>
        <a:xfrm>
          <a:off x="2797819" y="608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102569</xdr:rowOff>
    </xdr:from>
    <xdr:ext cx="405111" cy="259045"/>
    <xdr:sp macro="" textlink="">
      <xdr:nvSpPr>
        <xdr:cNvPr id="90" name="n_3mainValue有形固定資産減価償却率">
          <a:extLst>
            <a:ext uri="{FF2B5EF4-FFF2-40B4-BE49-F238E27FC236}">
              <a16:creationId xmlns:a16="http://schemas.microsoft.com/office/drawing/2014/main" id="{F66D6FC9-AC24-4D20-923E-01182003ED47}"/>
            </a:ext>
          </a:extLst>
        </xdr:cNvPr>
        <xdr:cNvSpPr txBox="1"/>
      </xdr:nvSpPr>
      <xdr:spPr>
        <a:xfrm>
          <a:off x="2112019" y="608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a:extLst>
            <a:ext uri="{FF2B5EF4-FFF2-40B4-BE49-F238E27FC236}">
              <a16:creationId xmlns:a16="http://schemas.microsoft.com/office/drawing/2014/main" id="{FDC792B0-2597-4C1E-9271-D0139299B62B}"/>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a:extLst>
            <a:ext uri="{FF2B5EF4-FFF2-40B4-BE49-F238E27FC236}">
              <a16:creationId xmlns:a16="http://schemas.microsoft.com/office/drawing/2014/main" id="{B95F1CFA-6D93-4DF1-BDA2-70AC0B316876}"/>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3" name="正方形/長方形 92">
          <a:extLst>
            <a:ext uri="{FF2B5EF4-FFF2-40B4-BE49-F238E27FC236}">
              <a16:creationId xmlns:a16="http://schemas.microsoft.com/office/drawing/2014/main" id="{4A34AB8C-88F8-41D1-9091-100B5ED070F5}"/>
            </a:ext>
          </a:extLst>
        </xdr:cNvPr>
        <xdr:cNvSpPr/>
      </xdr:nvSpPr>
      <xdr:spPr>
        <a:xfrm>
          <a:off x="12403169" y="44301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a:extLst>
            <a:ext uri="{FF2B5EF4-FFF2-40B4-BE49-F238E27FC236}">
              <a16:creationId xmlns:a16="http://schemas.microsoft.com/office/drawing/2014/main" id="{5F4E2897-64BA-4104-9405-E2D480E49C1C}"/>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a:extLst>
            <a:ext uri="{FF2B5EF4-FFF2-40B4-BE49-F238E27FC236}">
              <a16:creationId xmlns:a16="http://schemas.microsoft.com/office/drawing/2014/main" id="{74140B81-B5D9-4C3A-9FBE-56990AFE202E}"/>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6" name="正方形/長方形 95">
          <a:extLst>
            <a:ext uri="{FF2B5EF4-FFF2-40B4-BE49-F238E27FC236}">
              <a16:creationId xmlns:a16="http://schemas.microsoft.com/office/drawing/2014/main" id="{4A085B6C-6834-4594-81A7-AED742E5F039}"/>
            </a:ext>
          </a:extLst>
        </xdr:cNvPr>
        <xdr:cNvSpPr/>
      </xdr:nvSpPr>
      <xdr:spPr>
        <a:xfrm>
          <a:off x="155606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7" name="正方形/長方形 96">
          <a:extLst>
            <a:ext uri="{FF2B5EF4-FFF2-40B4-BE49-F238E27FC236}">
              <a16:creationId xmlns:a16="http://schemas.microsoft.com/office/drawing/2014/main" id="{14684E82-BB04-43DA-9948-9A2F20FD2619}"/>
            </a:ext>
          </a:extLst>
        </xdr:cNvPr>
        <xdr:cNvSpPr/>
      </xdr:nvSpPr>
      <xdr:spPr>
        <a:xfrm>
          <a:off x="155606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id="{F736FFCC-D343-4A1C-B4E5-89B797412B12}"/>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id="{1D37B60D-0DA7-411E-9811-28B9C5073083}"/>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id="{43992624-00C9-4820-B3C4-592DE4CE8E41}"/>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1" name="テキスト ボックス 100">
          <a:extLst>
            <a:ext uri="{FF2B5EF4-FFF2-40B4-BE49-F238E27FC236}">
              <a16:creationId xmlns:a16="http://schemas.microsoft.com/office/drawing/2014/main" id="{9C0EA6DA-8859-4FAE-9673-0F6546806EF0}"/>
            </a:ext>
          </a:extLst>
        </xdr:cNvPr>
        <xdr:cNvSpPr txBox="1"/>
      </xdr:nvSpPr>
      <xdr:spPr>
        <a:xfrm>
          <a:off x="1433195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債務償還比率は、グループ内で最も低い。「とちぎ行革プラン</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」に基づき、引き続き県債発行額の縮減に努めるなどして将来負担額を抑制するとともに、計画的な定員管理や管理経費の節約、各種補助金等の見直し等による業務支出の削減と歳入の確保に努めていく。</a:t>
          </a: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1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id="{6EFC5B13-30A3-4695-B3E6-0D045A8A974F}"/>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id="{71322916-B459-4510-B494-C433360D56F3}"/>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a:extLst>
            <a:ext uri="{FF2B5EF4-FFF2-40B4-BE49-F238E27FC236}">
              <a16:creationId xmlns:a16="http://schemas.microsoft.com/office/drawing/2014/main" id="{2B0BFE67-8A14-405D-B75F-480077A3CA3D}"/>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a:extLst>
            <a:ext uri="{FF2B5EF4-FFF2-40B4-BE49-F238E27FC236}">
              <a16:creationId xmlns:a16="http://schemas.microsoft.com/office/drawing/2014/main" id="{726CF6AD-65B3-4582-941C-F7861C9F048B}"/>
            </a:ext>
          </a:extLst>
        </xdr:cNvPr>
        <xdr:cNvCxnSpPr/>
      </xdr:nvCxnSpPr>
      <xdr:spPr>
        <a:xfrm>
          <a:off x="10198100" y="649559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a:extLst>
            <a:ext uri="{FF2B5EF4-FFF2-40B4-BE49-F238E27FC236}">
              <a16:creationId xmlns:a16="http://schemas.microsoft.com/office/drawing/2014/main" id="{B50FD55F-11A4-4E96-B580-E6E7FCEFBD3F}"/>
            </a:ext>
          </a:extLst>
        </xdr:cNvPr>
        <xdr:cNvSpPr txBox="1"/>
      </xdr:nvSpPr>
      <xdr:spPr>
        <a:xfrm>
          <a:off x="9708926" y="64113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a:extLst>
            <a:ext uri="{FF2B5EF4-FFF2-40B4-BE49-F238E27FC236}">
              <a16:creationId xmlns:a16="http://schemas.microsoft.com/office/drawing/2014/main" id="{3B899BD1-D16C-4A53-893E-3746D3F055EB}"/>
            </a:ext>
          </a:extLst>
        </xdr:cNvPr>
        <xdr:cNvCxnSpPr/>
      </xdr:nvCxnSpPr>
      <xdr:spPr>
        <a:xfrm>
          <a:off x="10198100" y="621256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8" name="テキスト ボックス 107">
          <a:extLst>
            <a:ext uri="{FF2B5EF4-FFF2-40B4-BE49-F238E27FC236}">
              <a16:creationId xmlns:a16="http://schemas.microsoft.com/office/drawing/2014/main" id="{5E9129D4-E9A2-4C3E-8687-C6F369AB3431}"/>
            </a:ext>
          </a:extLst>
        </xdr:cNvPr>
        <xdr:cNvSpPr txBox="1"/>
      </xdr:nvSpPr>
      <xdr:spPr>
        <a:xfrm>
          <a:off x="9708926" y="61219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a:extLst>
            <a:ext uri="{FF2B5EF4-FFF2-40B4-BE49-F238E27FC236}">
              <a16:creationId xmlns:a16="http://schemas.microsoft.com/office/drawing/2014/main" id="{DBD105EA-09D1-4B8A-913B-980B95C9B813}"/>
            </a:ext>
          </a:extLst>
        </xdr:cNvPr>
        <xdr:cNvCxnSpPr/>
      </xdr:nvCxnSpPr>
      <xdr:spPr>
        <a:xfrm>
          <a:off x="10198100" y="5923189"/>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10" name="テキスト ボックス 109">
          <a:extLst>
            <a:ext uri="{FF2B5EF4-FFF2-40B4-BE49-F238E27FC236}">
              <a16:creationId xmlns:a16="http://schemas.microsoft.com/office/drawing/2014/main" id="{ED287A53-23A7-4FDD-BAEC-DE9A2A6D7210}"/>
            </a:ext>
          </a:extLst>
        </xdr:cNvPr>
        <xdr:cNvSpPr txBox="1"/>
      </xdr:nvSpPr>
      <xdr:spPr>
        <a:xfrm>
          <a:off x="9708926" y="58293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a:extLst>
            <a:ext uri="{FF2B5EF4-FFF2-40B4-BE49-F238E27FC236}">
              <a16:creationId xmlns:a16="http://schemas.microsoft.com/office/drawing/2014/main" id="{593CC8E1-3323-4302-9E23-4DDA1BBFA813}"/>
            </a:ext>
          </a:extLst>
        </xdr:cNvPr>
        <xdr:cNvCxnSpPr/>
      </xdr:nvCxnSpPr>
      <xdr:spPr>
        <a:xfrm>
          <a:off x="10198100" y="5630636"/>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2" name="テキスト ボックス 111">
          <a:extLst>
            <a:ext uri="{FF2B5EF4-FFF2-40B4-BE49-F238E27FC236}">
              <a16:creationId xmlns:a16="http://schemas.microsoft.com/office/drawing/2014/main" id="{4DCFCAAD-BF3C-4481-BE12-E21985A71265}"/>
            </a:ext>
          </a:extLst>
        </xdr:cNvPr>
        <xdr:cNvSpPr txBox="1"/>
      </xdr:nvSpPr>
      <xdr:spPr>
        <a:xfrm>
          <a:off x="9708926" y="553683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a:extLst>
            <a:ext uri="{FF2B5EF4-FFF2-40B4-BE49-F238E27FC236}">
              <a16:creationId xmlns:a16="http://schemas.microsoft.com/office/drawing/2014/main" id="{99DDF38F-FBCC-4BC1-B47B-F470D379D8EE}"/>
            </a:ext>
          </a:extLst>
        </xdr:cNvPr>
        <xdr:cNvCxnSpPr/>
      </xdr:nvCxnSpPr>
      <xdr:spPr>
        <a:xfrm>
          <a:off x="10198100" y="533173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4" name="テキスト ボックス 113">
          <a:extLst>
            <a:ext uri="{FF2B5EF4-FFF2-40B4-BE49-F238E27FC236}">
              <a16:creationId xmlns:a16="http://schemas.microsoft.com/office/drawing/2014/main" id="{2DD9A299-BEC6-48B3-A580-C5B95623F46A}"/>
            </a:ext>
          </a:extLst>
        </xdr:cNvPr>
        <xdr:cNvSpPr txBox="1"/>
      </xdr:nvSpPr>
      <xdr:spPr>
        <a:xfrm>
          <a:off x="9708926" y="52474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a:extLst>
            <a:ext uri="{FF2B5EF4-FFF2-40B4-BE49-F238E27FC236}">
              <a16:creationId xmlns:a16="http://schemas.microsoft.com/office/drawing/2014/main" id="{F5D1ABE6-F69C-479C-822D-C55FC95D4A1D}"/>
            </a:ext>
          </a:extLst>
        </xdr:cNvPr>
        <xdr:cNvCxnSpPr/>
      </xdr:nvCxnSpPr>
      <xdr:spPr>
        <a:xfrm>
          <a:off x="10198100" y="503917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a:extLst>
            <a:ext uri="{FF2B5EF4-FFF2-40B4-BE49-F238E27FC236}">
              <a16:creationId xmlns:a16="http://schemas.microsoft.com/office/drawing/2014/main" id="{17AD7BB4-AFDD-499C-91C1-2EE0F5422FF4}"/>
            </a:ext>
          </a:extLst>
        </xdr:cNvPr>
        <xdr:cNvSpPr txBox="1"/>
      </xdr:nvSpPr>
      <xdr:spPr>
        <a:xfrm>
          <a:off x="9708926" y="49549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A36A05BB-10F5-4A02-BE91-DA7688C91ABD}"/>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8" name="テキスト ボックス 117">
          <a:extLst>
            <a:ext uri="{FF2B5EF4-FFF2-40B4-BE49-F238E27FC236}">
              <a16:creationId xmlns:a16="http://schemas.microsoft.com/office/drawing/2014/main" id="{D56B955C-415B-468A-8561-3C9EA9D9ABE5}"/>
            </a:ext>
          </a:extLst>
        </xdr:cNvPr>
        <xdr:cNvSpPr txBox="1"/>
      </xdr:nvSpPr>
      <xdr:spPr>
        <a:xfrm>
          <a:off x="9762011" y="46655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F6078E05-B502-4DFF-BD4A-AA205B5E1897}"/>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88800</xdr:rowOff>
    </xdr:from>
    <xdr:to>
      <xdr:col>76</xdr:col>
      <xdr:colOff>21589</xdr:colOff>
      <xdr:row>34</xdr:row>
      <xdr:rowOff>81997</xdr:rowOff>
    </xdr:to>
    <xdr:cxnSp macro="">
      <xdr:nvCxnSpPr>
        <xdr:cNvPr id="120" name="直線コネクタ 119">
          <a:extLst>
            <a:ext uri="{FF2B5EF4-FFF2-40B4-BE49-F238E27FC236}">
              <a16:creationId xmlns:a16="http://schemas.microsoft.com/office/drawing/2014/main" id="{249D31D0-0018-4B10-8399-1F6C96E573FE}"/>
            </a:ext>
          </a:extLst>
        </xdr:cNvPr>
        <xdr:cNvCxnSpPr/>
      </xdr:nvCxnSpPr>
      <xdr:spPr>
        <a:xfrm flipV="1">
          <a:off x="13326745" y="5095775"/>
          <a:ext cx="1269" cy="1294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85824</xdr:rowOff>
    </xdr:from>
    <xdr:ext cx="560923" cy="259045"/>
    <xdr:sp macro="" textlink="">
      <xdr:nvSpPr>
        <xdr:cNvPr id="121" name="債務償還比率最小値テキスト">
          <a:extLst>
            <a:ext uri="{FF2B5EF4-FFF2-40B4-BE49-F238E27FC236}">
              <a16:creationId xmlns:a16="http://schemas.microsoft.com/office/drawing/2014/main" id="{9930B71C-8CCA-40D7-9D94-A85A99E3C547}"/>
            </a:ext>
          </a:extLst>
        </xdr:cNvPr>
        <xdr:cNvSpPr txBox="1"/>
      </xdr:nvSpPr>
      <xdr:spPr>
        <a:xfrm>
          <a:off x="13379450" y="63881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81997</xdr:rowOff>
    </xdr:from>
    <xdr:to>
      <xdr:col>76</xdr:col>
      <xdr:colOff>111125</xdr:colOff>
      <xdr:row>34</xdr:row>
      <xdr:rowOff>81997</xdr:rowOff>
    </xdr:to>
    <xdr:cxnSp macro="">
      <xdr:nvCxnSpPr>
        <xdr:cNvPr id="122" name="直線コネクタ 121">
          <a:extLst>
            <a:ext uri="{FF2B5EF4-FFF2-40B4-BE49-F238E27FC236}">
              <a16:creationId xmlns:a16="http://schemas.microsoft.com/office/drawing/2014/main" id="{41E5C06D-533E-49FF-B94A-804BA9FC946A}"/>
            </a:ext>
          </a:extLst>
        </xdr:cNvPr>
        <xdr:cNvCxnSpPr/>
      </xdr:nvCxnSpPr>
      <xdr:spPr>
        <a:xfrm>
          <a:off x="13255625" y="639072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35477</xdr:rowOff>
    </xdr:from>
    <xdr:ext cx="560923" cy="259045"/>
    <xdr:sp macro="" textlink="">
      <xdr:nvSpPr>
        <xdr:cNvPr id="123" name="債務償還比率最大値テキスト">
          <a:extLst>
            <a:ext uri="{FF2B5EF4-FFF2-40B4-BE49-F238E27FC236}">
              <a16:creationId xmlns:a16="http://schemas.microsoft.com/office/drawing/2014/main" id="{F7E54E6D-E769-4761-A342-4D166E09995F}"/>
            </a:ext>
          </a:extLst>
        </xdr:cNvPr>
        <xdr:cNvSpPr txBox="1"/>
      </xdr:nvSpPr>
      <xdr:spPr>
        <a:xfrm>
          <a:off x="13379450" y="48837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88800</xdr:rowOff>
    </xdr:from>
    <xdr:to>
      <xdr:col>76</xdr:col>
      <xdr:colOff>111125</xdr:colOff>
      <xdr:row>26</xdr:row>
      <xdr:rowOff>88800</xdr:rowOff>
    </xdr:to>
    <xdr:cxnSp macro="">
      <xdr:nvCxnSpPr>
        <xdr:cNvPr id="124" name="直線コネクタ 123">
          <a:extLst>
            <a:ext uri="{FF2B5EF4-FFF2-40B4-BE49-F238E27FC236}">
              <a16:creationId xmlns:a16="http://schemas.microsoft.com/office/drawing/2014/main" id="{F34F2E59-3734-458C-8203-F919F6B6F13A}"/>
            </a:ext>
          </a:extLst>
        </xdr:cNvPr>
        <xdr:cNvCxnSpPr/>
      </xdr:nvCxnSpPr>
      <xdr:spPr>
        <a:xfrm>
          <a:off x="13255625" y="50957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19040</xdr:rowOff>
    </xdr:from>
    <xdr:ext cx="560923" cy="259045"/>
    <xdr:sp macro="" textlink="">
      <xdr:nvSpPr>
        <xdr:cNvPr id="125" name="債務償還比率平均値テキスト">
          <a:extLst>
            <a:ext uri="{FF2B5EF4-FFF2-40B4-BE49-F238E27FC236}">
              <a16:creationId xmlns:a16="http://schemas.microsoft.com/office/drawing/2014/main" id="{903BC635-C062-4C81-87BB-33312D3B27DA}"/>
            </a:ext>
          </a:extLst>
        </xdr:cNvPr>
        <xdr:cNvSpPr txBox="1"/>
      </xdr:nvSpPr>
      <xdr:spPr>
        <a:xfrm>
          <a:off x="13379450" y="5676890"/>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40613</xdr:rowOff>
    </xdr:from>
    <xdr:to>
      <xdr:col>76</xdr:col>
      <xdr:colOff>73025</xdr:colOff>
      <xdr:row>30</xdr:row>
      <xdr:rowOff>142213</xdr:rowOff>
    </xdr:to>
    <xdr:sp macro="" textlink="">
      <xdr:nvSpPr>
        <xdr:cNvPr id="126" name="フローチャート: 判断 125">
          <a:extLst>
            <a:ext uri="{FF2B5EF4-FFF2-40B4-BE49-F238E27FC236}">
              <a16:creationId xmlns:a16="http://schemas.microsoft.com/office/drawing/2014/main" id="{C17A4108-80F1-41C1-BEF6-488751FC6E0C}"/>
            </a:ext>
          </a:extLst>
        </xdr:cNvPr>
        <xdr:cNvSpPr/>
      </xdr:nvSpPr>
      <xdr:spPr>
        <a:xfrm>
          <a:off x="13293725" y="569846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127399</xdr:rowOff>
    </xdr:from>
    <xdr:to>
      <xdr:col>72</xdr:col>
      <xdr:colOff>123825</xdr:colOff>
      <xdr:row>30</xdr:row>
      <xdr:rowOff>57549</xdr:rowOff>
    </xdr:to>
    <xdr:sp macro="" textlink="">
      <xdr:nvSpPr>
        <xdr:cNvPr id="127" name="フローチャート: 判断 126">
          <a:extLst>
            <a:ext uri="{FF2B5EF4-FFF2-40B4-BE49-F238E27FC236}">
              <a16:creationId xmlns:a16="http://schemas.microsoft.com/office/drawing/2014/main" id="{97A3D2A9-4582-44BD-8D86-464ABE795F26}"/>
            </a:ext>
          </a:extLst>
        </xdr:cNvPr>
        <xdr:cNvSpPr/>
      </xdr:nvSpPr>
      <xdr:spPr>
        <a:xfrm>
          <a:off x="12646025" y="562014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74694</xdr:rowOff>
    </xdr:from>
    <xdr:to>
      <xdr:col>68</xdr:col>
      <xdr:colOff>123825</xdr:colOff>
      <xdr:row>31</xdr:row>
      <xdr:rowOff>4844</xdr:rowOff>
    </xdr:to>
    <xdr:sp macro="" textlink="">
      <xdr:nvSpPr>
        <xdr:cNvPr id="128" name="フローチャート: 判断 127">
          <a:extLst>
            <a:ext uri="{FF2B5EF4-FFF2-40B4-BE49-F238E27FC236}">
              <a16:creationId xmlns:a16="http://schemas.microsoft.com/office/drawing/2014/main" id="{C0A1599C-94FA-43E3-8A1C-0DFB6AB7B91A}"/>
            </a:ext>
          </a:extLst>
        </xdr:cNvPr>
        <xdr:cNvSpPr/>
      </xdr:nvSpPr>
      <xdr:spPr>
        <a:xfrm>
          <a:off x="11960225" y="573254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114672</xdr:rowOff>
    </xdr:from>
    <xdr:to>
      <xdr:col>64</xdr:col>
      <xdr:colOff>123825</xdr:colOff>
      <xdr:row>32</xdr:row>
      <xdr:rowOff>44822</xdr:rowOff>
    </xdr:to>
    <xdr:sp macro="" textlink="">
      <xdr:nvSpPr>
        <xdr:cNvPr id="129" name="フローチャート: 判断 128">
          <a:extLst>
            <a:ext uri="{FF2B5EF4-FFF2-40B4-BE49-F238E27FC236}">
              <a16:creationId xmlns:a16="http://schemas.microsoft.com/office/drawing/2014/main" id="{0B6502BA-D93B-460C-8592-36A19C423787}"/>
            </a:ext>
          </a:extLst>
        </xdr:cNvPr>
        <xdr:cNvSpPr/>
      </xdr:nvSpPr>
      <xdr:spPr>
        <a:xfrm>
          <a:off x="11274425" y="593444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143320</xdr:rowOff>
    </xdr:from>
    <xdr:to>
      <xdr:col>60</xdr:col>
      <xdr:colOff>123825</xdr:colOff>
      <xdr:row>31</xdr:row>
      <xdr:rowOff>73470</xdr:rowOff>
    </xdr:to>
    <xdr:sp macro="" textlink="">
      <xdr:nvSpPr>
        <xdr:cNvPr id="130" name="フローチャート: 判断 129">
          <a:extLst>
            <a:ext uri="{FF2B5EF4-FFF2-40B4-BE49-F238E27FC236}">
              <a16:creationId xmlns:a16="http://schemas.microsoft.com/office/drawing/2014/main" id="{F4E517A6-FC55-45A7-A508-A6562D9B68CC}"/>
            </a:ext>
          </a:extLst>
        </xdr:cNvPr>
        <xdr:cNvSpPr/>
      </xdr:nvSpPr>
      <xdr:spPr>
        <a:xfrm>
          <a:off x="10588625" y="57979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5371DDF-0761-43C1-85E1-02259C96D296}"/>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9948C7A4-0D77-4B5D-A7DD-DDBA994B3CB5}"/>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37DA3E1-E84D-4A4D-B798-0A006AE5D448}"/>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32151CA9-5C85-4FFD-AC7E-3866420CCDE2}"/>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5D194FD-E36A-4720-B0EF-9527093A544A}"/>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38000</xdr:rowOff>
    </xdr:from>
    <xdr:to>
      <xdr:col>76</xdr:col>
      <xdr:colOff>73025</xdr:colOff>
      <xdr:row>26</xdr:row>
      <xdr:rowOff>139600</xdr:rowOff>
    </xdr:to>
    <xdr:sp macro="" textlink="">
      <xdr:nvSpPr>
        <xdr:cNvPr id="136" name="楕円 135">
          <a:extLst>
            <a:ext uri="{FF2B5EF4-FFF2-40B4-BE49-F238E27FC236}">
              <a16:creationId xmlns:a16="http://schemas.microsoft.com/office/drawing/2014/main" id="{96C79921-73BB-4F2E-8441-A508A1204660}"/>
            </a:ext>
          </a:extLst>
        </xdr:cNvPr>
        <xdr:cNvSpPr/>
      </xdr:nvSpPr>
      <xdr:spPr>
        <a:xfrm>
          <a:off x="13293725" y="50481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162477</xdr:rowOff>
    </xdr:from>
    <xdr:ext cx="560923" cy="259045"/>
    <xdr:sp macro="" textlink="">
      <xdr:nvSpPr>
        <xdr:cNvPr id="137" name="債務償還比率該当値テキスト">
          <a:extLst>
            <a:ext uri="{FF2B5EF4-FFF2-40B4-BE49-F238E27FC236}">
              <a16:creationId xmlns:a16="http://schemas.microsoft.com/office/drawing/2014/main" id="{BC1A8A83-5DA7-4BB1-9B42-B4989FB72E93}"/>
            </a:ext>
          </a:extLst>
        </xdr:cNvPr>
        <xdr:cNvSpPr txBox="1"/>
      </xdr:nvSpPr>
      <xdr:spPr>
        <a:xfrm>
          <a:off x="13379450" y="50075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25</xdr:row>
      <xdr:rowOff>167966</xdr:rowOff>
    </xdr:from>
    <xdr:to>
      <xdr:col>72</xdr:col>
      <xdr:colOff>123825</xdr:colOff>
      <xdr:row>26</xdr:row>
      <xdr:rowOff>98116</xdr:rowOff>
    </xdr:to>
    <xdr:sp macro="" textlink="">
      <xdr:nvSpPr>
        <xdr:cNvPr id="138" name="楕円 137">
          <a:extLst>
            <a:ext uri="{FF2B5EF4-FFF2-40B4-BE49-F238E27FC236}">
              <a16:creationId xmlns:a16="http://schemas.microsoft.com/office/drawing/2014/main" id="{521B9415-D7D0-4849-821B-063B96C3008B}"/>
            </a:ext>
          </a:extLst>
        </xdr:cNvPr>
        <xdr:cNvSpPr/>
      </xdr:nvSpPr>
      <xdr:spPr>
        <a:xfrm>
          <a:off x="12646025" y="501301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47316</xdr:rowOff>
    </xdr:from>
    <xdr:to>
      <xdr:col>76</xdr:col>
      <xdr:colOff>22225</xdr:colOff>
      <xdr:row>26</xdr:row>
      <xdr:rowOff>88800</xdr:rowOff>
    </xdr:to>
    <xdr:cxnSp macro="">
      <xdr:nvCxnSpPr>
        <xdr:cNvPr id="139" name="直線コネクタ 138">
          <a:extLst>
            <a:ext uri="{FF2B5EF4-FFF2-40B4-BE49-F238E27FC236}">
              <a16:creationId xmlns:a16="http://schemas.microsoft.com/office/drawing/2014/main" id="{CF63C6F1-785C-49E5-BCA7-EAC5DF62C509}"/>
            </a:ext>
          </a:extLst>
        </xdr:cNvPr>
        <xdr:cNvCxnSpPr/>
      </xdr:nvCxnSpPr>
      <xdr:spPr>
        <a:xfrm>
          <a:off x="12693650" y="5060641"/>
          <a:ext cx="638175" cy="3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64834</xdr:rowOff>
    </xdr:from>
    <xdr:to>
      <xdr:col>68</xdr:col>
      <xdr:colOff>123825</xdr:colOff>
      <xdr:row>26</xdr:row>
      <xdr:rowOff>166434</xdr:rowOff>
    </xdr:to>
    <xdr:sp macro="" textlink="">
      <xdr:nvSpPr>
        <xdr:cNvPr id="140" name="楕円 139">
          <a:extLst>
            <a:ext uri="{FF2B5EF4-FFF2-40B4-BE49-F238E27FC236}">
              <a16:creationId xmlns:a16="http://schemas.microsoft.com/office/drawing/2014/main" id="{16044B56-7EA4-4726-85BD-FEF004F24335}"/>
            </a:ext>
          </a:extLst>
        </xdr:cNvPr>
        <xdr:cNvSpPr/>
      </xdr:nvSpPr>
      <xdr:spPr>
        <a:xfrm>
          <a:off x="11960225" y="50781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47316</xdr:rowOff>
    </xdr:from>
    <xdr:to>
      <xdr:col>72</xdr:col>
      <xdr:colOff>73025</xdr:colOff>
      <xdr:row>26</xdr:row>
      <xdr:rowOff>115634</xdr:rowOff>
    </xdr:to>
    <xdr:cxnSp macro="">
      <xdr:nvCxnSpPr>
        <xdr:cNvPr id="141" name="直線コネクタ 140">
          <a:extLst>
            <a:ext uri="{FF2B5EF4-FFF2-40B4-BE49-F238E27FC236}">
              <a16:creationId xmlns:a16="http://schemas.microsoft.com/office/drawing/2014/main" id="{87866FC2-9EC1-4428-B360-B8ED3D8D7C8D}"/>
            </a:ext>
          </a:extLst>
        </xdr:cNvPr>
        <xdr:cNvCxnSpPr/>
      </xdr:nvCxnSpPr>
      <xdr:spPr>
        <a:xfrm flipV="1">
          <a:off x="12007850" y="5060641"/>
          <a:ext cx="685800" cy="6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46210</xdr:rowOff>
    </xdr:from>
    <xdr:to>
      <xdr:col>64</xdr:col>
      <xdr:colOff>123825</xdr:colOff>
      <xdr:row>27</xdr:row>
      <xdr:rowOff>147810</xdr:rowOff>
    </xdr:to>
    <xdr:sp macro="" textlink="">
      <xdr:nvSpPr>
        <xdr:cNvPr id="142" name="楕円 141">
          <a:extLst>
            <a:ext uri="{FF2B5EF4-FFF2-40B4-BE49-F238E27FC236}">
              <a16:creationId xmlns:a16="http://schemas.microsoft.com/office/drawing/2014/main" id="{BC9782B5-AE07-4F77-9E0D-3E4C271B1DC2}"/>
            </a:ext>
          </a:extLst>
        </xdr:cNvPr>
        <xdr:cNvSpPr/>
      </xdr:nvSpPr>
      <xdr:spPr>
        <a:xfrm>
          <a:off x="11274425" y="52214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115634</xdr:rowOff>
    </xdr:from>
    <xdr:to>
      <xdr:col>68</xdr:col>
      <xdr:colOff>73025</xdr:colOff>
      <xdr:row>27</xdr:row>
      <xdr:rowOff>97010</xdr:rowOff>
    </xdr:to>
    <xdr:cxnSp macro="">
      <xdr:nvCxnSpPr>
        <xdr:cNvPr id="143" name="直線コネクタ 142">
          <a:extLst>
            <a:ext uri="{FF2B5EF4-FFF2-40B4-BE49-F238E27FC236}">
              <a16:creationId xmlns:a16="http://schemas.microsoft.com/office/drawing/2014/main" id="{C2615B85-3E89-4E75-960E-41A7C9161508}"/>
            </a:ext>
          </a:extLst>
        </xdr:cNvPr>
        <xdr:cNvCxnSpPr/>
      </xdr:nvCxnSpPr>
      <xdr:spPr>
        <a:xfrm flipV="1">
          <a:off x="11322050" y="5125784"/>
          <a:ext cx="685800" cy="1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40930</xdr:rowOff>
    </xdr:from>
    <xdr:to>
      <xdr:col>60</xdr:col>
      <xdr:colOff>123825</xdr:colOff>
      <xdr:row>26</xdr:row>
      <xdr:rowOff>142530</xdr:rowOff>
    </xdr:to>
    <xdr:sp macro="" textlink="">
      <xdr:nvSpPr>
        <xdr:cNvPr id="144" name="楕円 143">
          <a:extLst>
            <a:ext uri="{FF2B5EF4-FFF2-40B4-BE49-F238E27FC236}">
              <a16:creationId xmlns:a16="http://schemas.microsoft.com/office/drawing/2014/main" id="{C1382ACD-AAE3-42F3-A39D-26BC7C8C4E3E}"/>
            </a:ext>
          </a:extLst>
        </xdr:cNvPr>
        <xdr:cNvSpPr/>
      </xdr:nvSpPr>
      <xdr:spPr>
        <a:xfrm>
          <a:off x="10588625" y="50510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91730</xdr:rowOff>
    </xdr:from>
    <xdr:to>
      <xdr:col>64</xdr:col>
      <xdr:colOff>73025</xdr:colOff>
      <xdr:row>27</xdr:row>
      <xdr:rowOff>97010</xdr:rowOff>
    </xdr:to>
    <xdr:cxnSp macro="">
      <xdr:nvCxnSpPr>
        <xdr:cNvPr id="145" name="直線コネクタ 144">
          <a:extLst>
            <a:ext uri="{FF2B5EF4-FFF2-40B4-BE49-F238E27FC236}">
              <a16:creationId xmlns:a16="http://schemas.microsoft.com/office/drawing/2014/main" id="{38DF2E43-0BDF-4D62-A4C5-FDDA22C8A287}"/>
            </a:ext>
          </a:extLst>
        </xdr:cNvPr>
        <xdr:cNvCxnSpPr/>
      </xdr:nvCxnSpPr>
      <xdr:spPr>
        <a:xfrm>
          <a:off x="10636250" y="5098705"/>
          <a:ext cx="685800" cy="1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48676</xdr:rowOff>
    </xdr:from>
    <xdr:ext cx="560923" cy="259045"/>
    <xdr:sp macro="" textlink="">
      <xdr:nvSpPr>
        <xdr:cNvPr id="146" name="n_1aveValue債務償還比率">
          <a:extLst>
            <a:ext uri="{FF2B5EF4-FFF2-40B4-BE49-F238E27FC236}">
              <a16:creationId xmlns:a16="http://schemas.microsoft.com/office/drawing/2014/main" id="{427EFB07-B43E-4CB5-976D-361F47022AB6}"/>
            </a:ext>
          </a:extLst>
        </xdr:cNvPr>
        <xdr:cNvSpPr txBox="1"/>
      </xdr:nvSpPr>
      <xdr:spPr>
        <a:xfrm>
          <a:off x="12441763" y="5703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167421</xdr:rowOff>
    </xdr:from>
    <xdr:ext cx="560923" cy="259045"/>
    <xdr:sp macro="" textlink="">
      <xdr:nvSpPr>
        <xdr:cNvPr id="147" name="n_2aveValue債務償還比率">
          <a:extLst>
            <a:ext uri="{FF2B5EF4-FFF2-40B4-BE49-F238E27FC236}">
              <a16:creationId xmlns:a16="http://schemas.microsoft.com/office/drawing/2014/main" id="{2ECAD1CC-FBAE-4527-8371-AEF247418DA0}"/>
            </a:ext>
          </a:extLst>
        </xdr:cNvPr>
        <xdr:cNvSpPr txBox="1"/>
      </xdr:nvSpPr>
      <xdr:spPr>
        <a:xfrm>
          <a:off x="11765488" y="582209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35949</xdr:rowOff>
    </xdr:from>
    <xdr:ext cx="560923" cy="259045"/>
    <xdr:sp macro="" textlink="">
      <xdr:nvSpPr>
        <xdr:cNvPr id="148" name="n_3aveValue債務償還比率">
          <a:extLst>
            <a:ext uri="{FF2B5EF4-FFF2-40B4-BE49-F238E27FC236}">
              <a16:creationId xmlns:a16="http://schemas.microsoft.com/office/drawing/2014/main" id="{D4FA4BB2-270A-454C-8289-B54BEF0AF550}"/>
            </a:ext>
          </a:extLst>
        </xdr:cNvPr>
        <xdr:cNvSpPr txBox="1"/>
      </xdr:nvSpPr>
      <xdr:spPr>
        <a:xfrm>
          <a:off x="11079688" y="60176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64597</xdr:rowOff>
    </xdr:from>
    <xdr:ext cx="560923" cy="259045"/>
    <xdr:sp macro="" textlink="">
      <xdr:nvSpPr>
        <xdr:cNvPr id="149" name="n_4aveValue債務償還比率">
          <a:extLst>
            <a:ext uri="{FF2B5EF4-FFF2-40B4-BE49-F238E27FC236}">
              <a16:creationId xmlns:a16="http://schemas.microsoft.com/office/drawing/2014/main" id="{487D6CA6-0162-4B0A-BA76-97199794EA62}"/>
            </a:ext>
          </a:extLst>
        </xdr:cNvPr>
        <xdr:cNvSpPr txBox="1"/>
      </xdr:nvSpPr>
      <xdr:spPr>
        <a:xfrm>
          <a:off x="10393888" y="588754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114643</xdr:rowOff>
    </xdr:from>
    <xdr:ext cx="560923" cy="259045"/>
    <xdr:sp macro="" textlink="">
      <xdr:nvSpPr>
        <xdr:cNvPr id="150" name="n_1mainValue債務償還比率">
          <a:extLst>
            <a:ext uri="{FF2B5EF4-FFF2-40B4-BE49-F238E27FC236}">
              <a16:creationId xmlns:a16="http://schemas.microsoft.com/office/drawing/2014/main" id="{98762D19-2AA6-4149-A829-6E4BF862BF07}"/>
            </a:ext>
          </a:extLst>
        </xdr:cNvPr>
        <xdr:cNvSpPr txBox="1"/>
      </xdr:nvSpPr>
      <xdr:spPr>
        <a:xfrm>
          <a:off x="12441763" y="48009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25</xdr:row>
      <xdr:rowOff>11511</xdr:rowOff>
    </xdr:from>
    <xdr:ext cx="560923" cy="259045"/>
    <xdr:sp macro="" textlink="">
      <xdr:nvSpPr>
        <xdr:cNvPr id="151" name="n_2mainValue債務償還比率">
          <a:extLst>
            <a:ext uri="{FF2B5EF4-FFF2-40B4-BE49-F238E27FC236}">
              <a16:creationId xmlns:a16="http://schemas.microsoft.com/office/drawing/2014/main" id="{1D3D8BD0-7603-4E7D-8EA3-114B83FB9C4D}"/>
            </a:ext>
          </a:extLst>
        </xdr:cNvPr>
        <xdr:cNvSpPr txBox="1"/>
      </xdr:nvSpPr>
      <xdr:spPr>
        <a:xfrm>
          <a:off x="11765488" y="4856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25</xdr:row>
      <xdr:rowOff>164337</xdr:rowOff>
    </xdr:from>
    <xdr:ext cx="560923" cy="259045"/>
    <xdr:sp macro="" textlink="">
      <xdr:nvSpPr>
        <xdr:cNvPr id="152" name="n_3mainValue債務償還比率">
          <a:extLst>
            <a:ext uri="{FF2B5EF4-FFF2-40B4-BE49-F238E27FC236}">
              <a16:creationId xmlns:a16="http://schemas.microsoft.com/office/drawing/2014/main" id="{E4FCA57F-4888-4530-BC58-B8FB198CC757}"/>
            </a:ext>
          </a:extLst>
        </xdr:cNvPr>
        <xdr:cNvSpPr txBox="1"/>
      </xdr:nvSpPr>
      <xdr:spPr>
        <a:xfrm>
          <a:off x="11079688" y="500938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24</xdr:row>
      <xdr:rowOff>159057</xdr:rowOff>
    </xdr:from>
    <xdr:ext cx="560923" cy="259045"/>
    <xdr:sp macro="" textlink="">
      <xdr:nvSpPr>
        <xdr:cNvPr id="153" name="n_4mainValue債務償還比率">
          <a:extLst>
            <a:ext uri="{FF2B5EF4-FFF2-40B4-BE49-F238E27FC236}">
              <a16:creationId xmlns:a16="http://schemas.microsoft.com/office/drawing/2014/main" id="{8A5208C0-86AC-4C79-8592-7E226B08B997}"/>
            </a:ext>
          </a:extLst>
        </xdr:cNvPr>
        <xdr:cNvSpPr txBox="1"/>
      </xdr:nvSpPr>
      <xdr:spPr>
        <a:xfrm>
          <a:off x="10393888" y="48485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5C22B4F6-D5F8-44A3-A76F-BDB862A9E66D}"/>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0ABE849E-C284-4EF1-8966-0E5E45D7D2F9}"/>
            </a:ext>
          </a:extLst>
        </xdr:cNvPr>
        <xdr:cNvSpPr/>
      </xdr:nvSpPr>
      <xdr:spPr>
        <a:xfrm>
          <a:off x="1158875" y="112553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DD4FD691-88AC-4C83-9872-DC1A35C1B86F}"/>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DF7E9570-90EB-4DEB-98C1-66C4F7F0936C}"/>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6A56C56A-3B81-45B2-BDCC-5F58F5243F15}"/>
            </a:ext>
          </a:extLst>
        </xdr:cNvPr>
        <xdr:cNvSpPr txBox="1"/>
      </xdr:nvSpPr>
      <xdr:spPr>
        <a:xfrm>
          <a:off x="835025" y="114649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3D90C0E0-6010-45BF-B062-36AF0BE2AFE9}"/>
            </a:ext>
          </a:extLst>
        </xdr:cNvPr>
        <xdr:cNvSpPr txBox="1"/>
      </xdr:nvSpPr>
      <xdr:spPr>
        <a:xfrm>
          <a:off x="6302375" y="140747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DDE74A8-0322-472E-B941-BEC1182530B7}"/>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F1ACDF-2225-4714-AE5E-F29276EFA91F}"/>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3B585E5-1254-4A52-BB47-CDCAA58A37AB}"/>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7DDC14D-599B-4CA6-85FF-DB4ABA01BA48}"/>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6ABC878-D69F-4AD2-9DFD-2CBF93E189C3}"/>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0E9AA2F-5DAD-4745-A1EA-CC8717E0B7D5}"/>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905F44D-1F4D-4822-A456-02850D4B66B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11A3934-D2CA-4A6E-830F-FA088C3D9D1A}"/>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DA1150-E1D2-4A57-AC22-3AE382133862}"/>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5F4EB68-524C-41A0-8321-8C9297A12933}"/>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DF600B6-3486-46F7-B5EC-893782F621D8}"/>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16E7B1-198C-462A-9DE0-8501BFCD958A}"/>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7657715-A0DE-4113-9038-EBFEC9146EB6}"/>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7D1EFA-DEEC-4F5F-9A7B-5781FDDE953A}"/>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DAD920-0B73-4576-89FD-C7890C90A745}"/>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24D616A-600F-43EC-8404-79347AF50CA1}"/>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FDC35B-D179-4C88-B141-1AA9D0C40EA9}"/>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CB5EDD-C803-4678-BC74-B0746A9CD2E9}"/>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BB8CC5-4E1B-4686-B4C5-334BE562D47F}"/>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61E5B56-5846-462C-9859-999FE4DFBDD9}"/>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7BC058D-A43F-4B63-8FC1-FD8D07D04388}"/>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360CBC9-EA24-4B1B-AB13-0A10AA522F9C}"/>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CF3E44-9590-4509-96E6-834F630439EF}"/>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B9289DD-D65F-40F0-8E5E-BB9B7CBCBA21}"/>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45F6ED-BE75-4375-B905-4B44FD254E06}"/>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0FA70F-067A-4BC8-A5C8-AD6C907B21F3}"/>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0071A76-8B28-4549-AD3B-D6FC6E8675C5}"/>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527C4541-37D1-4653-B3AD-85128987B53D}"/>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A36E1A88-C8D7-4E0C-AB88-5132470B7BEC}"/>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1DC183C4-50FF-4A57-BC20-870E56B89B04}"/>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BBBE0E0C-966C-48D4-9B80-28D55CB98771}"/>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A663C32D-C57B-4D45-BA96-1176A0FF5AD5}"/>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1148FEA0-A7E8-4A00-800F-5B7F08C7A338}"/>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3DF411D1-0A83-4FFC-8463-516668FF5883}"/>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9057E326-8F3A-4682-BA12-B4D97371FAF8}"/>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C7C0F68A-C6C9-4FB5-96AC-03BA0CF102C1}"/>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E8ECA9E0-B13F-423F-ABFA-7262CF7B7A86}"/>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8908A02C-161D-4463-BCD9-860358EDAE86}"/>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D3032A-A967-42D2-BACC-534015C0998C}"/>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A1E27A2-9473-49AE-82F8-279622FFC4E7}"/>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BA0C258-C8D4-48D7-BDDF-362D041992F2}"/>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381A84F-239A-49D5-AE02-F233645247F1}"/>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74ACF90-43FE-4E7E-AF49-15DB16B16C61}"/>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1DFA7625-3500-4506-9BA9-452FCC95C0BD}"/>
            </a:ext>
          </a:extLst>
        </xdr:cNvPr>
        <xdr:cNvSpPr txBox="1"/>
      </xdr:nvSpPr>
      <xdr:spPr>
        <a:xfrm>
          <a:off x="339891" y="6773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C6DBFA8-6B2F-44A8-8BC7-FE56582FA5D5}"/>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6BDB701-2BA9-468A-BC59-1C088EF63AF5}"/>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D35217A-EA6B-4CEC-9BDA-4C31C7E93EF6}"/>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720F2CF-8301-41CA-8E78-4D66D87A078B}"/>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DA54441-005C-4D88-BAA5-30EC9DC48FF5}"/>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003EE34-E126-49CF-81C8-F45F37DDBCC6}"/>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04604B9-66EA-4C1A-8B08-30A54A28FCA5}"/>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EF6E85-BD9B-45AA-A6C1-054EA8655CBB}"/>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D7D2F30-E8F0-483F-8BA9-6D43E3F2A2AB}"/>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28714256-522D-4B48-8179-FDDB9DE922C4}"/>
            </a:ext>
          </a:extLst>
        </xdr:cNvPr>
        <xdr:cNvSpPr txBox="1"/>
      </xdr:nvSpPr>
      <xdr:spPr>
        <a:xfrm>
          <a:off x="339891" y="52198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B586D6D-6EC1-4996-8AF0-3DA32F528FC3}"/>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31C7D689-9CFA-4771-97A8-7B3F9CB354F0}"/>
            </a:ext>
          </a:extLst>
        </xdr:cNvPr>
        <xdr:cNvSpPr txBox="1"/>
      </xdr:nvSpPr>
      <xdr:spPr>
        <a:xfrm>
          <a:off x="339891"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65995082-D594-43B5-B7E7-92AD8E8133D7}"/>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161108</xdr:rowOff>
    </xdr:from>
    <xdr:to>
      <xdr:col>24</xdr:col>
      <xdr:colOff>62865</xdr:colOff>
      <xdr:row>41</xdr:row>
      <xdr:rowOff>84365</xdr:rowOff>
    </xdr:to>
    <xdr:cxnSp macro="">
      <xdr:nvCxnSpPr>
        <xdr:cNvPr id="59" name="直線コネクタ 58">
          <a:extLst>
            <a:ext uri="{FF2B5EF4-FFF2-40B4-BE49-F238E27FC236}">
              <a16:creationId xmlns:a16="http://schemas.microsoft.com/office/drawing/2014/main" id="{59ABF8C9-FA74-4565-B5F6-4606E4DA9E08}"/>
            </a:ext>
          </a:extLst>
        </xdr:cNvPr>
        <xdr:cNvCxnSpPr/>
      </xdr:nvCxnSpPr>
      <xdr:spPr>
        <a:xfrm flipV="1">
          <a:off x="4179570" y="5355408"/>
          <a:ext cx="1270" cy="1380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88192</xdr:rowOff>
    </xdr:from>
    <xdr:ext cx="405111" cy="259045"/>
    <xdr:sp macro="" textlink="">
      <xdr:nvSpPr>
        <xdr:cNvPr id="60" name="【道路】&#10;有形固定資産減価償却率最小値テキスト">
          <a:extLst>
            <a:ext uri="{FF2B5EF4-FFF2-40B4-BE49-F238E27FC236}">
              <a16:creationId xmlns:a16="http://schemas.microsoft.com/office/drawing/2014/main" id="{E915F404-BA78-46FA-A8C7-C65C5BA418E7}"/>
            </a:ext>
          </a:extLst>
        </xdr:cNvPr>
        <xdr:cNvSpPr txBox="1"/>
      </xdr:nvSpPr>
      <xdr:spPr>
        <a:xfrm>
          <a:off x="4229100" y="673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84365</xdr:rowOff>
    </xdr:from>
    <xdr:to>
      <xdr:col>24</xdr:col>
      <xdr:colOff>152400</xdr:colOff>
      <xdr:row>41</xdr:row>
      <xdr:rowOff>84365</xdr:rowOff>
    </xdr:to>
    <xdr:cxnSp macro="">
      <xdr:nvCxnSpPr>
        <xdr:cNvPr id="61" name="直線コネクタ 60">
          <a:extLst>
            <a:ext uri="{FF2B5EF4-FFF2-40B4-BE49-F238E27FC236}">
              <a16:creationId xmlns:a16="http://schemas.microsoft.com/office/drawing/2014/main" id="{5FDFBD80-EEAB-4EB7-8217-2741FCBEDAD3}"/>
            </a:ext>
          </a:extLst>
        </xdr:cNvPr>
        <xdr:cNvCxnSpPr/>
      </xdr:nvCxnSpPr>
      <xdr:spPr>
        <a:xfrm>
          <a:off x="4105275" y="6735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107785</xdr:rowOff>
    </xdr:from>
    <xdr:ext cx="405111" cy="259045"/>
    <xdr:sp macro="" textlink="">
      <xdr:nvSpPr>
        <xdr:cNvPr id="62" name="【道路】&#10;有形固定資産減価償却率最大値テキスト">
          <a:extLst>
            <a:ext uri="{FF2B5EF4-FFF2-40B4-BE49-F238E27FC236}">
              <a16:creationId xmlns:a16="http://schemas.microsoft.com/office/drawing/2014/main" id="{AEA3A941-3363-493F-B377-83732AC105F1}"/>
            </a:ext>
          </a:extLst>
        </xdr:cNvPr>
        <xdr:cNvSpPr txBox="1"/>
      </xdr:nvSpPr>
      <xdr:spPr>
        <a:xfrm>
          <a:off x="4229100" y="5133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161108</xdr:rowOff>
    </xdr:from>
    <xdr:to>
      <xdr:col>24</xdr:col>
      <xdr:colOff>152400</xdr:colOff>
      <xdr:row>32</xdr:row>
      <xdr:rowOff>161108</xdr:rowOff>
    </xdr:to>
    <xdr:cxnSp macro="">
      <xdr:nvCxnSpPr>
        <xdr:cNvPr id="63" name="直線コネクタ 62">
          <a:extLst>
            <a:ext uri="{FF2B5EF4-FFF2-40B4-BE49-F238E27FC236}">
              <a16:creationId xmlns:a16="http://schemas.microsoft.com/office/drawing/2014/main" id="{0410D544-BC93-4682-9AC6-B309C7EFA3EE}"/>
            </a:ext>
          </a:extLst>
        </xdr:cNvPr>
        <xdr:cNvCxnSpPr/>
      </xdr:nvCxnSpPr>
      <xdr:spPr>
        <a:xfrm>
          <a:off x="4105275" y="53554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165843</xdr:rowOff>
    </xdr:from>
    <xdr:ext cx="405111" cy="259045"/>
    <xdr:sp macro="" textlink="">
      <xdr:nvSpPr>
        <xdr:cNvPr id="64" name="【道路】&#10;有形固定資産減価償却率平均値テキスト">
          <a:extLst>
            <a:ext uri="{FF2B5EF4-FFF2-40B4-BE49-F238E27FC236}">
              <a16:creationId xmlns:a16="http://schemas.microsoft.com/office/drawing/2014/main" id="{47091DBB-5465-475A-9650-CB468A8F170A}"/>
            </a:ext>
          </a:extLst>
        </xdr:cNvPr>
        <xdr:cNvSpPr txBox="1"/>
      </xdr:nvSpPr>
      <xdr:spPr>
        <a:xfrm>
          <a:off x="4229100" y="5839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142966</xdr:rowOff>
    </xdr:from>
    <xdr:to>
      <xdr:col>24</xdr:col>
      <xdr:colOff>114300</xdr:colOff>
      <xdr:row>37</xdr:row>
      <xdr:rowOff>73116</xdr:rowOff>
    </xdr:to>
    <xdr:sp macro="" textlink="">
      <xdr:nvSpPr>
        <xdr:cNvPr id="65" name="フローチャート: 判断 64">
          <a:extLst>
            <a:ext uri="{FF2B5EF4-FFF2-40B4-BE49-F238E27FC236}">
              <a16:creationId xmlns:a16="http://schemas.microsoft.com/office/drawing/2014/main" id="{3B43D85E-5948-4ACF-A013-8B69EFF505DC}"/>
            </a:ext>
          </a:extLst>
        </xdr:cNvPr>
        <xdr:cNvSpPr/>
      </xdr:nvSpPr>
      <xdr:spPr>
        <a:xfrm>
          <a:off x="4124325" y="597861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100511</xdr:rowOff>
    </xdr:from>
    <xdr:to>
      <xdr:col>20</xdr:col>
      <xdr:colOff>38100</xdr:colOff>
      <xdr:row>37</xdr:row>
      <xdr:rowOff>30661</xdr:rowOff>
    </xdr:to>
    <xdr:sp macro="" textlink="">
      <xdr:nvSpPr>
        <xdr:cNvPr id="66" name="フローチャート: 判断 65">
          <a:extLst>
            <a:ext uri="{FF2B5EF4-FFF2-40B4-BE49-F238E27FC236}">
              <a16:creationId xmlns:a16="http://schemas.microsoft.com/office/drawing/2014/main" id="{3016271A-37F5-48FA-95B0-6EDE9DD0B233}"/>
            </a:ext>
          </a:extLst>
        </xdr:cNvPr>
        <xdr:cNvSpPr/>
      </xdr:nvSpPr>
      <xdr:spPr>
        <a:xfrm>
          <a:off x="3381375" y="594251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7" name="フローチャート: 判断 66">
          <a:extLst>
            <a:ext uri="{FF2B5EF4-FFF2-40B4-BE49-F238E27FC236}">
              <a16:creationId xmlns:a16="http://schemas.microsoft.com/office/drawing/2014/main" id="{75DE76F7-420C-4EFD-B570-8349EFBF30C9}"/>
            </a:ext>
          </a:extLst>
        </xdr:cNvPr>
        <xdr:cNvSpPr/>
      </xdr:nvSpPr>
      <xdr:spPr>
        <a:xfrm>
          <a:off x="2571750" y="5906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85816</xdr:rowOff>
    </xdr:from>
    <xdr:to>
      <xdr:col>10</xdr:col>
      <xdr:colOff>165100</xdr:colOff>
      <xdr:row>36</xdr:row>
      <xdr:rowOff>15966</xdr:rowOff>
    </xdr:to>
    <xdr:sp macro="" textlink="">
      <xdr:nvSpPr>
        <xdr:cNvPr id="68" name="フローチャート: 判断 67">
          <a:extLst>
            <a:ext uri="{FF2B5EF4-FFF2-40B4-BE49-F238E27FC236}">
              <a16:creationId xmlns:a16="http://schemas.microsoft.com/office/drawing/2014/main" id="{9A54234A-A3DE-45F8-8752-CDC0E1588E5F}"/>
            </a:ext>
          </a:extLst>
        </xdr:cNvPr>
        <xdr:cNvSpPr/>
      </xdr:nvSpPr>
      <xdr:spPr>
        <a:xfrm>
          <a:off x="1781175" y="575954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95613</xdr:rowOff>
    </xdr:from>
    <xdr:to>
      <xdr:col>6</xdr:col>
      <xdr:colOff>38100</xdr:colOff>
      <xdr:row>36</xdr:row>
      <xdr:rowOff>25763</xdr:rowOff>
    </xdr:to>
    <xdr:sp macro="" textlink="">
      <xdr:nvSpPr>
        <xdr:cNvPr id="69" name="フローチャート: 判断 68">
          <a:extLst>
            <a:ext uri="{FF2B5EF4-FFF2-40B4-BE49-F238E27FC236}">
              <a16:creationId xmlns:a16="http://schemas.microsoft.com/office/drawing/2014/main" id="{DDD60D63-015A-4040-92A6-713546F289FC}"/>
            </a:ext>
          </a:extLst>
        </xdr:cNvPr>
        <xdr:cNvSpPr/>
      </xdr:nvSpPr>
      <xdr:spPr>
        <a:xfrm>
          <a:off x="981075" y="57725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9499168-549E-472B-98AF-79F2658B45AD}"/>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57797F2-9A35-406F-8E56-D4FF4615D6D0}"/>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C4E35B6-FE1B-4F26-945C-EE196B45F04C}"/>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072C88F-B8DC-435D-ABF3-C682524451B6}"/>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3A94759-29D6-47FD-AF48-DB74CA603CC1}"/>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5" name="楕円 74">
          <a:extLst>
            <a:ext uri="{FF2B5EF4-FFF2-40B4-BE49-F238E27FC236}">
              <a16:creationId xmlns:a16="http://schemas.microsoft.com/office/drawing/2014/main" id="{8D4E6B4E-19CE-46F3-BFE2-8855C60E423D}"/>
            </a:ext>
          </a:extLst>
        </xdr:cNvPr>
        <xdr:cNvSpPr/>
      </xdr:nvSpPr>
      <xdr:spPr>
        <a:xfrm>
          <a:off x="4124325" y="632550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150784</xdr:rowOff>
    </xdr:from>
    <xdr:ext cx="405111" cy="259045"/>
    <xdr:sp macro="" textlink="">
      <xdr:nvSpPr>
        <xdr:cNvPr id="76" name="【道路】&#10;有形固定資産減価償却率該当値テキスト">
          <a:extLst>
            <a:ext uri="{FF2B5EF4-FFF2-40B4-BE49-F238E27FC236}">
              <a16:creationId xmlns:a16="http://schemas.microsoft.com/office/drawing/2014/main" id="{AAC46941-0F56-40AB-B284-FCBA0B9614D2}"/>
            </a:ext>
          </a:extLst>
        </xdr:cNvPr>
        <xdr:cNvSpPr txBox="1"/>
      </xdr:nvSpPr>
      <xdr:spPr>
        <a:xfrm>
          <a:off x="4229100" y="631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7" name="楕円 76">
          <a:extLst>
            <a:ext uri="{FF2B5EF4-FFF2-40B4-BE49-F238E27FC236}">
              <a16:creationId xmlns:a16="http://schemas.microsoft.com/office/drawing/2014/main" id="{2BC7D73F-A591-48CF-AE69-5ECD06E69596}"/>
            </a:ext>
          </a:extLst>
        </xdr:cNvPr>
        <xdr:cNvSpPr/>
      </xdr:nvSpPr>
      <xdr:spPr>
        <a:xfrm>
          <a:off x="3381375" y="64561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51707</xdr:rowOff>
    </xdr:from>
    <xdr:to>
      <xdr:col>24</xdr:col>
      <xdr:colOff>63500</xdr:colOff>
      <xdr:row>40</xdr:row>
      <xdr:rowOff>10885</xdr:rowOff>
    </xdr:to>
    <xdr:cxnSp macro="">
      <xdr:nvCxnSpPr>
        <xdr:cNvPr id="78" name="直線コネクタ 77">
          <a:extLst>
            <a:ext uri="{FF2B5EF4-FFF2-40B4-BE49-F238E27FC236}">
              <a16:creationId xmlns:a16="http://schemas.microsoft.com/office/drawing/2014/main" id="{64672EBF-E212-409C-AA81-393029DFEB76}"/>
            </a:ext>
          </a:extLst>
        </xdr:cNvPr>
        <xdr:cNvCxnSpPr/>
      </xdr:nvCxnSpPr>
      <xdr:spPr>
        <a:xfrm flipV="1">
          <a:off x="3429000" y="6373132"/>
          <a:ext cx="752475" cy="12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41728</xdr:rowOff>
    </xdr:from>
    <xdr:to>
      <xdr:col>15</xdr:col>
      <xdr:colOff>101600</xdr:colOff>
      <xdr:row>40</xdr:row>
      <xdr:rowOff>143328</xdr:rowOff>
    </xdr:to>
    <xdr:sp macro="" textlink="">
      <xdr:nvSpPr>
        <xdr:cNvPr id="79" name="楕円 78">
          <a:extLst>
            <a:ext uri="{FF2B5EF4-FFF2-40B4-BE49-F238E27FC236}">
              <a16:creationId xmlns:a16="http://schemas.microsoft.com/office/drawing/2014/main" id="{098154E4-2087-4F18-BE92-070C1D3735A7}"/>
            </a:ext>
          </a:extLst>
        </xdr:cNvPr>
        <xdr:cNvSpPr/>
      </xdr:nvSpPr>
      <xdr:spPr>
        <a:xfrm>
          <a:off x="2571750" y="653142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xdr:rowOff>
    </xdr:from>
    <xdr:to>
      <xdr:col>19</xdr:col>
      <xdr:colOff>177800</xdr:colOff>
      <xdr:row>40</xdr:row>
      <xdr:rowOff>92528</xdr:rowOff>
    </xdr:to>
    <xdr:cxnSp macro="">
      <xdr:nvCxnSpPr>
        <xdr:cNvPr id="80" name="直線コネクタ 79">
          <a:extLst>
            <a:ext uri="{FF2B5EF4-FFF2-40B4-BE49-F238E27FC236}">
              <a16:creationId xmlns:a16="http://schemas.microsoft.com/office/drawing/2014/main" id="{5039A50D-9F96-453E-A569-290A594409A8}"/>
            </a:ext>
          </a:extLst>
        </xdr:cNvPr>
        <xdr:cNvCxnSpPr/>
      </xdr:nvCxnSpPr>
      <xdr:spPr>
        <a:xfrm flipV="1">
          <a:off x="2619375" y="6494235"/>
          <a:ext cx="809625" cy="8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133169</xdr:rowOff>
    </xdr:from>
    <xdr:to>
      <xdr:col>10</xdr:col>
      <xdr:colOff>165100</xdr:colOff>
      <xdr:row>41</xdr:row>
      <xdr:rowOff>63319</xdr:rowOff>
    </xdr:to>
    <xdr:sp macro="" textlink="">
      <xdr:nvSpPr>
        <xdr:cNvPr id="81" name="楕円 80">
          <a:extLst>
            <a:ext uri="{FF2B5EF4-FFF2-40B4-BE49-F238E27FC236}">
              <a16:creationId xmlns:a16="http://schemas.microsoft.com/office/drawing/2014/main" id="{F2594426-AAD1-4841-9DE8-B6D3718E23AE}"/>
            </a:ext>
          </a:extLst>
        </xdr:cNvPr>
        <xdr:cNvSpPr/>
      </xdr:nvSpPr>
      <xdr:spPr>
        <a:xfrm>
          <a:off x="1781175" y="66196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92528</xdr:rowOff>
    </xdr:from>
    <xdr:to>
      <xdr:col>15</xdr:col>
      <xdr:colOff>50800</xdr:colOff>
      <xdr:row>41</xdr:row>
      <xdr:rowOff>12519</xdr:rowOff>
    </xdr:to>
    <xdr:cxnSp macro="">
      <xdr:nvCxnSpPr>
        <xdr:cNvPr id="82" name="直線コネクタ 81">
          <a:extLst>
            <a:ext uri="{FF2B5EF4-FFF2-40B4-BE49-F238E27FC236}">
              <a16:creationId xmlns:a16="http://schemas.microsoft.com/office/drawing/2014/main" id="{45A40D2D-B212-4E72-86AD-0AA9F208686F}"/>
            </a:ext>
          </a:extLst>
        </xdr:cNvPr>
        <xdr:cNvCxnSpPr/>
      </xdr:nvCxnSpPr>
      <xdr:spPr>
        <a:xfrm flipV="1">
          <a:off x="1828800" y="6579053"/>
          <a:ext cx="790575"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47188</xdr:rowOff>
    </xdr:from>
    <xdr:ext cx="405111" cy="259045"/>
    <xdr:sp macro="" textlink="">
      <xdr:nvSpPr>
        <xdr:cNvPr id="83" name="n_1aveValue【道路】&#10;有形固定資産減価償却率">
          <a:extLst>
            <a:ext uri="{FF2B5EF4-FFF2-40B4-BE49-F238E27FC236}">
              <a16:creationId xmlns:a16="http://schemas.microsoft.com/office/drawing/2014/main" id="{D9096E52-1B3F-473A-866F-40A373463B67}"/>
            </a:ext>
          </a:extLst>
        </xdr:cNvPr>
        <xdr:cNvSpPr txBox="1"/>
      </xdr:nvSpPr>
      <xdr:spPr>
        <a:xfrm>
          <a:off x="3239144" y="57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道路】&#10;有形固定資産減価償却率">
          <a:extLst>
            <a:ext uri="{FF2B5EF4-FFF2-40B4-BE49-F238E27FC236}">
              <a16:creationId xmlns:a16="http://schemas.microsoft.com/office/drawing/2014/main" id="{23526A22-782D-455F-9DA8-B2A1CF715B3D}"/>
            </a:ext>
          </a:extLst>
        </xdr:cNvPr>
        <xdr:cNvSpPr txBox="1"/>
      </xdr:nvSpPr>
      <xdr:spPr>
        <a:xfrm>
          <a:off x="24390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32493</xdr:rowOff>
    </xdr:from>
    <xdr:ext cx="405111" cy="259045"/>
    <xdr:sp macro="" textlink="">
      <xdr:nvSpPr>
        <xdr:cNvPr id="85" name="n_3aveValue【道路】&#10;有形固定資産減価償却率">
          <a:extLst>
            <a:ext uri="{FF2B5EF4-FFF2-40B4-BE49-F238E27FC236}">
              <a16:creationId xmlns:a16="http://schemas.microsoft.com/office/drawing/2014/main" id="{1520FBE0-3D15-4BE7-BFE4-E88EA10C76CA}"/>
            </a:ext>
          </a:extLst>
        </xdr:cNvPr>
        <xdr:cNvSpPr txBox="1"/>
      </xdr:nvSpPr>
      <xdr:spPr>
        <a:xfrm>
          <a:off x="1648469" y="5544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42290</xdr:rowOff>
    </xdr:from>
    <xdr:ext cx="405111" cy="259045"/>
    <xdr:sp macro="" textlink="">
      <xdr:nvSpPr>
        <xdr:cNvPr id="86" name="n_4aveValue【道路】&#10;有形固定資産減価償却率">
          <a:extLst>
            <a:ext uri="{FF2B5EF4-FFF2-40B4-BE49-F238E27FC236}">
              <a16:creationId xmlns:a16="http://schemas.microsoft.com/office/drawing/2014/main" id="{18C1BBBB-FEEE-4159-9FF0-2649A50C698E}"/>
            </a:ext>
          </a:extLst>
        </xdr:cNvPr>
        <xdr:cNvSpPr txBox="1"/>
      </xdr:nvSpPr>
      <xdr:spPr>
        <a:xfrm>
          <a:off x="848369" y="556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7" name="n_1mainValue【道路】&#10;有形固定資産減価償却率">
          <a:extLst>
            <a:ext uri="{FF2B5EF4-FFF2-40B4-BE49-F238E27FC236}">
              <a16:creationId xmlns:a16="http://schemas.microsoft.com/office/drawing/2014/main" id="{1FAB3AB5-9641-4787-8501-5439557BDF87}"/>
            </a:ext>
          </a:extLst>
        </xdr:cNvPr>
        <xdr:cNvSpPr txBox="1"/>
      </xdr:nvSpPr>
      <xdr:spPr>
        <a:xfrm>
          <a:off x="32391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134455</xdr:rowOff>
    </xdr:from>
    <xdr:ext cx="405111" cy="259045"/>
    <xdr:sp macro="" textlink="">
      <xdr:nvSpPr>
        <xdr:cNvPr id="88" name="n_2mainValue【道路】&#10;有形固定資産減価償却率">
          <a:extLst>
            <a:ext uri="{FF2B5EF4-FFF2-40B4-BE49-F238E27FC236}">
              <a16:creationId xmlns:a16="http://schemas.microsoft.com/office/drawing/2014/main" id="{ED7FB6A0-7689-4E48-80E7-7F939B9ADBDF}"/>
            </a:ext>
          </a:extLst>
        </xdr:cNvPr>
        <xdr:cNvSpPr txBox="1"/>
      </xdr:nvSpPr>
      <xdr:spPr>
        <a:xfrm>
          <a:off x="2439044" y="6620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54446</xdr:rowOff>
    </xdr:from>
    <xdr:ext cx="405111" cy="259045"/>
    <xdr:sp macro="" textlink="">
      <xdr:nvSpPr>
        <xdr:cNvPr id="89" name="n_3mainValue【道路】&#10;有形固定資産減価償却率">
          <a:extLst>
            <a:ext uri="{FF2B5EF4-FFF2-40B4-BE49-F238E27FC236}">
              <a16:creationId xmlns:a16="http://schemas.microsoft.com/office/drawing/2014/main" id="{2ED06D83-DE24-4871-A769-696527A11A81}"/>
            </a:ext>
          </a:extLst>
        </xdr:cNvPr>
        <xdr:cNvSpPr txBox="1"/>
      </xdr:nvSpPr>
      <xdr:spPr>
        <a:xfrm>
          <a:off x="1648469" y="6702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6D6B97D5-594F-4609-9CA7-6EC2CB27A4F4}"/>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1" name="正方形/長方形 90">
          <a:extLst>
            <a:ext uri="{FF2B5EF4-FFF2-40B4-BE49-F238E27FC236}">
              <a16:creationId xmlns:a16="http://schemas.microsoft.com/office/drawing/2014/main" id="{A28372F1-9123-422E-9849-DFB17BCECA71}"/>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2" name="正方形/長方形 91">
          <a:extLst>
            <a:ext uri="{FF2B5EF4-FFF2-40B4-BE49-F238E27FC236}">
              <a16:creationId xmlns:a16="http://schemas.microsoft.com/office/drawing/2014/main" id="{EF188225-380A-4133-8EA3-1AC2FA57CC48}"/>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3" name="正方形/長方形 92">
          <a:extLst>
            <a:ext uri="{FF2B5EF4-FFF2-40B4-BE49-F238E27FC236}">
              <a16:creationId xmlns:a16="http://schemas.microsoft.com/office/drawing/2014/main" id="{7DC491C9-2ADE-4E30-BDBA-2618A752C99C}"/>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4" name="正方形/長方形 93">
          <a:extLst>
            <a:ext uri="{FF2B5EF4-FFF2-40B4-BE49-F238E27FC236}">
              <a16:creationId xmlns:a16="http://schemas.microsoft.com/office/drawing/2014/main" id="{28F8A3CC-8F93-4F8E-89AE-3B208E599861}"/>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4D42B61B-9E3B-47FD-8178-7095532A753F}"/>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6" name="テキスト ボックス 95">
          <a:extLst>
            <a:ext uri="{FF2B5EF4-FFF2-40B4-BE49-F238E27FC236}">
              <a16:creationId xmlns:a16="http://schemas.microsoft.com/office/drawing/2014/main" id="{CA64B8A0-F493-4874-AB20-B53D12422037}"/>
            </a:ext>
          </a:extLst>
        </xdr:cNvPr>
        <xdr:cNvSpPr txBox="1"/>
      </xdr:nvSpPr>
      <xdr:spPr>
        <a:xfrm>
          <a:off x="5915025" y="4867275"/>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77820002-E90E-4FC4-9116-DB192F5B797E}"/>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id="{B929883C-8EB5-4FC3-8BCA-31651821FA6E}"/>
            </a:ext>
          </a:extLst>
        </xdr:cNvPr>
        <xdr:cNvCxnSpPr/>
      </xdr:nvCxnSpPr>
      <xdr:spPr>
        <a:xfrm>
          <a:off x="5953125" y="666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id="{5B427098-AECD-4D7D-B230-408758A89CC7}"/>
            </a:ext>
          </a:extLst>
        </xdr:cNvPr>
        <xdr:cNvSpPr txBox="1"/>
      </xdr:nvSpPr>
      <xdr:spPr>
        <a:xfrm>
          <a:off x="5527221" y="6531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FD7B30C3-7506-415E-8256-0704425733CA}"/>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863037BF-C75A-4741-B5B4-AD976B7553EC}"/>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B938FB95-0B9F-4EAC-B623-84C771245CF4}"/>
            </a:ext>
          </a:extLst>
        </xdr:cNvPr>
        <xdr:cNvCxnSpPr/>
      </xdr:nvCxnSpPr>
      <xdr:spPr>
        <a:xfrm>
          <a:off x="5953125" y="5591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a:extLst>
            <a:ext uri="{FF2B5EF4-FFF2-40B4-BE49-F238E27FC236}">
              <a16:creationId xmlns:a16="http://schemas.microsoft.com/office/drawing/2014/main" id="{A4B0EDE4-051C-4148-9A5B-41FF65B1B261}"/>
            </a:ext>
          </a:extLst>
        </xdr:cNvPr>
        <xdr:cNvSpPr txBox="1"/>
      </xdr:nvSpPr>
      <xdr:spPr>
        <a:xfrm>
          <a:off x="5527221" y="5455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3C052D9E-BAF4-4AF3-9F05-AD0603C538AE}"/>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59DB1BF2-5765-4514-AE75-1EB11E7BA69B}"/>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a:extLst>
            <a:ext uri="{FF2B5EF4-FFF2-40B4-BE49-F238E27FC236}">
              <a16:creationId xmlns:a16="http://schemas.microsoft.com/office/drawing/2014/main" id="{A25B67A3-D8A6-4B0C-8EC6-31C2251D3C3A}"/>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139636</xdr:rowOff>
    </xdr:from>
    <xdr:to>
      <xdr:col>54</xdr:col>
      <xdr:colOff>189865</xdr:colOff>
      <xdr:row>40</xdr:row>
      <xdr:rowOff>114491</xdr:rowOff>
    </xdr:to>
    <xdr:cxnSp macro="">
      <xdr:nvCxnSpPr>
        <xdr:cNvPr id="107" name="直線コネクタ 106">
          <a:extLst>
            <a:ext uri="{FF2B5EF4-FFF2-40B4-BE49-F238E27FC236}">
              <a16:creationId xmlns:a16="http://schemas.microsoft.com/office/drawing/2014/main" id="{63E70852-9CA7-4779-961B-2C0C0A985F02}"/>
            </a:ext>
          </a:extLst>
        </xdr:cNvPr>
        <xdr:cNvCxnSpPr/>
      </xdr:nvCxnSpPr>
      <xdr:spPr>
        <a:xfrm flipV="1">
          <a:off x="9427845" y="5495861"/>
          <a:ext cx="1270" cy="1105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8" name="【道路】&#10;一人当たり延長最小値テキスト">
          <a:extLst>
            <a:ext uri="{FF2B5EF4-FFF2-40B4-BE49-F238E27FC236}">
              <a16:creationId xmlns:a16="http://schemas.microsoft.com/office/drawing/2014/main" id="{58116AE8-E28B-4231-B3A6-53CECAC35AFD}"/>
            </a:ext>
          </a:extLst>
        </xdr:cNvPr>
        <xdr:cNvSpPr txBox="1"/>
      </xdr:nvSpPr>
      <xdr:spPr>
        <a:xfrm>
          <a:off x="9477375" y="66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9" name="直線コネクタ 108">
          <a:extLst>
            <a:ext uri="{FF2B5EF4-FFF2-40B4-BE49-F238E27FC236}">
              <a16:creationId xmlns:a16="http://schemas.microsoft.com/office/drawing/2014/main" id="{7E0CE585-38E0-4C9B-B7F5-F7793C23126B}"/>
            </a:ext>
          </a:extLst>
        </xdr:cNvPr>
        <xdr:cNvCxnSpPr/>
      </xdr:nvCxnSpPr>
      <xdr:spPr>
        <a:xfrm>
          <a:off x="9363075" y="660101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86313</xdr:rowOff>
    </xdr:from>
    <xdr:ext cx="469744" cy="259045"/>
    <xdr:sp macro="" textlink="">
      <xdr:nvSpPr>
        <xdr:cNvPr id="110" name="【道路】&#10;一人当たり延長最大値テキスト">
          <a:extLst>
            <a:ext uri="{FF2B5EF4-FFF2-40B4-BE49-F238E27FC236}">
              <a16:creationId xmlns:a16="http://schemas.microsoft.com/office/drawing/2014/main" id="{09E4BBC0-65AE-4FAC-A849-F20C08E1A459}"/>
            </a:ext>
          </a:extLst>
        </xdr:cNvPr>
        <xdr:cNvSpPr txBox="1"/>
      </xdr:nvSpPr>
      <xdr:spPr>
        <a:xfrm>
          <a:off x="9477375" y="527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139636</xdr:rowOff>
    </xdr:from>
    <xdr:to>
      <xdr:col>55</xdr:col>
      <xdr:colOff>88900</xdr:colOff>
      <xdr:row>33</xdr:row>
      <xdr:rowOff>139636</xdr:rowOff>
    </xdr:to>
    <xdr:cxnSp macro="">
      <xdr:nvCxnSpPr>
        <xdr:cNvPr id="111" name="直線コネクタ 110">
          <a:extLst>
            <a:ext uri="{FF2B5EF4-FFF2-40B4-BE49-F238E27FC236}">
              <a16:creationId xmlns:a16="http://schemas.microsoft.com/office/drawing/2014/main" id="{BB14D9EC-4F3A-4751-A071-BC6BBB243809}"/>
            </a:ext>
          </a:extLst>
        </xdr:cNvPr>
        <xdr:cNvCxnSpPr/>
      </xdr:nvCxnSpPr>
      <xdr:spPr>
        <a:xfrm>
          <a:off x="9363075" y="54958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81551</xdr:rowOff>
    </xdr:from>
    <xdr:ext cx="469744" cy="259045"/>
    <xdr:sp macro="" textlink="">
      <xdr:nvSpPr>
        <xdr:cNvPr id="112" name="【道路】&#10;一人当たり延長平均値テキスト">
          <a:extLst>
            <a:ext uri="{FF2B5EF4-FFF2-40B4-BE49-F238E27FC236}">
              <a16:creationId xmlns:a16="http://schemas.microsoft.com/office/drawing/2014/main" id="{E8F65BB1-0477-4F3D-AE8C-1D480C644336}"/>
            </a:ext>
          </a:extLst>
        </xdr:cNvPr>
        <xdr:cNvSpPr txBox="1"/>
      </xdr:nvSpPr>
      <xdr:spPr>
        <a:xfrm>
          <a:off x="9477375" y="6247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13" name="フローチャート: 判断 112">
          <a:extLst>
            <a:ext uri="{FF2B5EF4-FFF2-40B4-BE49-F238E27FC236}">
              <a16:creationId xmlns:a16="http://schemas.microsoft.com/office/drawing/2014/main" id="{589D2812-5104-43BE-A99B-251613609609}"/>
            </a:ext>
          </a:extLst>
        </xdr:cNvPr>
        <xdr:cNvSpPr/>
      </xdr:nvSpPr>
      <xdr:spPr>
        <a:xfrm>
          <a:off x="9401175" y="6268974"/>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100838</xdr:rowOff>
    </xdr:from>
    <xdr:to>
      <xdr:col>50</xdr:col>
      <xdr:colOff>165100</xdr:colOff>
      <xdr:row>39</xdr:row>
      <xdr:rowOff>30988</xdr:rowOff>
    </xdr:to>
    <xdr:sp macro="" textlink="">
      <xdr:nvSpPr>
        <xdr:cNvPr id="114" name="フローチャート: 判断 113">
          <a:extLst>
            <a:ext uri="{FF2B5EF4-FFF2-40B4-BE49-F238E27FC236}">
              <a16:creationId xmlns:a16="http://schemas.microsoft.com/office/drawing/2014/main" id="{EC5DBE25-F361-45E6-B16D-C0C9D62167EB}"/>
            </a:ext>
          </a:extLst>
        </xdr:cNvPr>
        <xdr:cNvSpPr/>
      </xdr:nvSpPr>
      <xdr:spPr>
        <a:xfrm>
          <a:off x="8639175" y="626668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111696</xdr:rowOff>
    </xdr:from>
    <xdr:to>
      <xdr:col>46</xdr:col>
      <xdr:colOff>38100</xdr:colOff>
      <xdr:row>39</xdr:row>
      <xdr:rowOff>41846</xdr:rowOff>
    </xdr:to>
    <xdr:sp macro="" textlink="">
      <xdr:nvSpPr>
        <xdr:cNvPr id="115" name="フローチャート: 判断 114">
          <a:extLst>
            <a:ext uri="{FF2B5EF4-FFF2-40B4-BE49-F238E27FC236}">
              <a16:creationId xmlns:a16="http://schemas.microsoft.com/office/drawing/2014/main" id="{44C8246E-04A9-4E4F-8974-E40ED86B07BE}"/>
            </a:ext>
          </a:extLst>
        </xdr:cNvPr>
        <xdr:cNvSpPr/>
      </xdr:nvSpPr>
      <xdr:spPr>
        <a:xfrm>
          <a:off x="7839075" y="627437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101409</xdr:rowOff>
    </xdr:from>
    <xdr:to>
      <xdr:col>41</xdr:col>
      <xdr:colOff>101600</xdr:colOff>
      <xdr:row>39</xdr:row>
      <xdr:rowOff>31559</xdr:rowOff>
    </xdr:to>
    <xdr:sp macro="" textlink="">
      <xdr:nvSpPr>
        <xdr:cNvPr id="116" name="フローチャート: 判断 115">
          <a:extLst>
            <a:ext uri="{FF2B5EF4-FFF2-40B4-BE49-F238E27FC236}">
              <a16:creationId xmlns:a16="http://schemas.microsoft.com/office/drawing/2014/main" id="{DB636FB7-EEA4-46FF-B915-00E7CC4C8F05}"/>
            </a:ext>
          </a:extLst>
        </xdr:cNvPr>
        <xdr:cNvSpPr/>
      </xdr:nvSpPr>
      <xdr:spPr>
        <a:xfrm>
          <a:off x="7029450" y="626725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107696</xdr:rowOff>
    </xdr:from>
    <xdr:to>
      <xdr:col>36</xdr:col>
      <xdr:colOff>165100</xdr:colOff>
      <xdr:row>39</xdr:row>
      <xdr:rowOff>37846</xdr:rowOff>
    </xdr:to>
    <xdr:sp macro="" textlink="">
      <xdr:nvSpPr>
        <xdr:cNvPr id="117" name="フローチャート: 判断 116">
          <a:extLst>
            <a:ext uri="{FF2B5EF4-FFF2-40B4-BE49-F238E27FC236}">
              <a16:creationId xmlns:a16="http://schemas.microsoft.com/office/drawing/2014/main" id="{EBECB9EB-1B9D-4D06-926D-659482F2D0B9}"/>
            </a:ext>
          </a:extLst>
        </xdr:cNvPr>
        <xdr:cNvSpPr/>
      </xdr:nvSpPr>
      <xdr:spPr>
        <a:xfrm>
          <a:off x="6238875" y="62671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F726190-D9A2-4CCE-80EF-83569C832F1A}"/>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AC77697-85F5-4FEF-A90F-355C98F5EEA7}"/>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DE8836B-6E29-468D-A4CC-F81990EAAEF7}"/>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6B73878-1284-45EC-9ECD-7BA528AA6917}"/>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F6844E23-B47C-43C7-BB99-C65ECFD3C30D}"/>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12255</xdr:rowOff>
    </xdr:from>
    <xdr:to>
      <xdr:col>55</xdr:col>
      <xdr:colOff>50800</xdr:colOff>
      <xdr:row>36</xdr:row>
      <xdr:rowOff>113855</xdr:rowOff>
    </xdr:to>
    <xdr:sp macro="" textlink="">
      <xdr:nvSpPr>
        <xdr:cNvPr id="123" name="楕円 122">
          <a:extLst>
            <a:ext uri="{FF2B5EF4-FFF2-40B4-BE49-F238E27FC236}">
              <a16:creationId xmlns:a16="http://schemas.microsoft.com/office/drawing/2014/main" id="{C7B4F821-B0E8-485E-AD7B-B78DC178E15C}"/>
            </a:ext>
          </a:extLst>
        </xdr:cNvPr>
        <xdr:cNvSpPr/>
      </xdr:nvSpPr>
      <xdr:spPr>
        <a:xfrm>
          <a:off x="9401175" y="584790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35132</xdr:rowOff>
    </xdr:from>
    <xdr:ext cx="469744" cy="259045"/>
    <xdr:sp macro="" textlink="">
      <xdr:nvSpPr>
        <xdr:cNvPr id="124" name="【道路】&#10;一人当たり延長該当値テキスト">
          <a:extLst>
            <a:ext uri="{FF2B5EF4-FFF2-40B4-BE49-F238E27FC236}">
              <a16:creationId xmlns:a16="http://schemas.microsoft.com/office/drawing/2014/main" id="{6B27A7AD-5D0C-4BB3-B33D-307AA25A5049}"/>
            </a:ext>
          </a:extLst>
        </xdr:cNvPr>
        <xdr:cNvSpPr txBox="1"/>
      </xdr:nvSpPr>
      <xdr:spPr>
        <a:xfrm>
          <a:off x="9477375" y="571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12827</xdr:rowOff>
    </xdr:from>
    <xdr:to>
      <xdr:col>50</xdr:col>
      <xdr:colOff>165100</xdr:colOff>
      <xdr:row>36</xdr:row>
      <xdr:rowOff>114427</xdr:rowOff>
    </xdr:to>
    <xdr:sp macro="" textlink="">
      <xdr:nvSpPr>
        <xdr:cNvPr id="125" name="楕円 124">
          <a:extLst>
            <a:ext uri="{FF2B5EF4-FFF2-40B4-BE49-F238E27FC236}">
              <a16:creationId xmlns:a16="http://schemas.microsoft.com/office/drawing/2014/main" id="{7F7C6C7E-9F12-4BB4-9B3C-930EB7A74439}"/>
            </a:ext>
          </a:extLst>
        </xdr:cNvPr>
        <xdr:cNvSpPr/>
      </xdr:nvSpPr>
      <xdr:spPr>
        <a:xfrm>
          <a:off x="8639175" y="584847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63055</xdr:rowOff>
    </xdr:from>
    <xdr:to>
      <xdr:col>55</xdr:col>
      <xdr:colOff>0</xdr:colOff>
      <xdr:row>36</xdr:row>
      <xdr:rowOff>63627</xdr:rowOff>
    </xdr:to>
    <xdr:cxnSp macro="">
      <xdr:nvCxnSpPr>
        <xdr:cNvPr id="126" name="直線コネクタ 125">
          <a:extLst>
            <a:ext uri="{FF2B5EF4-FFF2-40B4-BE49-F238E27FC236}">
              <a16:creationId xmlns:a16="http://schemas.microsoft.com/office/drawing/2014/main" id="{A60542D1-25C5-46B8-946F-83FD8CA16CC6}"/>
            </a:ext>
          </a:extLst>
        </xdr:cNvPr>
        <xdr:cNvCxnSpPr/>
      </xdr:nvCxnSpPr>
      <xdr:spPr>
        <a:xfrm flipV="1">
          <a:off x="8686800" y="5905055"/>
          <a:ext cx="74295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15684</xdr:rowOff>
    </xdr:from>
    <xdr:to>
      <xdr:col>46</xdr:col>
      <xdr:colOff>38100</xdr:colOff>
      <xdr:row>36</xdr:row>
      <xdr:rowOff>117284</xdr:rowOff>
    </xdr:to>
    <xdr:sp macro="" textlink="">
      <xdr:nvSpPr>
        <xdr:cNvPr id="127" name="楕円 126">
          <a:extLst>
            <a:ext uri="{FF2B5EF4-FFF2-40B4-BE49-F238E27FC236}">
              <a16:creationId xmlns:a16="http://schemas.microsoft.com/office/drawing/2014/main" id="{CDE72A1C-A0D9-46BA-9295-BC632DC33B91}"/>
            </a:ext>
          </a:extLst>
        </xdr:cNvPr>
        <xdr:cNvSpPr/>
      </xdr:nvSpPr>
      <xdr:spPr>
        <a:xfrm>
          <a:off x="7839075" y="585133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63627</xdr:rowOff>
    </xdr:from>
    <xdr:to>
      <xdr:col>50</xdr:col>
      <xdr:colOff>114300</xdr:colOff>
      <xdr:row>36</xdr:row>
      <xdr:rowOff>66484</xdr:rowOff>
    </xdr:to>
    <xdr:cxnSp macro="">
      <xdr:nvCxnSpPr>
        <xdr:cNvPr id="128" name="直線コネクタ 127">
          <a:extLst>
            <a:ext uri="{FF2B5EF4-FFF2-40B4-BE49-F238E27FC236}">
              <a16:creationId xmlns:a16="http://schemas.microsoft.com/office/drawing/2014/main" id="{FD01072F-1034-4DE1-8AFB-CE3A3829AAA2}"/>
            </a:ext>
          </a:extLst>
        </xdr:cNvPr>
        <xdr:cNvCxnSpPr/>
      </xdr:nvCxnSpPr>
      <xdr:spPr>
        <a:xfrm flipV="1">
          <a:off x="7886700" y="5905627"/>
          <a:ext cx="8001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18542</xdr:rowOff>
    </xdr:from>
    <xdr:to>
      <xdr:col>41</xdr:col>
      <xdr:colOff>101600</xdr:colOff>
      <xdr:row>36</xdr:row>
      <xdr:rowOff>120142</xdr:rowOff>
    </xdr:to>
    <xdr:sp macro="" textlink="">
      <xdr:nvSpPr>
        <xdr:cNvPr id="129" name="楕円 128">
          <a:extLst>
            <a:ext uri="{FF2B5EF4-FFF2-40B4-BE49-F238E27FC236}">
              <a16:creationId xmlns:a16="http://schemas.microsoft.com/office/drawing/2014/main" id="{1DB1EC8B-185C-471F-BFF1-05C74AE6D389}"/>
            </a:ext>
          </a:extLst>
        </xdr:cNvPr>
        <xdr:cNvSpPr/>
      </xdr:nvSpPr>
      <xdr:spPr>
        <a:xfrm>
          <a:off x="7029450" y="585736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66484</xdr:rowOff>
    </xdr:from>
    <xdr:to>
      <xdr:col>45</xdr:col>
      <xdr:colOff>177800</xdr:colOff>
      <xdr:row>36</xdr:row>
      <xdr:rowOff>69342</xdr:rowOff>
    </xdr:to>
    <xdr:cxnSp macro="">
      <xdr:nvCxnSpPr>
        <xdr:cNvPr id="130" name="直線コネクタ 129">
          <a:extLst>
            <a:ext uri="{FF2B5EF4-FFF2-40B4-BE49-F238E27FC236}">
              <a16:creationId xmlns:a16="http://schemas.microsoft.com/office/drawing/2014/main" id="{E7BB17CD-982D-4BFA-B8DA-28C4A8007500}"/>
            </a:ext>
          </a:extLst>
        </xdr:cNvPr>
        <xdr:cNvCxnSpPr/>
      </xdr:nvCxnSpPr>
      <xdr:spPr>
        <a:xfrm flipV="1">
          <a:off x="7077075" y="590848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22115</xdr:rowOff>
    </xdr:from>
    <xdr:ext cx="469744" cy="259045"/>
    <xdr:sp macro="" textlink="">
      <xdr:nvSpPr>
        <xdr:cNvPr id="131" name="n_1aveValue【道路】&#10;一人当たり延長">
          <a:extLst>
            <a:ext uri="{FF2B5EF4-FFF2-40B4-BE49-F238E27FC236}">
              <a16:creationId xmlns:a16="http://schemas.microsoft.com/office/drawing/2014/main" id="{F0D9E51E-F66B-49F7-8117-18DE3E0B965B}"/>
            </a:ext>
          </a:extLst>
        </xdr:cNvPr>
        <xdr:cNvSpPr txBox="1"/>
      </xdr:nvSpPr>
      <xdr:spPr>
        <a:xfrm>
          <a:off x="8458277" y="634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32973</xdr:rowOff>
    </xdr:from>
    <xdr:ext cx="469744" cy="259045"/>
    <xdr:sp macro="" textlink="">
      <xdr:nvSpPr>
        <xdr:cNvPr id="132" name="n_2aveValue【道路】&#10;一人当たり延長">
          <a:extLst>
            <a:ext uri="{FF2B5EF4-FFF2-40B4-BE49-F238E27FC236}">
              <a16:creationId xmlns:a16="http://schemas.microsoft.com/office/drawing/2014/main" id="{4B020668-FFC6-42EA-B918-3AC4E8EDC46E}"/>
            </a:ext>
          </a:extLst>
        </xdr:cNvPr>
        <xdr:cNvSpPr txBox="1"/>
      </xdr:nvSpPr>
      <xdr:spPr>
        <a:xfrm>
          <a:off x="7677227" y="635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22686</xdr:rowOff>
    </xdr:from>
    <xdr:ext cx="469744" cy="259045"/>
    <xdr:sp macro="" textlink="">
      <xdr:nvSpPr>
        <xdr:cNvPr id="133" name="n_3aveValue【道路】&#10;一人当たり延長">
          <a:extLst>
            <a:ext uri="{FF2B5EF4-FFF2-40B4-BE49-F238E27FC236}">
              <a16:creationId xmlns:a16="http://schemas.microsoft.com/office/drawing/2014/main" id="{36624A54-2337-4073-8D1E-5BAA34C44F09}"/>
            </a:ext>
          </a:extLst>
        </xdr:cNvPr>
        <xdr:cNvSpPr txBox="1"/>
      </xdr:nvSpPr>
      <xdr:spPr>
        <a:xfrm>
          <a:off x="6867602" y="635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54373</xdr:rowOff>
    </xdr:from>
    <xdr:ext cx="469744" cy="259045"/>
    <xdr:sp macro="" textlink="">
      <xdr:nvSpPr>
        <xdr:cNvPr id="134" name="n_4aveValue【道路】&#10;一人当たり延長">
          <a:extLst>
            <a:ext uri="{FF2B5EF4-FFF2-40B4-BE49-F238E27FC236}">
              <a16:creationId xmlns:a16="http://schemas.microsoft.com/office/drawing/2014/main" id="{F120DB8E-01D9-482A-B4BA-07CAC93438C9}"/>
            </a:ext>
          </a:extLst>
        </xdr:cNvPr>
        <xdr:cNvSpPr txBox="1"/>
      </xdr:nvSpPr>
      <xdr:spPr>
        <a:xfrm>
          <a:off x="6067502"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130954</xdr:rowOff>
    </xdr:from>
    <xdr:ext cx="469744" cy="259045"/>
    <xdr:sp macro="" textlink="">
      <xdr:nvSpPr>
        <xdr:cNvPr id="135" name="n_1mainValue【道路】&#10;一人当たり延長">
          <a:extLst>
            <a:ext uri="{FF2B5EF4-FFF2-40B4-BE49-F238E27FC236}">
              <a16:creationId xmlns:a16="http://schemas.microsoft.com/office/drawing/2014/main" id="{84235509-3378-46C5-9136-06C792A0BCDD}"/>
            </a:ext>
          </a:extLst>
        </xdr:cNvPr>
        <xdr:cNvSpPr txBox="1"/>
      </xdr:nvSpPr>
      <xdr:spPr>
        <a:xfrm>
          <a:off x="8458277" y="56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133811</xdr:rowOff>
    </xdr:from>
    <xdr:ext cx="469744" cy="259045"/>
    <xdr:sp macro="" textlink="">
      <xdr:nvSpPr>
        <xdr:cNvPr id="136" name="n_2mainValue【道路】&#10;一人当たり延長">
          <a:extLst>
            <a:ext uri="{FF2B5EF4-FFF2-40B4-BE49-F238E27FC236}">
              <a16:creationId xmlns:a16="http://schemas.microsoft.com/office/drawing/2014/main" id="{EA8EBF80-C795-419C-A463-A665802C86AA}"/>
            </a:ext>
          </a:extLst>
        </xdr:cNvPr>
        <xdr:cNvSpPr txBox="1"/>
      </xdr:nvSpPr>
      <xdr:spPr>
        <a:xfrm>
          <a:off x="7677227" y="5648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136669</xdr:rowOff>
    </xdr:from>
    <xdr:ext cx="469744" cy="259045"/>
    <xdr:sp macro="" textlink="">
      <xdr:nvSpPr>
        <xdr:cNvPr id="137" name="n_3mainValue【道路】&#10;一人当たり延長">
          <a:extLst>
            <a:ext uri="{FF2B5EF4-FFF2-40B4-BE49-F238E27FC236}">
              <a16:creationId xmlns:a16="http://schemas.microsoft.com/office/drawing/2014/main" id="{1115CE81-C770-4F62-A8C7-C296619E8533}"/>
            </a:ext>
          </a:extLst>
        </xdr:cNvPr>
        <xdr:cNvSpPr txBox="1"/>
      </xdr:nvSpPr>
      <xdr:spPr>
        <a:xfrm>
          <a:off x="6867602" y="56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D38C6531-154A-4B2E-A932-811815BE6DDF}"/>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9" name="正方形/長方形 138">
          <a:extLst>
            <a:ext uri="{FF2B5EF4-FFF2-40B4-BE49-F238E27FC236}">
              <a16:creationId xmlns:a16="http://schemas.microsoft.com/office/drawing/2014/main" id="{37E5EE7F-849D-40C5-97F4-F1CDD0D3BF85}"/>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0" name="正方形/長方形 139">
          <a:extLst>
            <a:ext uri="{FF2B5EF4-FFF2-40B4-BE49-F238E27FC236}">
              <a16:creationId xmlns:a16="http://schemas.microsoft.com/office/drawing/2014/main" id="{8EF2D179-C5E0-4CDB-8746-EF7A518479C0}"/>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1" name="正方形/長方形 140">
          <a:extLst>
            <a:ext uri="{FF2B5EF4-FFF2-40B4-BE49-F238E27FC236}">
              <a16:creationId xmlns:a16="http://schemas.microsoft.com/office/drawing/2014/main" id="{656B28D6-32C6-42C5-9F3D-F8F19EDB1430}"/>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2" name="正方形/長方形 141">
          <a:extLst>
            <a:ext uri="{FF2B5EF4-FFF2-40B4-BE49-F238E27FC236}">
              <a16:creationId xmlns:a16="http://schemas.microsoft.com/office/drawing/2014/main" id="{AD23B71D-EEE8-492C-AB4F-D1EC33321954}"/>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C64667A7-BDD0-473E-BB6C-1E62D9579993}"/>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B22D71DC-FFCE-4EB8-B58E-59BF0274A4B2}"/>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E7AA304-DCFD-4BA1-9AEB-350E67AB7155}"/>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a:extLst>
            <a:ext uri="{FF2B5EF4-FFF2-40B4-BE49-F238E27FC236}">
              <a16:creationId xmlns:a16="http://schemas.microsoft.com/office/drawing/2014/main" id="{AAC014E4-E3F3-4D16-8F39-8A5EA257416E}"/>
            </a:ext>
          </a:extLst>
        </xdr:cNvPr>
        <xdr:cNvSpPr txBox="1"/>
      </xdr:nvSpPr>
      <xdr:spPr>
        <a:xfrm>
          <a:off x="339891"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id="{272DCCFD-981C-4620-94D8-6EBC80F3D1B7}"/>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id="{35607AC3-05F8-4EA8-AC77-C757EE90B350}"/>
            </a:ext>
          </a:extLst>
        </xdr:cNvPr>
        <xdr:cNvSpPr txBox="1"/>
      </xdr:nvSpPr>
      <xdr:spPr>
        <a:xfrm>
          <a:off x="339891" y="103130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id="{A08364FD-E7DB-4099-BBC3-8995374F30D4}"/>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id="{800CBF37-E1B1-4EE7-B3AA-67284D35042E}"/>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id="{CCAA177A-0954-4FEA-97B2-915A6C544CCF}"/>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id="{A76A3F60-176B-4167-BBF8-A8D7CC89F8A2}"/>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id="{478D83F5-BA07-46E5-8F1E-4C8F352263C7}"/>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id="{87F1B5BF-8361-45C7-A696-5EBFE04FFDAA}"/>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id="{50F11829-91B8-4A0B-86C0-CED475DEFBF8}"/>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a:extLst>
            <a:ext uri="{FF2B5EF4-FFF2-40B4-BE49-F238E27FC236}">
              <a16:creationId xmlns:a16="http://schemas.microsoft.com/office/drawing/2014/main" id="{7A776854-940D-4ABC-9074-F892BABEBD70}"/>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5A9E667E-4BB4-480A-B035-187AAE46BAA7}"/>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a:extLst>
            <a:ext uri="{FF2B5EF4-FFF2-40B4-BE49-F238E27FC236}">
              <a16:creationId xmlns:a16="http://schemas.microsoft.com/office/drawing/2014/main" id="{F9DF6DEB-E3F4-4871-8ED4-BA793BAC2801}"/>
            </a:ext>
          </a:extLst>
        </xdr:cNvPr>
        <xdr:cNvSpPr txBox="1"/>
      </xdr:nvSpPr>
      <xdr:spPr>
        <a:xfrm>
          <a:off x="339891"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CD2159FB-F662-4FD1-8F42-9536D8725FB0}"/>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15240</xdr:rowOff>
    </xdr:from>
    <xdr:to>
      <xdr:col>24</xdr:col>
      <xdr:colOff>62865</xdr:colOff>
      <xdr:row>62</xdr:row>
      <xdr:rowOff>160020</xdr:rowOff>
    </xdr:to>
    <xdr:cxnSp macro="">
      <xdr:nvCxnSpPr>
        <xdr:cNvPr id="160" name="直線コネクタ 159">
          <a:extLst>
            <a:ext uri="{FF2B5EF4-FFF2-40B4-BE49-F238E27FC236}">
              <a16:creationId xmlns:a16="http://schemas.microsoft.com/office/drawing/2014/main" id="{3E2FE293-980D-4242-97A3-64D5D5834378}"/>
            </a:ext>
          </a:extLst>
        </xdr:cNvPr>
        <xdr:cNvCxnSpPr/>
      </xdr:nvCxnSpPr>
      <xdr:spPr>
        <a:xfrm flipV="1">
          <a:off x="4179570" y="9251315"/>
          <a:ext cx="1270" cy="960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80EDA70D-F988-48B5-A88B-D0B27CA2C1EB}"/>
            </a:ext>
          </a:extLst>
        </xdr:cNvPr>
        <xdr:cNvSpPr txBox="1"/>
      </xdr:nvSpPr>
      <xdr:spPr>
        <a:xfrm>
          <a:off x="4229100"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2" name="直線コネクタ 161">
          <a:extLst>
            <a:ext uri="{FF2B5EF4-FFF2-40B4-BE49-F238E27FC236}">
              <a16:creationId xmlns:a16="http://schemas.microsoft.com/office/drawing/2014/main" id="{2223B24A-7479-410F-8B6C-AB91CE81B79D}"/>
            </a:ext>
          </a:extLst>
        </xdr:cNvPr>
        <xdr:cNvCxnSpPr/>
      </xdr:nvCxnSpPr>
      <xdr:spPr>
        <a:xfrm>
          <a:off x="4105275" y="102120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133367</xdr:rowOff>
    </xdr:from>
    <xdr:ext cx="405111" cy="259045"/>
    <xdr:sp macro="" textlink="">
      <xdr:nvSpPr>
        <xdr:cNvPr id="163" name="【橋りょう・トンネル】&#10;有形固定資産減価償却率最大値テキスト">
          <a:extLst>
            <a:ext uri="{FF2B5EF4-FFF2-40B4-BE49-F238E27FC236}">
              <a16:creationId xmlns:a16="http://schemas.microsoft.com/office/drawing/2014/main" id="{ABAEA24D-8B0C-4FC6-BB9C-F90B54C84CD6}"/>
            </a:ext>
          </a:extLst>
        </xdr:cNvPr>
        <xdr:cNvSpPr txBox="1"/>
      </xdr:nvSpPr>
      <xdr:spPr>
        <a:xfrm>
          <a:off x="4229100" y="904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15240</xdr:rowOff>
    </xdr:from>
    <xdr:to>
      <xdr:col>24</xdr:col>
      <xdr:colOff>152400</xdr:colOff>
      <xdr:row>57</xdr:row>
      <xdr:rowOff>15240</xdr:rowOff>
    </xdr:to>
    <xdr:cxnSp macro="">
      <xdr:nvCxnSpPr>
        <xdr:cNvPr id="164" name="直線コネクタ 163">
          <a:extLst>
            <a:ext uri="{FF2B5EF4-FFF2-40B4-BE49-F238E27FC236}">
              <a16:creationId xmlns:a16="http://schemas.microsoft.com/office/drawing/2014/main" id="{117A89BD-EB53-426E-ACAB-58C4A8778BE3}"/>
            </a:ext>
          </a:extLst>
        </xdr:cNvPr>
        <xdr:cNvCxnSpPr/>
      </xdr:nvCxnSpPr>
      <xdr:spPr>
        <a:xfrm>
          <a:off x="4105275" y="92513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90187</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86B41828-48EB-4D39-883B-DC622F0A7643}"/>
            </a:ext>
          </a:extLst>
        </xdr:cNvPr>
        <xdr:cNvSpPr txBox="1"/>
      </xdr:nvSpPr>
      <xdr:spPr>
        <a:xfrm>
          <a:off x="4229100" y="9488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6" name="フローチャート: 判断 165">
          <a:extLst>
            <a:ext uri="{FF2B5EF4-FFF2-40B4-BE49-F238E27FC236}">
              <a16:creationId xmlns:a16="http://schemas.microsoft.com/office/drawing/2014/main" id="{FED1EFA3-9BD4-48C1-A794-C215CA2FA0D6}"/>
            </a:ext>
          </a:extLst>
        </xdr:cNvPr>
        <xdr:cNvSpPr/>
      </xdr:nvSpPr>
      <xdr:spPr>
        <a:xfrm>
          <a:off x="4124325" y="96272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25400</xdr:rowOff>
    </xdr:from>
    <xdr:to>
      <xdr:col>20</xdr:col>
      <xdr:colOff>38100</xdr:colOff>
      <xdr:row>59</xdr:row>
      <xdr:rowOff>127000</xdr:rowOff>
    </xdr:to>
    <xdr:sp macro="" textlink="">
      <xdr:nvSpPr>
        <xdr:cNvPr id="167" name="フローチャート: 判断 166">
          <a:extLst>
            <a:ext uri="{FF2B5EF4-FFF2-40B4-BE49-F238E27FC236}">
              <a16:creationId xmlns:a16="http://schemas.microsoft.com/office/drawing/2014/main" id="{77B28B0D-525C-4D68-B290-8520168CA35C}"/>
            </a:ext>
          </a:extLst>
        </xdr:cNvPr>
        <xdr:cNvSpPr/>
      </xdr:nvSpPr>
      <xdr:spPr>
        <a:xfrm>
          <a:off x="3381375" y="95916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68" name="フローチャート: 判断 167">
          <a:extLst>
            <a:ext uri="{FF2B5EF4-FFF2-40B4-BE49-F238E27FC236}">
              <a16:creationId xmlns:a16="http://schemas.microsoft.com/office/drawing/2014/main" id="{7DC45E27-8DC1-4AFF-8845-4D5F3AF3BE6F}"/>
            </a:ext>
          </a:extLst>
        </xdr:cNvPr>
        <xdr:cNvSpPr/>
      </xdr:nvSpPr>
      <xdr:spPr>
        <a:xfrm>
          <a:off x="2571750" y="95643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151130</xdr:rowOff>
    </xdr:from>
    <xdr:to>
      <xdr:col>10</xdr:col>
      <xdr:colOff>165100</xdr:colOff>
      <xdr:row>59</xdr:row>
      <xdr:rowOff>81280</xdr:rowOff>
    </xdr:to>
    <xdr:sp macro="" textlink="">
      <xdr:nvSpPr>
        <xdr:cNvPr id="169" name="フローチャート: 判断 168">
          <a:extLst>
            <a:ext uri="{FF2B5EF4-FFF2-40B4-BE49-F238E27FC236}">
              <a16:creationId xmlns:a16="http://schemas.microsoft.com/office/drawing/2014/main" id="{393E311F-FBC2-4115-80EF-55532C485E8E}"/>
            </a:ext>
          </a:extLst>
        </xdr:cNvPr>
        <xdr:cNvSpPr/>
      </xdr:nvSpPr>
      <xdr:spPr>
        <a:xfrm>
          <a:off x="1781175" y="95523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44450</xdr:rowOff>
    </xdr:from>
    <xdr:to>
      <xdr:col>6</xdr:col>
      <xdr:colOff>38100</xdr:colOff>
      <xdr:row>58</xdr:row>
      <xdr:rowOff>146050</xdr:rowOff>
    </xdr:to>
    <xdr:sp macro="" textlink="">
      <xdr:nvSpPr>
        <xdr:cNvPr id="170" name="フローチャート: 判断 169">
          <a:extLst>
            <a:ext uri="{FF2B5EF4-FFF2-40B4-BE49-F238E27FC236}">
              <a16:creationId xmlns:a16="http://schemas.microsoft.com/office/drawing/2014/main" id="{6F93FFA6-E9D0-4904-B0B9-B07F2A9413F9}"/>
            </a:ext>
          </a:extLst>
        </xdr:cNvPr>
        <xdr:cNvSpPr/>
      </xdr:nvSpPr>
      <xdr:spPr>
        <a:xfrm>
          <a:off x="981075" y="94488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24563BD2-6E41-41B8-9B2E-65830A9A0A53}"/>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788E4B5-AB8D-4F6A-9CDD-74A7452F49A0}"/>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774DA04-C58D-46C7-B020-D62D758FCE61}"/>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45EC62EE-0505-4B31-8EDC-BDB9A85F9AE8}"/>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E8E1D25-5401-4B2E-A1A4-B5871D2696B5}"/>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76" name="楕円 175">
          <a:extLst>
            <a:ext uri="{FF2B5EF4-FFF2-40B4-BE49-F238E27FC236}">
              <a16:creationId xmlns:a16="http://schemas.microsoft.com/office/drawing/2014/main" id="{182E7572-B5B4-4F37-A764-54944B7C5ECD}"/>
            </a:ext>
          </a:extLst>
        </xdr:cNvPr>
        <xdr:cNvSpPr/>
      </xdr:nvSpPr>
      <xdr:spPr>
        <a:xfrm>
          <a:off x="4124325" y="100501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81297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32657FEA-4DDD-414F-BBE4-1455CE9DB7AA}"/>
            </a:ext>
          </a:extLst>
        </xdr:cNvPr>
        <xdr:cNvSpPr txBox="1"/>
      </xdr:nvSpPr>
      <xdr:spPr>
        <a:xfrm>
          <a:off x="42291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116840</xdr:rowOff>
    </xdr:from>
    <xdr:to>
      <xdr:col>20</xdr:col>
      <xdr:colOff>38100</xdr:colOff>
      <xdr:row>62</xdr:row>
      <xdr:rowOff>46990</xdr:rowOff>
    </xdr:to>
    <xdr:sp macro="" textlink="">
      <xdr:nvSpPr>
        <xdr:cNvPr id="178" name="楕円 177">
          <a:extLst>
            <a:ext uri="{FF2B5EF4-FFF2-40B4-BE49-F238E27FC236}">
              <a16:creationId xmlns:a16="http://schemas.microsoft.com/office/drawing/2014/main" id="{14D4E1BE-8361-48B3-8452-36ADB0E69B49}"/>
            </a:ext>
          </a:extLst>
        </xdr:cNvPr>
        <xdr:cNvSpPr/>
      </xdr:nvSpPr>
      <xdr:spPr>
        <a:xfrm>
          <a:off x="3381375" y="100037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167640</xdr:rowOff>
    </xdr:from>
    <xdr:to>
      <xdr:col>24</xdr:col>
      <xdr:colOff>63500</xdr:colOff>
      <xdr:row>62</xdr:row>
      <xdr:rowOff>45720</xdr:rowOff>
    </xdr:to>
    <xdr:cxnSp macro="">
      <xdr:nvCxnSpPr>
        <xdr:cNvPr id="179" name="直線コネクタ 178">
          <a:extLst>
            <a:ext uri="{FF2B5EF4-FFF2-40B4-BE49-F238E27FC236}">
              <a16:creationId xmlns:a16="http://schemas.microsoft.com/office/drawing/2014/main" id="{99E96551-3DF3-4A40-ABCF-B79BC562E2CB}"/>
            </a:ext>
          </a:extLst>
        </xdr:cNvPr>
        <xdr:cNvCxnSpPr/>
      </xdr:nvCxnSpPr>
      <xdr:spPr>
        <a:xfrm>
          <a:off x="3429000" y="10051415"/>
          <a:ext cx="752475" cy="4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63500</xdr:rowOff>
    </xdr:from>
    <xdr:to>
      <xdr:col>15</xdr:col>
      <xdr:colOff>101600</xdr:colOff>
      <xdr:row>61</xdr:row>
      <xdr:rowOff>165100</xdr:rowOff>
    </xdr:to>
    <xdr:sp macro="" textlink="">
      <xdr:nvSpPr>
        <xdr:cNvPr id="180" name="楕円 179">
          <a:extLst>
            <a:ext uri="{FF2B5EF4-FFF2-40B4-BE49-F238E27FC236}">
              <a16:creationId xmlns:a16="http://schemas.microsoft.com/office/drawing/2014/main" id="{7A67B475-6C8E-4799-8E40-C676906B8A8C}"/>
            </a:ext>
          </a:extLst>
        </xdr:cNvPr>
        <xdr:cNvSpPr/>
      </xdr:nvSpPr>
      <xdr:spPr>
        <a:xfrm>
          <a:off x="2571750" y="99536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167640</xdr:rowOff>
    </xdr:to>
    <xdr:cxnSp macro="">
      <xdr:nvCxnSpPr>
        <xdr:cNvPr id="181" name="直線コネクタ 180">
          <a:extLst>
            <a:ext uri="{FF2B5EF4-FFF2-40B4-BE49-F238E27FC236}">
              <a16:creationId xmlns:a16="http://schemas.microsoft.com/office/drawing/2014/main" id="{48A09327-232D-45C5-AE05-663F3242B00A}"/>
            </a:ext>
          </a:extLst>
        </xdr:cNvPr>
        <xdr:cNvCxnSpPr/>
      </xdr:nvCxnSpPr>
      <xdr:spPr>
        <a:xfrm>
          <a:off x="2619375" y="10001250"/>
          <a:ext cx="809625"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82" name="楕円 181">
          <a:extLst>
            <a:ext uri="{FF2B5EF4-FFF2-40B4-BE49-F238E27FC236}">
              <a16:creationId xmlns:a16="http://schemas.microsoft.com/office/drawing/2014/main" id="{12CFCC08-5E50-4D43-8207-F02A1211D0DC}"/>
            </a:ext>
          </a:extLst>
        </xdr:cNvPr>
        <xdr:cNvSpPr/>
      </xdr:nvSpPr>
      <xdr:spPr>
        <a:xfrm>
          <a:off x="1781175" y="98964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114300</xdr:rowOff>
    </xdr:to>
    <xdr:cxnSp macro="">
      <xdr:nvCxnSpPr>
        <xdr:cNvPr id="183" name="直線コネクタ 182">
          <a:extLst>
            <a:ext uri="{FF2B5EF4-FFF2-40B4-BE49-F238E27FC236}">
              <a16:creationId xmlns:a16="http://schemas.microsoft.com/office/drawing/2014/main" id="{40724B55-5B28-47E8-8177-A47F0A279737}"/>
            </a:ext>
          </a:extLst>
        </xdr:cNvPr>
        <xdr:cNvCxnSpPr/>
      </xdr:nvCxnSpPr>
      <xdr:spPr>
        <a:xfrm>
          <a:off x="1828800" y="9944100"/>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143527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BBF0AD1A-E747-43DF-81F0-2BD6445FE011}"/>
            </a:ext>
          </a:extLst>
        </xdr:cNvPr>
        <xdr:cNvSpPr txBox="1"/>
      </xdr:nvSpPr>
      <xdr:spPr>
        <a:xfrm>
          <a:off x="3239144" y="937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89E1AA5-5C4F-47F6-9368-B035A50704B1}"/>
            </a:ext>
          </a:extLst>
        </xdr:cNvPr>
        <xdr:cNvSpPr txBox="1"/>
      </xdr:nvSpPr>
      <xdr:spPr>
        <a:xfrm>
          <a:off x="2439044" y="935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97807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AD260E84-A4D1-4EA9-BD15-3D8C2AF18A9A}"/>
            </a:ext>
          </a:extLst>
        </xdr:cNvPr>
        <xdr:cNvSpPr txBox="1"/>
      </xdr:nvSpPr>
      <xdr:spPr>
        <a:xfrm>
          <a:off x="1648469" y="933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162577</xdr:rowOff>
    </xdr:from>
    <xdr:ext cx="405111" cy="259045"/>
    <xdr:sp macro="" textlink="">
      <xdr:nvSpPr>
        <xdr:cNvPr id="187" name="n_4aveValue【橋りょう・トンネル】&#10;有形固定資産減価償却率">
          <a:extLst>
            <a:ext uri="{FF2B5EF4-FFF2-40B4-BE49-F238E27FC236}">
              <a16:creationId xmlns:a16="http://schemas.microsoft.com/office/drawing/2014/main" id="{D1AE0B74-81F5-41F2-9A4F-2414DDCF93C4}"/>
            </a:ext>
          </a:extLst>
        </xdr:cNvPr>
        <xdr:cNvSpPr txBox="1"/>
      </xdr:nvSpPr>
      <xdr:spPr>
        <a:xfrm>
          <a:off x="848369" y="923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38117</xdr:rowOff>
    </xdr:from>
    <xdr:ext cx="405111" cy="259045"/>
    <xdr:sp macro="" textlink="">
      <xdr:nvSpPr>
        <xdr:cNvPr id="188" name="n_1mainValue【橋りょう・トンネル】&#10;有形固定資産減価償却率">
          <a:extLst>
            <a:ext uri="{FF2B5EF4-FFF2-40B4-BE49-F238E27FC236}">
              <a16:creationId xmlns:a16="http://schemas.microsoft.com/office/drawing/2014/main" id="{58AD7F49-FAC1-4A98-B6E2-9B5572A3C3A8}"/>
            </a:ext>
          </a:extLst>
        </xdr:cNvPr>
        <xdr:cNvSpPr txBox="1"/>
      </xdr:nvSpPr>
      <xdr:spPr>
        <a:xfrm>
          <a:off x="32391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156227</xdr:rowOff>
    </xdr:from>
    <xdr:ext cx="405111" cy="259045"/>
    <xdr:sp macro="" textlink="">
      <xdr:nvSpPr>
        <xdr:cNvPr id="189" name="n_2mainValue【橋りょう・トンネル】&#10;有形固定資産減価償却率">
          <a:extLst>
            <a:ext uri="{FF2B5EF4-FFF2-40B4-BE49-F238E27FC236}">
              <a16:creationId xmlns:a16="http://schemas.microsoft.com/office/drawing/2014/main" id="{EE1CB4AA-E236-4F28-A038-6EEDA645ABC5}"/>
            </a:ext>
          </a:extLst>
        </xdr:cNvPr>
        <xdr:cNvSpPr txBox="1"/>
      </xdr:nvSpPr>
      <xdr:spPr>
        <a:xfrm>
          <a:off x="2439044" y="10046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190" name="n_3mainValue【橋りょう・トンネル】&#10;有形固定資産減価償却率">
          <a:extLst>
            <a:ext uri="{FF2B5EF4-FFF2-40B4-BE49-F238E27FC236}">
              <a16:creationId xmlns:a16="http://schemas.microsoft.com/office/drawing/2014/main" id="{370E2498-2DBB-48B1-A9D3-827BCDE5EFF0}"/>
            </a:ext>
          </a:extLst>
        </xdr:cNvPr>
        <xdr:cNvSpPr txBox="1"/>
      </xdr:nvSpPr>
      <xdr:spPr>
        <a:xfrm>
          <a:off x="1648469" y="9989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B87202AF-F6E4-413D-B747-E3589E28BE9C}"/>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2" name="正方形/長方形 191">
          <a:extLst>
            <a:ext uri="{FF2B5EF4-FFF2-40B4-BE49-F238E27FC236}">
              <a16:creationId xmlns:a16="http://schemas.microsoft.com/office/drawing/2014/main" id="{F01D1DE3-B1AC-49C7-B36B-07D3B0511ED2}"/>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3" name="正方形/長方形 192">
          <a:extLst>
            <a:ext uri="{FF2B5EF4-FFF2-40B4-BE49-F238E27FC236}">
              <a16:creationId xmlns:a16="http://schemas.microsoft.com/office/drawing/2014/main" id="{75BA94E9-993A-4ECA-A868-480E09CB413A}"/>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4" name="正方形/長方形 193">
          <a:extLst>
            <a:ext uri="{FF2B5EF4-FFF2-40B4-BE49-F238E27FC236}">
              <a16:creationId xmlns:a16="http://schemas.microsoft.com/office/drawing/2014/main" id="{D4A76942-EE8F-428F-B187-466B84FB8802}"/>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5" name="正方形/長方形 194">
          <a:extLst>
            <a:ext uri="{FF2B5EF4-FFF2-40B4-BE49-F238E27FC236}">
              <a16:creationId xmlns:a16="http://schemas.microsoft.com/office/drawing/2014/main" id="{3C828F57-5DE7-423F-A5A3-545A3618EF47}"/>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6B67954B-01A1-4C90-8784-9EEF6B35BF8C}"/>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E8115B5B-1D09-484B-B739-47D47D3199FC}"/>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D2C1DFA5-F32F-4454-93A9-FC106179E4B7}"/>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80E595A0-B17F-4A9A-BCE6-0F015F2D5C2D}"/>
            </a:ext>
          </a:extLst>
        </xdr:cNvPr>
        <xdr:cNvCxnSpPr/>
      </xdr:nvCxnSpPr>
      <xdr:spPr>
        <a:xfrm>
          <a:off x="5953125" y="1037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181B4ECA-46E2-4474-9398-F2380256FE14}"/>
            </a:ext>
          </a:extLst>
        </xdr:cNvPr>
        <xdr:cNvSpPr txBox="1"/>
      </xdr:nvSpPr>
      <xdr:spPr>
        <a:xfrm>
          <a:off x="5723389" y="102368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FA93B837-6EF2-4AB2-84D4-B37B133A9026}"/>
            </a:ext>
          </a:extLst>
        </xdr:cNvPr>
        <xdr:cNvCxnSpPr/>
      </xdr:nvCxnSpPr>
      <xdr:spPr>
        <a:xfrm>
          <a:off x="5953125" y="994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071EBE3B-0D4D-4CA7-B3B1-CABD4BD01C12}"/>
            </a:ext>
          </a:extLst>
        </xdr:cNvPr>
        <xdr:cNvSpPr txBox="1"/>
      </xdr:nvSpPr>
      <xdr:spPr>
        <a:xfrm>
          <a:off x="5421206" y="980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FA751F8E-E083-4052-95DE-D0BF4CC1C9E0}"/>
            </a:ext>
          </a:extLst>
        </xdr:cNvPr>
        <xdr:cNvCxnSpPr/>
      </xdr:nvCxnSpPr>
      <xdr:spPr>
        <a:xfrm>
          <a:off x="5953125" y="951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E6223CA7-B1FC-4E06-932C-C4B759D0150A}"/>
            </a:ext>
          </a:extLst>
        </xdr:cNvPr>
        <xdr:cNvSpPr txBox="1"/>
      </xdr:nvSpPr>
      <xdr:spPr>
        <a:xfrm>
          <a:off x="5421206" y="93796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BEF15109-2BE2-43BE-97BD-67657E3DD282}"/>
            </a:ext>
          </a:extLst>
        </xdr:cNvPr>
        <xdr:cNvCxnSpPr/>
      </xdr:nvCxnSpPr>
      <xdr:spPr>
        <a:xfrm>
          <a:off x="5953125" y="907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7CA709A1-5526-4E99-BF4C-D0A495727F5A}"/>
            </a:ext>
          </a:extLst>
        </xdr:cNvPr>
        <xdr:cNvSpPr txBox="1"/>
      </xdr:nvSpPr>
      <xdr:spPr>
        <a:xfrm>
          <a:off x="5421206" y="894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DE8FAF36-BCF1-4163-8B4F-D9B298A611EF}"/>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91D89220-265D-482E-9327-BB081C3D0567}"/>
            </a:ext>
          </a:extLst>
        </xdr:cNvPr>
        <xdr:cNvSpPr txBox="1"/>
      </xdr:nvSpPr>
      <xdr:spPr>
        <a:xfrm>
          <a:off x="5421206" y="851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D4A5CC99-534F-4144-9C4F-DBA363F05610}"/>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154346</xdr:rowOff>
    </xdr:from>
    <xdr:to>
      <xdr:col>54</xdr:col>
      <xdr:colOff>189865</xdr:colOff>
      <xdr:row>62</xdr:row>
      <xdr:rowOff>160418</xdr:rowOff>
    </xdr:to>
    <xdr:cxnSp macro="">
      <xdr:nvCxnSpPr>
        <xdr:cNvPr id="210" name="直線コネクタ 209">
          <a:extLst>
            <a:ext uri="{FF2B5EF4-FFF2-40B4-BE49-F238E27FC236}">
              <a16:creationId xmlns:a16="http://schemas.microsoft.com/office/drawing/2014/main" id="{DAD8D5B8-6879-4CCC-AB50-F70B01E2292A}"/>
            </a:ext>
          </a:extLst>
        </xdr:cNvPr>
        <xdr:cNvCxnSpPr/>
      </xdr:nvCxnSpPr>
      <xdr:spPr>
        <a:xfrm flipV="1">
          <a:off x="9427845" y="9069746"/>
          <a:ext cx="1270" cy="1142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164245</xdr:rowOff>
    </xdr:from>
    <xdr:ext cx="534377" cy="259045"/>
    <xdr:sp macro="" textlink="">
      <xdr:nvSpPr>
        <xdr:cNvPr id="211" name="【橋りょう・トンネル】&#10;一人当たり有形固定資産（償却資産）額最小値テキスト">
          <a:extLst>
            <a:ext uri="{FF2B5EF4-FFF2-40B4-BE49-F238E27FC236}">
              <a16:creationId xmlns:a16="http://schemas.microsoft.com/office/drawing/2014/main" id="{9131F833-9FAA-496D-A77E-839400793BFE}"/>
            </a:ext>
          </a:extLst>
        </xdr:cNvPr>
        <xdr:cNvSpPr txBox="1"/>
      </xdr:nvSpPr>
      <xdr:spPr>
        <a:xfrm>
          <a:off x="9477375" y="102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160418</xdr:rowOff>
    </xdr:from>
    <xdr:to>
      <xdr:col>55</xdr:col>
      <xdr:colOff>88900</xdr:colOff>
      <xdr:row>62</xdr:row>
      <xdr:rowOff>160418</xdr:rowOff>
    </xdr:to>
    <xdr:cxnSp macro="">
      <xdr:nvCxnSpPr>
        <xdr:cNvPr id="212" name="直線コネクタ 211">
          <a:extLst>
            <a:ext uri="{FF2B5EF4-FFF2-40B4-BE49-F238E27FC236}">
              <a16:creationId xmlns:a16="http://schemas.microsoft.com/office/drawing/2014/main" id="{35DF9C23-6995-451F-963B-9BCB99067159}"/>
            </a:ext>
          </a:extLst>
        </xdr:cNvPr>
        <xdr:cNvCxnSpPr/>
      </xdr:nvCxnSpPr>
      <xdr:spPr>
        <a:xfrm>
          <a:off x="9363075" y="1021246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101023</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9622DC84-680B-4E9D-AD08-C7522568670D}"/>
            </a:ext>
          </a:extLst>
        </xdr:cNvPr>
        <xdr:cNvSpPr txBox="1"/>
      </xdr:nvSpPr>
      <xdr:spPr>
        <a:xfrm>
          <a:off x="9477375" y="885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154346</xdr:rowOff>
    </xdr:from>
    <xdr:to>
      <xdr:col>55</xdr:col>
      <xdr:colOff>88900</xdr:colOff>
      <xdr:row>55</xdr:row>
      <xdr:rowOff>154346</xdr:rowOff>
    </xdr:to>
    <xdr:cxnSp macro="">
      <xdr:nvCxnSpPr>
        <xdr:cNvPr id="214" name="直線コネクタ 213">
          <a:extLst>
            <a:ext uri="{FF2B5EF4-FFF2-40B4-BE49-F238E27FC236}">
              <a16:creationId xmlns:a16="http://schemas.microsoft.com/office/drawing/2014/main" id="{521CA68F-5E32-4449-88E0-8BD580A22B3D}"/>
            </a:ext>
          </a:extLst>
        </xdr:cNvPr>
        <xdr:cNvCxnSpPr/>
      </xdr:nvCxnSpPr>
      <xdr:spPr>
        <a:xfrm>
          <a:off x="9363075" y="906974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72605</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549E216B-CD17-4369-B4B1-8DA6C2BFE9AE}"/>
            </a:ext>
          </a:extLst>
        </xdr:cNvPr>
        <xdr:cNvSpPr txBox="1"/>
      </xdr:nvSpPr>
      <xdr:spPr>
        <a:xfrm>
          <a:off x="9477375" y="97944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94178</xdr:rowOff>
    </xdr:from>
    <xdr:to>
      <xdr:col>55</xdr:col>
      <xdr:colOff>50800</xdr:colOff>
      <xdr:row>61</xdr:row>
      <xdr:rowOff>24328</xdr:rowOff>
    </xdr:to>
    <xdr:sp macro="" textlink="">
      <xdr:nvSpPr>
        <xdr:cNvPr id="216" name="フローチャート: 判断 215">
          <a:extLst>
            <a:ext uri="{FF2B5EF4-FFF2-40B4-BE49-F238E27FC236}">
              <a16:creationId xmlns:a16="http://schemas.microsoft.com/office/drawing/2014/main" id="{2A725358-6EE2-4596-8195-CBAE4C7227E7}"/>
            </a:ext>
          </a:extLst>
        </xdr:cNvPr>
        <xdr:cNvSpPr/>
      </xdr:nvSpPr>
      <xdr:spPr>
        <a:xfrm>
          <a:off x="9401175" y="981920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94192</xdr:rowOff>
    </xdr:from>
    <xdr:to>
      <xdr:col>50</xdr:col>
      <xdr:colOff>165100</xdr:colOff>
      <xdr:row>61</xdr:row>
      <xdr:rowOff>24342</xdr:rowOff>
    </xdr:to>
    <xdr:sp macro="" textlink="">
      <xdr:nvSpPr>
        <xdr:cNvPr id="217" name="フローチャート: 判断 216">
          <a:extLst>
            <a:ext uri="{FF2B5EF4-FFF2-40B4-BE49-F238E27FC236}">
              <a16:creationId xmlns:a16="http://schemas.microsoft.com/office/drawing/2014/main" id="{0215429A-4DC4-4C01-8E07-E673307FEFAF}"/>
            </a:ext>
          </a:extLst>
        </xdr:cNvPr>
        <xdr:cNvSpPr/>
      </xdr:nvSpPr>
      <xdr:spPr>
        <a:xfrm>
          <a:off x="8639175" y="98192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77074</xdr:rowOff>
    </xdr:from>
    <xdr:to>
      <xdr:col>46</xdr:col>
      <xdr:colOff>38100</xdr:colOff>
      <xdr:row>61</xdr:row>
      <xdr:rowOff>7224</xdr:rowOff>
    </xdr:to>
    <xdr:sp macro="" textlink="">
      <xdr:nvSpPr>
        <xdr:cNvPr id="218" name="フローチャート: 判断 217">
          <a:extLst>
            <a:ext uri="{FF2B5EF4-FFF2-40B4-BE49-F238E27FC236}">
              <a16:creationId xmlns:a16="http://schemas.microsoft.com/office/drawing/2014/main" id="{17884055-C147-4807-8D7C-3F8236ED8E8C}"/>
            </a:ext>
          </a:extLst>
        </xdr:cNvPr>
        <xdr:cNvSpPr/>
      </xdr:nvSpPr>
      <xdr:spPr>
        <a:xfrm>
          <a:off x="7839075" y="980209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61287</xdr:rowOff>
    </xdr:from>
    <xdr:to>
      <xdr:col>41</xdr:col>
      <xdr:colOff>101600</xdr:colOff>
      <xdr:row>60</xdr:row>
      <xdr:rowOff>162887</xdr:rowOff>
    </xdr:to>
    <xdr:sp macro="" textlink="">
      <xdr:nvSpPr>
        <xdr:cNvPr id="219" name="フローチャート: 判断 218">
          <a:extLst>
            <a:ext uri="{FF2B5EF4-FFF2-40B4-BE49-F238E27FC236}">
              <a16:creationId xmlns:a16="http://schemas.microsoft.com/office/drawing/2014/main" id="{8181DFA4-D7B8-4C47-B852-17EE809D6C4D}"/>
            </a:ext>
          </a:extLst>
        </xdr:cNvPr>
        <xdr:cNvSpPr/>
      </xdr:nvSpPr>
      <xdr:spPr>
        <a:xfrm>
          <a:off x="7029450" y="97894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167339</xdr:rowOff>
    </xdr:from>
    <xdr:to>
      <xdr:col>36</xdr:col>
      <xdr:colOff>165100</xdr:colOff>
      <xdr:row>60</xdr:row>
      <xdr:rowOff>97489</xdr:rowOff>
    </xdr:to>
    <xdr:sp macro="" textlink="">
      <xdr:nvSpPr>
        <xdr:cNvPr id="220" name="フローチャート: 判断 219">
          <a:extLst>
            <a:ext uri="{FF2B5EF4-FFF2-40B4-BE49-F238E27FC236}">
              <a16:creationId xmlns:a16="http://schemas.microsoft.com/office/drawing/2014/main" id="{C01FD4D8-8A28-4909-81A0-5AD7945EB327}"/>
            </a:ext>
          </a:extLst>
        </xdr:cNvPr>
        <xdr:cNvSpPr/>
      </xdr:nvSpPr>
      <xdr:spPr>
        <a:xfrm>
          <a:off x="6238875" y="972726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B0AD924D-20E0-42CB-B8AA-54F52DC7CE8D}"/>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2428D620-8E55-431D-874D-C12879D1DC30}"/>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721C923D-CC03-45E3-AAE0-426C377D19F1}"/>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7193391D-193E-4BCC-BA32-7A05768DE325}"/>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7A0DEA1E-1632-482C-81FC-9E1E75E7D0FF}"/>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129030</xdr:rowOff>
    </xdr:from>
    <xdr:to>
      <xdr:col>55</xdr:col>
      <xdr:colOff>50800</xdr:colOff>
      <xdr:row>59</xdr:row>
      <xdr:rowOff>59180</xdr:rowOff>
    </xdr:to>
    <xdr:sp macro="" textlink="">
      <xdr:nvSpPr>
        <xdr:cNvPr id="226" name="楕円 225">
          <a:extLst>
            <a:ext uri="{FF2B5EF4-FFF2-40B4-BE49-F238E27FC236}">
              <a16:creationId xmlns:a16="http://schemas.microsoft.com/office/drawing/2014/main" id="{F2F466A6-82BD-4F09-AC39-441B7F88C302}"/>
            </a:ext>
          </a:extLst>
        </xdr:cNvPr>
        <xdr:cNvSpPr/>
      </xdr:nvSpPr>
      <xdr:spPr>
        <a:xfrm>
          <a:off x="9401175" y="952703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151907</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2E45266A-508C-4CEC-A387-F5BBDBFE165A}"/>
            </a:ext>
          </a:extLst>
        </xdr:cNvPr>
        <xdr:cNvSpPr txBox="1"/>
      </xdr:nvSpPr>
      <xdr:spPr>
        <a:xfrm>
          <a:off x="9477375" y="93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136689</xdr:rowOff>
    </xdr:from>
    <xdr:to>
      <xdr:col>50</xdr:col>
      <xdr:colOff>165100</xdr:colOff>
      <xdr:row>59</xdr:row>
      <xdr:rowOff>66839</xdr:rowOff>
    </xdr:to>
    <xdr:sp macro="" textlink="">
      <xdr:nvSpPr>
        <xdr:cNvPr id="228" name="楕円 227">
          <a:extLst>
            <a:ext uri="{FF2B5EF4-FFF2-40B4-BE49-F238E27FC236}">
              <a16:creationId xmlns:a16="http://schemas.microsoft.com/office/drawing/2014/main" id="{AF814FAC-E969-4D90-8FD0-18E3E324C8B5}"/>
            </a:ext>
          </a:extLst>
        </xdr:cNvPr>
        <xdr:cNvSpPr/>
      </xdr:nvSpPr>
      <xdr:spPr>
        <a:xfrm>
          <a:off x="8639175" y="954103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8380</xdr:rowOff>
    </xdr:from>
    <xdr:to>
      <xdr:col>55</xdr:col>
      <xdr:colOff>0</xdr:colOff>
      <xdr:row>59</xdr:row>
      <xdr:rowOff>16039</xdr:rowOff>
    </xdr:to>
    <xdr:cxnSp macro="">
      <xdr:nvCxnSpPr>
        <xdr:cNvPr id="229" name="直線コネクタ 228">
          <a:extLst>
            <a:ext uri="{FF2B5EF4-FFF2-40B4-BE49-F238E27FC236}">
              <a16:creationId xmlns:a16="http://schemas.microsoft.com/office/drawing/2014/main" id="{CDD7942A-1835-45B9-B2EB-77277C82E3FD}"/>
            </a:ext>
          </a:extLst>
        </xdr:cNvPr>
        <xdr:cNvCxnSpPr/>
      </xdr:nvCxnSpPr>
      <xdr:spPr>
        <a:xfrm flipV="1">
          <a:off x="8686800" y="9574655"/>
          <a:ext cx="742950" cy="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142477</xdr:rowOff>
    </xdr:from>
    <xdr:to>
      <xdr:col>46</xdr:col>
      <xdr:colOff>38100</xdr:colOff>
      <xdr:row>59</xdr:row>
      <xdr:rowOff>72627</xdr:rowOff>
    </xdr:to>
    <xdr:sp macro="" textlink="">
      <xdr:nvSpPr>
        <xdr:cNvPr id="230" name="楕円 229">
          <a:extLst>
            <a:ext uri="{FF2B5EF4-FFF2-40B4-BE49-F238E27FC236}">
              <a16:creationId xmlns:a16="http://schemas.microsoft.com/office/drawing/2014/main" id="{07C35510-617A-4041-8AE9-DB994B2FB5FA}"/>
            </a:ext>
          </a:extLst>
        </xdr:cNvPr>
        <xdr:cNvSpPr/>
      </xdr:nvSpPr>
      <xdr:spPr>
        <a:xfrm>
          <a:off x="7839075" y="954682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16039</xdr:rowOff>
    </xdr:from>
    <xdr:to>
      <xdr:col>50</xdr:col>
      <xdr:colOff>114300</xdr:colOff>
      <xdr:row>59</xdr:row>
      <xdr:rowOff>21827</xdr:rowOff>
    </xdr:to>
    <xdr:cxnSp macro="">
      <xdr:nvCxnSpPr>
        <xdr:cNvPr id="231" name="直線コネクタ 230">
          <a:extLst>
            <a:ext uri="{FF2B5EF4-FFF2-40B4-BE49-F238E27FC236}">
              <a16:creationId xmlns:a16="http://schemas.microsoft.com/office/drawing/2014/main" id="{3F497434-0D2F-4BEB-8A46-2747853F7633}"/>
            </a:ext>
          </a:extLst>
        </xdr:cNvPr>
        <xdr:cNvCxnSpPr/>
      </xdr:nvCxnSpPr>
      <xdr:spPr>
        <a:xfrm flipV="1">
          <a:off x="7886700" y="9579139"/>
          <a:ext cx="80010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146166</xdr:rowOff>
    </xdr:from>
    <xdr:to>
      <xdr:col>41</xdr:col>
      <xdr:colOff>101600</xdr:colOff>
      <xdr:row>59</xdr:row>
      <xdr:rowOff>76316</xdr:rowOff>
    </xdr:to>
    <xdr:sp macro="" textlink="">
      <xdr:nvSpPr>
        <xdr:cNvPr id="232" name="楕円 231">
          <a:extLst>
            <a:ext uri="{FF2B5EF4-FFF2-40B4-BE49-F238E27FC236}">
              <a16:creationId xmlns:a16="http://schemas.microsoft.com/office/drawing/2014/main" id="{A9166BCC-A039-48DF-A79E-568FEE9AFE89}"/>
            </a:ext>
          </a:extLst>
        </xdr:cNvPr>
        <xdr:cNvSpPr/>
      </xdr:nvSpPr>
      <xdr:spPr>
        <a:xfrm>
          <a:off x="7029450" y="954416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21827</xdr:rowOff>
    </xdr:from>
    <xdr:to>
      <xdr:col>45</xdr:col>
      <xdr:colOff>177800</xdr:colOff>
      <xdr:row>59</xdr:row>
      <xdr:rowOff>25516</xdr:rowOff>
    </xdr:to>
    <xdr:cxnSp macro="">
      <xdr:nvCxnSpPr>
        <xdr:cNvPr id="233" name="直線コネクタ 232">
          <a:extLst>
            <a:ext uri="{FF2B5EF4-FFF2-40B4-BE49-F238E27FC236}">
              <a16:creationId xmlns:a16="http://schemas.microsoft.com/office/drawing/2014/main" id="{7741D650-C14F-451C-8F27-499D20A60B54}"/>
            </a:ext>
          </a:extLst>
        </xdr:cNvPr>
        <xdr:cNvCxnSpPr/>
      </xdr:nvCxnSpPr>
      <xdr:spPr>
        <a:xfrm flipV="1">
          <a:off x="7077075" y="9584927"/>
          <a:ext cx="809625" cy="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15469</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1BD0C21F-C9AE-480E-B2B9-B68EA9508F19}"/>
            </a:ext>
          </a:extLst>
        </xdr:cNvPr>
        <xdr:cNvSpPr txBox="1"/>
      </xdr:nvSpPr>
      <xdr:spPr>
        <a:xfrm>
          <a:off x="8399995" y="989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169801</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7CC804E2-0EF6-47D4-955D-B5036028B9AA}"/>
            </a:ext>
          </a:extLst>
        </xdr:cNvPr>
        <xdr:cNvSpPr txBox="1"/>
      </xdr:nvSpPr>
      <xdr:spPr>
        <a:xfrm>
          <a:off x="7609420" y="98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154014</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90B0727B-83E1-43F5-8F36-7539BD2AAC13}"/>
            </a:ext>
          </a:extLst>
        </xdr:cNvPr>
        <xdr:cNvSpPr txBox="1"/>
      </xdr:nvSpPr>
      <xdr:spPr>
        <a:xfrm>
          <a:off x="6818845" y="9879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114016</xdr:rowOff>
    </xdr:from>
    <xdr:ext cx="599010" cy="259045"/>
    <xdr:sp macro="" textlink="">
      <xdr:nvSpPr>
        <xdr:cNvPr id="237" name="n_4aveValue【橋りょう・トンネル】&#10;一人当たり有形固定資産（償却資産）額">
          <a:extLst>
            <a:ext uri="{FF2B5EF4-FFF2-40B4-BE49-F238E27FC236}">
              <a16:creationId xmlns:a16="http://schemas.microsoft.com/office/drawing/2014/main" id="{F3C88CA3-3E95-4628-9AAA-8760F6CEAA4B}"/>
            </a:ext>
          </a:extLst>
        </xdr:cNvPr>
        <xdr:cNvSpPr txBox="1"/>
      </xdr:nvSpPr>
      <xdr:spPr>
        <a:xfrm>
          <a:off x="6009220" y="951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83366</xdr:rowOff>
    </xdr:from>
    <xdr:ext cx="599010" cy="259045"/>
    <xdr:sp macro="" textlink="">
      <xdr:nvSpPr>
        <xdr:cNvPr id="238" name="n_1mainValue【橋りょう・トンネル】&#10;一人当たり有形固定資産（償却資産）額">
          <a:extLst>
            <a:ext uri="{FF2B5EF4-FFF2-40B4-BE49-F238E27FC236}">
              <a16:creationId xmlns:a16="http://schemas.microsoft.com/office/drawing/2014/main" id="{00D793F4-91AA-4D7C-8296-EB02BEA5D02D}"/>
            </a:ext>
          </a:extLst>
        </xdr:cNvPr>
        <xdr:cNvSpPr txBox="1"/>
      </xdr:nvSpPr>
      <xdr:spPr>
        <a:xfrm>
          <a:off x="8399995" y="93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89154</xdr:rowOff>
    </xdr:from>
    <xdr:ext cx="599010" cy="259045"/>
    <xdr:sp macro="" textlink="">
      <xdr:nvSpPr>
        <xdr:cNvPr id="239" name="n_2mainValue【橋りょう・トンネル】&#10;一人当たり有形固定資産（償却資産）額">
          <a:extLst>
            <a:ext uri="{FF2B5EF4-FFF2-40B4-BE49-F238E27FC236}">
              <a16:creationId xmlns:a16="http://schemas.microsoft.com/office/drawing/2014/main" id="{000084F1-1DB1-4EA8-BF9E-F38B017B0CEC}"/>
            </a:ext>
          </a:extLst>
        </xdr:cNvPr>
        <xdr:cNvSpPr txBox="1"/>
      </xdr:nvSpPr>
      <xdr:spPr>
        <a:xfrm>
          <a:off x="7609420" y="932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92843</xdr:rowOff>
    </xdr:from>
    <xdr:ext cx="599010" cy="259045"/>
    <xdr:sp macro="" textlink="">
      <xdr:nvSpPr>
        <xdr:cNvPr id="240" name="n_3mainValue【橋りょう・トンネル】&#10;一人当たり有形固定資産（償却資産）額">
          <a:extLst>
            <a:ext uri="{FF2B5EF4-FFF2-40B4-BE49-F238E27FC236}">
              <a16:creationId xmlns:a16="http://schemas.microsoft.com/office/drawing/2014/main" id="{300F6139-5E3A-4010-BD11-4607D310DF9F}"/>
            </a:ext>
          </a:extLst>
        </xdr:cNvPr>
        <xdr:cNvSpPr txBox="1"/>
      </xdr:nvSpPr>
      <xdr:spPr>
        <a:xfrm>
          <a:off x="6818845" y="933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5E84B18F-62FA-415C-97BE-15A77E732420}"/>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2" name="正方形/長方形 241">
          <a:extLst>
            <a:ext uri="{FF2B5EF4-FFF2-40B4-BE49-F238E27FC236}">
              <a16:creationId xmlns:a16="http://schemas.microsoft.com/office/drawing/2014/main" id="{F69BBD96-54DE-46E9-80A6-A4BD5C8C1A53}"/>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3" name="正方形/長方形 242">
          <a:extLst>
            <a:ext uri="{FF2B5EF4-FFF2-40B4-BE49-F238E27FC236}">
              <a16:creationId xmlns:a16="http://schemas.microsoft.com/office/drawing/2014/main" id="{27A75798-5D1F-4B74-9B1F-A514CEC89F7B}"/>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44" name="正方形/長方形 243">
          <a:extLst>
            <a:ext uri="{FF2B5EF4-FFF2-40B4-BE49-F238E27FC236}">
              <a16:creationId xmlns:a16="http://schemas.microsoft.com/office/drawing/2014/main" id="{29F3CAE8-E9D1-4545-A611-B07CFCF72045}"/>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45" name="正方形/長方形 244">
          <a:extLst>
            <a:ext uri="{FF2B5EF4-FFF2-40B4-BE49-F238E27FC236}">
              <a16:creationId xmlns:a16="http://schemas.microsoft.com/office/drawing/2014/main" id="{22367C13-1A83-491C-81B0-97175A842873}"/>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2B20F2CE-A6F1-4499-9D4D-AD7A61E172D5}"/>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9EF21F42-0C0D-43E1-811E-CCD9152AD892}"/>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6A036C7C-E604-4C1C-B059-354667A4F341}"/>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9" name="テキスト ボックス 248">
          <a:extLst>
            <a:ext uri="{FF2B5EF4-FFF2-40B4-BE49-F238E27FC236}">
              <a16:creationId xmlns:a16="http://schemas.microsoft.com/office/drawing/2014/main" id="{1299C02F-E2AB-474E-9C94-A07503D02FC0}"/>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29268603-4CE1-4595-ADC8-4072165D55CD}"/>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F4F9A144-0277-4156-93A0-EEA965496F31}"/>
            </a:ext>
          </a:extLst>
        </xdr:cNvPr>
        <xdr:cNvSpPr txBox="1"/>
      </xdr:nvSpPr>
      <xdr:spPr>
        <a:xfrm>
          <a:off x="339891"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C3DCE527-6BE1-4BE1-9DAE-0AF74B157369}"/>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0CFB3910-8A5A-4FED-A62E-853866D9E6F6}"/>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A685DBC7-D17E-4304-B2E3-E4727759D966}"/>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9742781D-96DA-40E2-80C0-3AA2526B048C}"/>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841D9E0D-0129-4613-BC6D-81594CD1DF7A}"/>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5AD057F0-C50A-40E9-A6BF-2705A312B620}"/>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BB0D0C46-E841-45B2-8D45-406740302E99}"/>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9" name="テキスト ボックス 258">
          <a:extLst>
            <a:ext uri="{FF2B5EF4-FFF2-40B4-BE49-F238E27FC236}">
              <a16:creationId xmlns:a16="http://schemas.microsoft.com/office/drawing/2014/main" id="{D4EF862E-274D-4354-946C-552C966E5A57}"/>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BE019892-A081-4D0C-8B69-41C6667F6F7C}"/>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1" name="テキスト ボックス 260">
          <a:extLst>
            <a:ext uri="{FF2B5EF4-FFF2-40B4-BE49-F238E27FC236}">
              <a16:creationId xmlns:a16="http://schemas.microsoft.com/office/drawing/2014/main" id="{53E44D43-2B0B-4C02-8F08-8C1E83E48513}"/>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14244FB3-268C-48A0-83C5-641446DE6708}"/>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30480</xdr:rowOff>
    </xdr:from>
    <xdr:to>
      <xdr:col>24</xdr:col>
      <xdr:colOff>62865</xdr:colOff>
      <xdr:row>87</xdr:row>
      <xdr:rowOff>22861</xdr:rowOff>
    </xdr:to>
    <xdr:cxnSp macro="">
      <xdr:nvCxnSpPr>
        <xdr:cNvPr id="263" name="直線コネクタ 262">
          <a:extLst>
            <a:ext uri="{FF2B5EF4-FFF2-40B4-BE49-F238E27FC236}">
              <a16:creationId xmlns:a16="http://schemas.microsoft.com/office/drawing/2014/main" id="{CA959C38-473A-4D21-849E-584D497D1011}"/>
            </a:ext>
          </a:extLst>
        </xdr:cNvPr>
        <xdr:cNvCxnSpPr/>
      </xdr:nvCxnSpPr>
      <xdr:spPr>
        <a:xfrm flipV="1">
          <a:off x="4179570" y="12505055"/>
          <a:ext cx="1270" cy="161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26688</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3B22DABB-E765-4366-AA33-A20FA1656D94}"/>
            </a:ext>
          </a:extLst>
        </xdr:cNvPr>
        <xdr:cNvSpPr txBox="1"/>
      </xdr:nvSpPr>
      <xdr:spPr>
        <a:xfrm>
          <a:off x="4229100" y="14126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265" name="直線コネクタ 264">
          <a:extLst>
            <a:ext uri="{FF2B5EF4-FFF2-40B4-BE49-F238E27FC236}">
              <a16:creationId xmlns:a16="http://schemas.microsoft.com/office/drawing/2014/main" id="{2EA61554-0C85-4996-86E6-D587E1EA1345}"/>
            </a:ext>
          </a:extLst>
        </xdr:cNvPr>
        <xdr:cNvCxnSpPr/>
      </xdr:nvCxnSpPr>
      <xdr:spPr>
        <a:xfrm>
          <a:off x="4105275" y="14123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148607</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500CB4AA-3099-4A9B-BE91-A3FB599BE799}"/>
            </a:ext>
          </a:extLst>
        </xdr:cNvPr>
        <xdr:cNvSpPr txBox="1"/>
      </xdr:nvSpPr>
      <xdr:spPr>
        <a:xfrm>
          <a:off x="4229100" y="1229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30480</xdr:rowOff>
    </xdr:from>
    <xdr:to>
      <xdr:col>24</xdr:col>
      <xdr:colOff>152400</xdr:colOff>
      <xdr:row>77</xdr:row>
      <xdr:rowOff>30480</xdr:rowOff>
    </xdr:to>
    <xdr:cxnSp macro="">
      <xdr:nvCxnSpPr>
        <xdr:cNvPr id="267" name="直線コネクタ 266">
          <a:extLst>
            <a:ext uri="{FF2B5EF4-FFF2-40B4-BE49-F238E27FC236}">
              <a16:creationId xmlns:a16="http://schemas.microsoft.com/office/drawing/2014/main" id="{3FF57CC5-F79D-44B6-9A71-0F48FBC4A73C}"/>
            </a:ext>
          </a:extLst>
        </xdr:cNvPr>
        <xdr:cNvCxnSpPr/>
      </xdr:nvCxnSpPr>
      <xdr:spPr>
        <a:xfrm>
          <a:off x="4105275" y="12505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92E60FA0-296A-488A-B134-A5FE48A43176}"/>
            </a:ext>
          </a:extLst>
        </xdr:cNvPr>
        <xdr:cNvSpPr txBox="1"/>
      </xdr:nvSpPr>
      <xdr:spPr>
        <a:xfrm>
          <a:off x="4229100" y="13298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69" name="フローチャート: 判断 268">
          <a:extLst>
            <a:ext uri="{FF2B5EF4-FFF2-40B4-BE49-F238E27FC236}">
              <a16:creationId xmlns:a16="http://schemas.microsoft.com/office/drawing/2014/main" id="{FCC04657-47FD-4E6C-BA0D-6BDFA2F1B665}"/>
            </a:ext>
          </a:extLst>
        </xdr:cNvPr>
        <xdr:cNvSpPr/>
      </xdr:nvSpPr>
      <xdr:spPr>
        <a:xfrm>
          <a:off x="4124325" y="1331341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0" name="フローチャート: 判断 269">
          <a:extLst>
            <a:ext uri="{FF2B5EF4-FFF2-40B4-BE49-F238E27FC236}">
              <a16:creationId xmlns:a16="http://schemas.microsoft.com/office/drawing/2014/main" id="{D2736E50-2734-4083-98DD-B87C09108A2C}"/>
            </a:ext>
          </a:extLst>
        </xdr:cNvPr>
        <xdr:cNvSpPr/>
      </xdr:nvSpPr>
      <xdr:spPr>
        <a:xfrm>
          <a:off x="3381375" y="132848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36830</xdr:rowOff>
    </xdr:from>
    <xdr:to>
      <xdr:col>15</xdr:col>
      <xdr:colOff>101600</xdr:colOff>
      <xdr:row>82</xdr:row>
      <xdr:rowOff>138430</xdr:rowOff>
    </xdr:to>
    <xdr:sp macro="" textlink="">
      <xdr:nvSpPr>
        <xdr:cNvPr id="271" name="フローチャート: 判断 270">
          <a:extLst>
            <a:ext uri="{FF2B5EF4-FFF2-40B4-BE49-F238E27FC236}">
              <a16:creationId xmlns:a16="http://schemas.microsoft.com/office/drawing/2014/main" id="{EA0A38AF-4488-4F22-84B4-15A37FBE5BA0}"/>
            </a:ext>
          </a:extLst>
        </xdr:cNvPr>
        <xdr:cNvSpPr/>
      </xdr:nvSpPr>
      <xdr:spPr>
        <a:xfrm>
          <a:off x="2571750" y="133242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82550</xdr:rowOff>
    </xdr:from>
    <xdr:to>
      <xdr:col>10</xdr:col>
      <xdr:colOff>165100</xdr:colOff>
      <xdr:row>82</xdr:row>
      <xdr:rowOff>12700</xdr:rowOff>
    </xdr:to>
    <xdr:sp macro="" textlink="">
      <xdr:nvSpPr>
        <xdr:cNvPr id="272" name="フローチャート: 判断 271">
          <a:extLst>
            <a:ext uri="{FF2B5EF4-FFF2-40B4-BE49-F238E27FC236}">
              <a16:creationId xmlns:a16="http://schemas.microsoft.com/office/drawing/2014/main" id="{91E99852-81DC-4B53-94B6-9D24551E9EAB}"/>
            </a:ext>
          </a:extLst>
        </xdr:cNvPr>
        <xdr:cNvSpPr/>
      </xdr:nvSpPr>
      <xdr:spPr>
        <a:xfrm>
          <a:off x="1781175" y="132111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97789</xdr:rowOff>
    </xdr:from>
    <xdr:to>
      <xdr:col>6</xdr:col>
      <xdr:colOff>38100</xdr:colOff>
      <xdr:row>83</xdr:row>
      <xdr:rowOff>27939</xdr:rowOff>
    </xdr:to>
    <xdr:sp macro="" textlink="">
      <xdr:nvSpPr>
        <xdr:cNvPr id="273" name="フローチャート: 判断 272">
          <a:extLst>
            <a:ext uri="{FF2B5EF4-FFF2-40B4-BE49-F238E27FC236}">
              <a16:creationId xmlns:a16="http://schemas.microsoft.com/office/drawing/2014/main" id="{7A9D7C13-5521-410D-85E8-9265A9346CA4}"/>
            </a:ext>
          </a:extLst>
        </xdr:cNvPr>
        <xdr:cNvSpPr/>
      </xdr:nvSpPr>
      <xdr:spPr>
        <a:xfrm>
          <a:off x="981075" y="1338516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BB42DB34-B832-4BC2-9BBD-6EFAF6842724}"/>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5756540C-7D8F-4EE0-9D86-9A6CFAD34340}"/>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7115A7C5-EE94-4B21-B1A3-3234B6F6C325}"/>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9FE195CB-36F1-4997-8199-E8931D7A407A}"/>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C7BCD51B-C698-419C-8279-D8D8B575A552}"/>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25400</xdr:rowOff>
    </xdr:from>
    <xdr:to>
      <xdr:col>24</xdr:col>
      <xdr:colOff>114300</xdr:colOff>
      <xdr:row>82</xdr:row>
      <xdr:rowOff>127000</xdr:rowOff>
    </xdr:to>
    <xdr:sp macro="" textlink="">
      <xdr:nvSpPr>
        <xdr:cNvPr id="279" name="楕円 278">
          <a:extLst>
            <a:ext uri="{FF2B5EF4-FFF2-40B4-BE49-F238E27FC236}">
              <a16:creationId xmlns:a16="http://schemas.microsoft.com/office/drawing/2014/main" id="{A23AD3A8-13AF-402E-AE7B-1E9B0723DF1C}"/>
            </a:ext>
          </a:extLst>
        </xdr:cNvPr>
        <xdr:cNvSpPr/>
      </xdr:nvSpPr>
      <xdr:spPr>
        <a:xfrm>
          <a:off x="4124325" y="133159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48277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B17B4186-50CF-4A40-B830-6CECE7493283}"/>
            </a:ext>
          </a:extLst>
        </xdr:cNvPr>
        <xdr:cNvSpPr txBox="1"/>
      </xdr:nvSpPr>
      <xdr:spPr>
        <a:xfrm>
          <a:off x="4229100" y="1317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124461</xdr:rowOff>
    </xdr:from>
    <xdr:to>
      <xdr:col>20</xdr:col>
      <xdr:colOff>38100</xdr:colOff>
      <xdr:row>82</xdr:row>
      <xdr:rowOff>54611</xdr:rowOff>
    </xdr:to>
    <xdr:sp macro="" textlink="">
      <xdr:nvSpPr>
        <xdr:cNvPr id="281" name="楕円 280">
          <a:extLst>
            <a:ext uri="{FF2B5EF4-FFF2-40B4-BE49-F238E27FC236}">
              <a16:creationId xmlns:a16="http://schemas.microsoft.com/office/drawing/2014/main" id="{0D4C6224-3145-4488-B34A-64060708ED71}"/>
            </a:ext>
          </a:extLst>
        </xdr:cNvPr>
        <xdr:cNvSpPr/>
      </xdr:nvSpPr>
      <xdr:spPr>
        <a:xfrm>
          <a:off x="3381375" y="132467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76200</xdr:rowOff>
    </xdr:to>
    <xdr:cxnSp macro="">
      <xdr:nvCxnSpPr>
        <xdr:cNvPr id="282" name="直線コネクタ 281">
          <a:extLst>
            <a:ext uri="{FF2B5EF4-FFF2-40B4-BE49-F238E27FC236}">
              <a16:creationId xmlns:a16="http://schemas.microsoft.com/office/drawing/2014/main" id="{F48D2EDD-1D00-48AE-9296-8856E74B26E2}"/>
            </a:ext>
          </a:extLst>
        </xdr:cNvPr>
        <xdr:cNvCxnSpPr/>
      </xdr:nvCxnSpPr>
      <xdr:spPr>
        <a:xfrm>
          <a:off x="3429000" y="13294361"/>
          <a:ext cx="752475" cy="6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67311</xdr:rowOff>
    </xdr:from>
    <xdr:to>
      <xdr:col>15</xdr:col>
      <xdr:colOff>101600</xdr:colOff>
      <xdr:row>81</xdr:row>
      <xdr:rowOff>168911</xdr:rowOff>
    </xdr:to>
    <xdr:sp macro="" textlink="">
      <xdr:nvSpPr>
        <xdr:cNvPr id="283" name="楕円 282">
          <a:extLst>
            <a:ext uri="{FF2B5EF4-FFF2-40B4-BE49-F238E27FC236}">
              <a16:creationId xmlns:a16="http://schemas.microsoft.com/office/drawing/2014/main" id="{44A53F19-7470-4F35-BA9D-B38CE2B3E35D}"/>
            </a:ext>
          </a:extLst>
        </xdr:cNvPr>
        <xdr:cNvSpPr/>
      </xdr:nvSpPr>
      <xdr:spPr>
        <a:xfrm>
          <a:off x="2571750" y="1318958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118111</xdr:rowOff>
    </xdr:from>
    <xdr:to>
      <xdr:col>19</xdr:col>
      <xdr:colOff>177800</xdr:colOff>
      <xdr:row>82</xdr:row>
      <xdr:rowOff>3811</xdr:rowOff>
    </xdr:to>
    <xdr:cxnSp macro="">
      <xdr:nvCxnSpPr>
        <xdr:cNvPr id="284" name="直線コネクタ 283">
          <a:extLst>
            <a:ext uri="{FF2B5EF4-FFF2-40B4-BE49-F238E27FC236}">
              <a16:creationId xmlns:a16="http://schemas.microsoft.com/office/drawing/2014/main" id="{575A1335-B1E7-4585-8BB1-815FADA11034}"/>
            </a:ext>
          </a:extLst>
        </xdr:cNvPr>
        <xdr:cNvCxnSpPr/>
      </xdr:nvCxnSpPr>
      <xdr:spPr>
        <a:xfrm>
          <a:off x="2619375" y="13246736"/>
          <a:ext cx="809625"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85" name="楕円 284">
          <a:extLst>
            <a:ext uri="{FF2B5EF4-FFF2-40B4-BE49-F238E27FC236}">
              <a16:creationId xmlns:a16="http://schemas.microsoft.com/office/drawing/2014/main" id="{14709A17-E847-4C89-A8F0-5738888554F4}"/>
            </a:ext>
          </a:extLst>
        </xdr:cNvPr>
        <xdr:cNvSpPr/>
      </xdr:nvSpPr>
      <xdr:spPr>
        <a:xfrm>
          <a:off x="1781175" y="131241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49530</xdr:rowOff>
    </xdr:from>
    <xdr:to>
      <xdr:col>15</xdr:col>
      <xdr:colOff>50800</xdr:colOff>
      <xdr:row>81</xdr:row>
      <xdr:rowOff>118111</xdr:rowOff>
    </xdr:to>
    <xdr:cxnSp macro="">
      <xdr:nvCxnSpPr>
        <xdr:cNvPr id="286" name="直線コネクタ 285">
          <a:extLst>
            <a:ext uri="{FF2B5EF4-FFF2-40B4-BE49-F238E27FC236}">
              <a16:creationId xmlns:a16="http://schemas.microsoft.com/office/drawing/2014/main" id="{66736F1C-FDE1-4546-9EBD-AD6D38A5B4AB}"/>
            </a:ext>
          </a:extLst>
        </xdr:cNvPr>
        <xdr:cNvCxnSpPr/>
      </xdr:nvCxnSpPr>
      <xdr:spPr>
        <a:xfrm>
          <a:off x="1828800" y="13171805"/>
          <a:ext cx="790575"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83838</xdr:rowOff>
    </xdr:from>
    <xdr:ext cx="405111" cy="259045"/>
    <xdr:sp macro="" textlink="">
      <xdr:nvSpPr>
        <xdr:cNvPr id="287" name="n_1aveValue【公営住宅】&#10;有形固定資産減価償却率">
          <a:extLst>
            <a:ext uri="{FF2B5EF4-FFF2-40B4-BE49-F238E27FC236}">
              <a16:creationId xmlns:a16="http://schemas.microsoft.com/office/drawing/2014/main" id="{416A8C41-6900-47D5-9ACC-8851458F23E7}"/>
            </a:ext>
          </a:extLst>
        </xdr:cNvPr>
        <xdr:cNvSpPr txBox="1"/>
      </xdr:nvSpPr>
      <xdr:spPr>
        <a:xfrm>
          <a:off x="3239144" y="1337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288" name="n_2aveValue【公営住宅】&#10;有形固定資産減価償却率">
          <a:extLst>
            <a:ext uri="{FF2B5EF4-FFF2-40B4-BE49-F238E27FC236}">
              <a16:creationId xmlns:a16="http://schemas.microsoft.com/office/drawing/2014/main" id="{94ED8BCF-11A7-47C7-A42F-9B81DD514073}"/>
            </a:ext>
          </a:extLst>
        </xdr:cNvPr>
        <xdr:cNvSpPr txBox="1"/>
      </xdr:nvSpPr>
      <xdr:spPr>
        <a:xfrm>
          <a:off x="24390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3827</xdr:rowOff>
    </xdr:from>
    <xdr:ext cx="405111" cy="259045"/>
    <xdr:sp macro="" textlink="">
      <xdr:nvSpPr>
        <xdr:cNvPr id="289" name="n_3aveValue【公営住宅】&#10;有形固定資産減価償却率">
          <a:extLst>
            <a:ext uri="{FF2B5EF4-FFF2-40B4-BE49-F238E27FC236}">
              <a16:creationId xmlns:a16="http://schemas.microsoft.com/office/drawing/2014/main" id="{FA41732A-B1D4-410D-ABC0-E56C8B6D86AE}"/>
            </a:ext>
          </a:extLst>
        </xdr:cNvPr>
        <xdr:cNvSpPr txBox="1"/>
      </xdr:nvSpPr>
      <xdr:spPr>
        <a:xfrm>
          <a:off x="1648469" y="1329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44466</xdr:rowOff>
    </xdr:from>
    <xdr:ext cx="405111" cy="259045"/>
    <xdr:sp macro="" textlink="">
      <xdr:nvSpPr>
        <xdr:cNvPr id="290" name="n_4aveValue【公営住宅】&#10;有形固定資産減価償却率">
          <a:extLst>
            <a:ext uri="{FF2B5EF4-FFF2-40B4-BE49-F238E27FC236}">
              <a16:creationId xmlns:a16="http://schemas.microsoft.com/office/drawing/2014/main" id="{046F65CF-4D36-4008-94FC-5CBA5A5CA40E}"/>
            </a:ext>
          </a:extLst>
        </xdr:cNvPr>
        <xdr:cNvSpPr txBox="1"/>
      </xdr:nvSpPr>
      <xdr:spPr>
        <a:xfrm>
          <a:off x="848369"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71138</xdr:rowOff>
    </xdr:from>
    <xdr:ext cx="405111" cy="259045"/>
    <xdr:sp macro="" textlink="">
      <xdr:nvSpPr>
        <xdr:cNvPr id="291" name="n_1mainValue【公営住宅】&#10;有形固定資産減価償却率">
          <a:extLst>
            <a:ext uri="{FF2B5EF4-FFF2-40B4-BE49-F238E27FC236}">
              <a16:creationId xmlns:a16="http://schemas.microsoft.com/office/drawing/2014/main" id="{3AEE299C-0A10-45ED-8616-1B83993BFA23}"/>
            </a:ext>
          </a:extLst>
        </xdr:cNvPr>
        <xdr:cNvSpPr txBox="1"/>
      </xdr:nvSpPr>
      <xdr:spPr>
        <a:xfrm>
          <a:off x="3239144" y="1303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13988</xdr:rowOff>
    </xdr:from>
    <xdr:ext cx="405111" cy="259045"/>
    <xdr:sp macro="" textlink="">
      <xdr:nvSpPr>
        <xdr:cNvPr id="292" name="n_2mainValue【公営住宅】&#10;有形固定資産減価償却率">
          <a:extLst>
            <a:ext uri="{FF2B5EF4-FFF2-40B4-BE49-F238E27FC236}">
              <a16:creationId xmlns:a16="http://schemas.microsoft.com/office/drawing/2014/main" id="{758C426D-4A10-4B0C-9F65-A416F1AC061B}"/>
            </a:ext>
          </a:extLst>
        </xdr:cNvPr>
        <xdr:cNvSpPr txBox="1"/>
      </xdr:nvSpPr>
      <xdr:spPr>
        <a:xfrm>
          <a:off x="2439044" y="1297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116857</xdr:rowOff>
    </xdr:from>
    <xdr:ext cx="405111" cy="259045"/>
    <xdr:sp macro="" textlink="">
      <xdr:nvSpPr>
        <xdr:cNvPr id="293" name="n_3mainValue【公営住宅】&#10;有形固定資産減価償却率">
          <a:extLst>
            <a:ext uri="{FF2B5EF4-FFF2-40B4-BE49-F238E27FC236}">
              <a16:creationId xmlns:a16="http://schemas.microsoft.com/office/drawing/2014/main" id="{3B2E3A4F-40F1-4FEB-8F51-CB0E5FBD09CD}"/>
            </a:ext>
          </a:extLst>
        </xdr:cNvPr>
        <xdr:cNvSpPr txBox="1"/>
      </xdr:nvSpPr>
      <xdr:spPr>
        <a:xfrm>
          <a:off x="1648469" y="1291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FB11E332-EF8D-41B0-B090-D1435F7EF020}"/>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5" name="正方形/長方形 294">
          <a:extLst>
            <a:ext uri="{FF2B5EF4-FFF2-40B4-BE49-F238E27FC236}">
              <a16:creationId xmlns:a16="http://schemas.microsoft.com/office/drawing/2014/main" id="{5435FB88-8B37-4093-BAB1-16F3C8A98707}"/>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96" name="正方形/長方形 295">
          <a:extLst>
            <a:ext uri="{FF2B5EF4-FFF2-40B4-BE49-F238E27FC236}">
              <a16:creationId xmlns:a16="http://schemas.microsoft.com/office/drawing/2014/main" id="{B1C1FB9F-90A3-4364-BBD6-70C9B07A54F5}"/>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97" name="正方形/長方形 296">
          <a:extLst>
            <a:ext uri="{FF2B5EF4-FFF2-40B4-BE49-F238E27FC236}">
              <a16:creationId xmlns:a16="http://schemas.microsoft.com/office/drawing/2014/main" id="{AEAFEF26-4DDA-4F5A-AEDF-1ABA58532F68}"/>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98" name="正方形/長方形 297">
          <a:extLst>
            <a:ext uri="{FF2B5EF4-FFF2-40B4-BE49-F238E27FC236}">
              <a16:creationId xmlns:a16="http://schemas.microsoft.com/office/drawing/2014/main" id="{794642CA-0424-4D7D-ADA0-06E0CD0EEADC}"/>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99860ED-72C0-4E34-9DC3-95AC7AC06B28}"/>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47CF636C-D8A8-4831-B9C5-F1A2A382C860}"/>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33384162-0878-4252-AF3E-7331748DE157}"/>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B8DFBAAC-5FBB-41F3-A0AC-C9B75EFCCB7A}"/>
            </a:ext>
          </a:extLst>
        </xdr:cNvPr>
        <xdr:cNvCxnSpPr/>
      </xdr:nvCxnSpPr>
      <xdr:spPr>
        <a:xfrm>
          <a:off x="5953125" y="14094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2024E25D-3A73-4D61-829F-3B05D9B31C1B}"/>
            </a:ext>
          </a:extLst>
        </xdr:cNvPr>
        <xdr:cNvSpPr txBox="1"/>
      </xdr:nvSpPr>
      <xdr:spPr>
        <a:xfrm>
          <a:off x="5527221"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43BBF83F-EA84-4512-98C7-EDFDFECEA1EC}"/>
            </a:ext>
          </a:extLst>
        </xdr:cNvPr>
        <xdr:cNvCxnSpPr/>
      </xdr:nvCxnSpPr>
      <xdr:spPr>
        <a:xfrm>
          <a:off x="5953125" y="1378358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DE1B12A2-F0D7-44D5-933F-C097BCA13335}"/>
            </a:ext>
          </a:extLst>
        </xdr:cNvPr>
        <xdr:cNvSpPr txBox="1"/>
      </xdr:nvSpPr>
      <xdr:spPr>
        <a:xfrm>
          <a:off x="5527221"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B00081F5-BF04-4D67-8915-3CFDBBD7536F}"/>
            </a:ext>
          </a:extLst>
        </xdr:cNvPr>
        <xdr:cNvCxnSpPr/>
      </xdr:nvCxnSpPr>
      <xdr:spPr>
        <a:xfrm>
          <a:off x="5953125" y="134760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6E5A8EAC-9E5A-42AA-81FB-CFB85DBA7DAA}"/>
            </a:ext>
          </a:extLst>
        </xdr:cNvPr>
        <xdr:cNvSpPr txBox="1"/>
      </xdr:nvSpPr>
      <xdr:spPr>
        <a:xfrm>
          <a:off x="5527221"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AD8E52E2-2505-4E02-89AD-4D86E3692B1A}"/>
            </a:ext>
          </a:extLst>
        </xdr:cNvPr>
        <xdr:cNvCxnSpPr/>
      </xdr:nvCxnSpPr>
      <xdr:spPr>
        <a:xfrm>
          <a:off x="5953125" y="1317488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FA5D9C0E-1E1A-4F15-BADD-A1FCD056ECDE}"/>
            </a:ext>
          </a:extLst>
        </xdr:cNvPr>
        <xdr:cNvSpPr txBox="1"/>
      </xdr:nvSpPr>
      <xdr:spPr>
        <a:xfrm>
          <a:off x="5527221"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B5037599-20A4-4640-918A-9205E540A419}"/>
            </a:ext>
          </a:extLst>
        </xdr:cNvPr>
        <xdr:cNvCxnSpPr/>
      </xdr:nvCxnSpPr>
      <xdr:spPr>
        <a:xfrm>
          <a:off x="5953125" y="128673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AAC1AAE5-7CCD-4CE7-9611-46D2BD46C628}"/>
            </a:ext>
          </a:extLst>
        </xdr:cNvPr>
        <xdr:cNvSpPr txBox="1"/>
      </xdr:nvSpPr>
      <xdr:spPr>
        <a:xfrm>
          <a:off x="5527221"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BB72B726-D96F-4BE4-B1E9-6EB94FE7DDD3}"/>
            </a:ext>
          </a:extLst>
        </xdr:cNvPr>
        <xdr:cNvCxnSpPr/>
      </xdr:nvCxnSpPr>
      <xdr:spPr>
        <a:xfrm>
          <a:off x="5953125" y="125566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4F7959A6-3619-4678-B925-B64985D8F83E}"/>
            </a:ext>
          </a:extLst>
        </xdr:cNvPr>
        <xdr:cNvSpPr txBox="1"/>
      </xdr:nvSpPr>
      <xdr:spPr>
        <a:xfrm>
          <a:off x="5527221"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219CCAAF-8598-4169-A4D3-94BFCF08F7DF}"/>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6C59382B-F81B-4C20-B8AB-4295DC68292A}"/>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668E5255-03C8-4E8B-8ABE-4961A43EAC98}"/>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11974</xdr:rowOff>
    </xdr:from>
    <xdr:to>
      <xdr:col>54</xdr:col>
      <xdr:colOff>189865</xdr:colOff>
      <xdr:row>85</xdr:row>
      <xdr:rowOff>127907</xdr:rowOff>
    </xdr:to>
    <xdr:cxnSp macro="">
      <xdr:nvCxnSpPr>
        <xdr:cNvPr id="317" name="直線コネクタ 316">
          <a:extLst>
            <a:ext uri="{FF2B5EF4-FFF2-40B4-BE49-F238E27FC236}">
              <a16:creationId xmlns:a16="http://schemas.microsoft.com/office/drawing/2014/main" id="{EA6F7C36-E3BA-4CB9-AB21-F8348CCFD333}"/>
            </a:ext>
          </a:extLst>
        </xdr:cNvPr>
        <xdr:cNvCxnSpPr/>
      </xdr:nvCxnSpPr>
      <xdr:spPr>
        <a:xfrm flipV="1">
          <a:off x="9427845" y="12648474"/>
          <a:ext cx="1270" cy="124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131734</xdr:rowOff>
    </xdr:from>
    <xdr:ext cx="469744" cy="259045"/>
    <xdr:sp macro="" textlink="">
      <xdr:nvSpPr>
        <xdr:cNvPr id="318" name="【公営住宅】&#10;一人当たり面積最小値テキスト">
          <a:extLst>
            <a:ext uri="{FF2B5EF4-FFF2-40B4-BE49-F238E27FC236}">
              <a16:creationId xmlns:a16="http://schemas.microsoft.com/office/drawing/2014/main" id="{C8BD86DB-F7D7-4479-BC6A-2D3A33043B0A}"/>
            </a:ext>
          </a:extLst>
        </xdr:cNvPr>
        <xdr:cNvSpPr txBox="1"/>
      </xdr:nvSpPr>
      <xdr:spPr>
        <a:xfrm>
          <a:off x="9477375" y="1390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19" name="直線コネクタ 318">
          <a:extLst>
            <a:ext uri="{FF2B5EF4-FFF2-40B4-BE49-F238E27FC236}">
              <a16:creationId xmlns:a16="http://schemas.microsoft.com/office/drawing/2014/main" id="{8BE41B9A-7690-4C74-BB41-08DA1B8A3AC6}"/>
            </a:ext>
          </a:extLst>
        </xdr:cNvPr>
        <xdr:cNvCxnSpPr/>
      </xdr:nvCxnSpPr>
      <xdr:spPr>
        <a:xfrm>
          <a:off x="9363075" y="1389788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130101</xdr:rowOff>
    </xdr:from>
    <xdr:ext cx="469744" cy="259045"/>
    <xdr:sp macro="" textlink="">
      <xdr:nvSpPr>
        <xdr:cNvPr id="320" name="【公営住宅】&#10;一人当たり面積最大値テキスト">
          <a:extLst>
            <a:ext uri="{FF2B5EF4-FFF2-40B4-BE49-F238E27FC236}">
              <a16:creationId xmlns:a16="http://schemas.microsoft.com/office/drawing/2014/main" id="{0699C5EB-89AE-4998-8602-98BFEEE3241B}"/>
            </a:ext>
          </a:extLst>
        </xdr:cNvPr>
        <xdr:cNvSpPr txBox="1"/>
      </xdr:nvSpPr>
      <xdr:spPr>
        <a:xfrm>
          <a:off x="9477375" y="12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11974</xdr:rowOff>
    </xdr:from>
    <xdr:to>
      <xdr:col>55</xdr:col>
      <xdr:colOff>88900</xdr:colOff>
      <xdr:row>78</xdr:row>
      <xdr:rowOff>11974</xdr:rowOff>
    </xdr:to>
    <xdr:cxnSp macro="">
      <xdr:nvCxnSpPr>
        <xdr:cNvPr id="321" name="直線コネクタ 320">
          <a:extLst>
            <a:ext uri="{FF2B5EF4-FFF2-40B4-BE49-F238E27FC236}">
              <a16:creationId xmlns:a16="http://schemas.microsoft.com/office/drawing/2014/main" id="{8CF6F973-DA75-4CF0-8FBA-F074339335C5}"/>
            </a:ext>
          </a:extLst>
        </xdr:cNvPr>
        <xdr:cNvCxnSpPr/>
      </xdr:nvCxnSpPr>
      <xdr:spPr>
        <a:xfrm>
          <a:off x="9363075" y="12648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155501</xdr:rowOff>
    </xdr:from>
    <xdr:ext cx="469744" cy="259045"/>
    <xdr:sp macro="" textlink="">
      <xdr:nvSpPr>
        <xdr:cNvPr id="322" name="【公営住宅】&#10;一人当たり面積平均値テキスト">
          <a:extLst>
            <a:ext uri="{FF2B5EF4-FFF2-40B4-BE49-F238E27FC236}">
              <a16:creationId xmlns:a16="http://schemas.microsoft.com/office/drawing/2014/main" id="{E9A3A34E-6CFB-4E7C-8247-54AF2CAB1236}"/>
            </a:ext>
          </a:extLst>
        </xdr:cNvPr>
        <xdr:cNvSpPr txBox="1"/>
      </xdr:nvSpPr>
      <xdr:spPr>
        <a:xfrm>
          <a:off x="9477375" y="1328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132624</xdr:rowOff>
    </xdr:from>
    <xdr:to>
      <xdr:col>55</xdr:col>
      <xdr:colOff>50800</xdr:colOff>
      <xdr:row>83</xdr:row>
      <xdr:rowOff>62774</xdr:rowOff>
    </xdr:to>
    <xdr:sp macro="" textlink="">
      <xdr:nvSpPr>
        <xdr:cNvPr id="323" name="フローチャート: 判断 322">
          <a:extLst>
            <a:ext uri="{FF2B5EF4-FFF2-40B4-BE49-F238E27FC236}">
              <a16:creationId xmlns:a16="http://schemas.microsoft.com/office/drawing/2014/main" id="{2570ED37-5C6D-47A4-9ACD-303F2AC121D7}"/>
            </a:ext>
          </a:extLst>
        </xdr:cNvPr>
        <xdr:cNvSpPr/>
      </xdr:nvSpPr>
      <xdr:spPr>
        <a:xfrm>
          <a:off x="9401175" y="1341999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140788</xdr:rowOff>
    </xdr:from>
    <xdr:to>
      <xdr:col>50</xdr:col>
      <xdr:colOff>165100</xdr:colOff>
      <xdr:row>83</xdr:row>
      <xdr:rowOff>70938</xdr:rowOff>
    </xdr:to>
    <xdr:sp macro="" textlink="">
      <xdr:nvSpPr>
        <xdr:cNvPr id="324" name="フローチャート: 判断 323">
          <a:extLst>
            <a:ext uri="{FF2B5EF4-FFF2-40B4-BE49-F238E27FC236}">
              <a16:creationId xmlns:a16="http://schemas.microsoft.com/office/drawing/2014/main" id="{BC4CCB61-6459-4D80-8831-190F68DE16E3}"/>
            </a:ext>
          </a:extLst>
        </xdr:cNvPr>
        <xdr:cNvSpPr/>
      </xdr:nvSpPr>
      <xdr:spPr>
        <a:xfrm>
          <a:off x="8639175" y="1343133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139156</xdr:rowOff>
    </xdr:from>
    <xdr:to>
      <xdr:col>46</xdr:col>
      <xdr:colOff>38100</xdr:colOff>
      <xdr:row>83</xdr:row>
      <xdr:rowOff>69306</xdr:rowOff>
    </xdr:to>
    <xdr:sp macro="" textlink="">
      <xdr:nvSpPr>
        <xdr:cNvPr id="325" name="フローチャート: 判断 324">
          <a:extLst>
            <a:ext uri="{FF2B5EF4-FFF2-40B4-BE49-F238E27FC236}">
              <a16:creationId xmlns:a16="http://schemas.microsoft.com/office/drawing/2014/main" id="{CFB5BE5E-B7B9-41D0-BB1F-198DC6DFF796}"/>
            </a:ext>
          </a:extLst>
        </xdr:cNvPr>
        <xdr:cNvSpPr/>
      </xdr:nvSpPr>
      <xdr:spPr>
        <a:xfrm>
          <a:off x="7839075" y="1342970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114663</xdr:rowOff>
    </xdr:from>
    <xdr:to>
      <xdr:col>41</xdr:col>
      <xdr:colOff>101600</xdr:colOff>
      <xdr:row>83</xdr:row>
      <xdr:rowOff>44813</xdr:rowOff>
    </xdr:to>
    <xdr:sp macro="" textlink="">
      <xdr:nvSpPr>
        <xdr:cNvPr id="326" name="フローチャート: 判断 325">
          <a:extLst>
            <a:ext uri="{FF2B5EF4-FFF2-40B4-BE49-F238E27FC236}">
              <a16:creationId xmlns:a16="http://schemas.microsoft.com/office/drawing/2014/main" id="{140263E7-2AB1-451C-94EE-74C327DE171B}"/>
            </a:ext>
          </a:extLst>
        </xdr:cNvPr>
        <xdr:cNvSpPr/>
      </xdr:nvSpPr>
      <xdr:spPr>
        <a:xfrm>
          <a:off x="7029450" y="1340203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126093</xdr:rowOff>
    </xdr:from>
    <xdr:to>
      <xdr:col>36</xdr:col>
      <xdr:colOff>165100</xdr:colOff>
      <xdr:row>81</xdr:row>
      <xdr:rowOff>56243</xdr:rowOff>
    </xdr:to>
    <xdr:sp macro="" textlink="">
      <xdr:nvSpPr>
        <xdr:cNvPr id="327" name="フローチャート: 判断 326">
          <a:extLst>
            <a:ext uri="{FF2B5EF4-FFF2-40B4-BE49-F238E27FC236}">
              <a16:creationId xmlns:a16="http://schemas.microsoft.com/office/drawing/2014/main" id="{149C1315-FC86-44AE-AF17-205DC86BCDF2}"/>
            </a:ext>
          </a:extLst>
        </xdr:cNvPr>
        <xdr:cNvSpPr/>
      </xdr:nvSpPr>
      <xdr:spPr>
        <a:xfrm>
          <a:off x="6238875" y="130864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9F20AF5-37DD-4D62-95A9-222D79B6843C}"/>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73D0B612-4D25-44D3-B3D2-812F61058063}"/>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3AF651A-7672-417D-844A-DF3EE9A2F33D}"/>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516C182-B9E7-4889-8804-8E84CCEA50CD}"/>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4E91E8DC-7FCD-4D25-8757-73714098ABAD}"/>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31387</xdr:rowOff>
    </xdr:from>
    <xdr:to>
      <xdr:col>55</xdr:col>
      <xdr:colOff>50800</xdr:colOff>
      <xdr:row>84</xdr:row>
      <xdr:rowOff>132987</xdr:rowOff>
    </xdr:to>
    <xdr:sp macro="" textlink="">
      <xdr:nvSpPr>
        <xdr:cNvPr id="333" name="楕円 332">
          <a:extLst>
            <a:ext uri="{FF2B5EF4-FFF2-40B4-BE49-F238E27FC236}">
              <a16:creationId xmlns:a16="http://schemas.microsoft.com/office/drawing/2014/main" id="{12B2A948-CB97-499D-BFBB-34B37ED49D38}"/>
            </a:ext>
          </a:extLst>
        </xdr:cNvPr>
        <xdr:cNvSpPr/>
      </xdr:nvSpPr>
      <xdr:spPr>
        <a:xfrm>
          <a:off x="9401175" y="1363943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9814</xdr:rowOff>
    </xdr:from>
    <xdr:ext cx="469744" cy="259045"/>
    <xdr:sp macro="" textlink="">
      <xdr:nvSpPr>
        <xdr:cNvPr id="334" name="【公営住宅】&#10;一人当たり面積該当値テキスト">
          <a:extLst>
            <a:ext uri="{FF2B5EF4-FFF2-40B4-BE49-F238E27FC236}">
              <a16:creationId xmlns:a16="http://schemas.microsoft.com/office/drawing/2014/main" id="{80A12105-97C5-47F7-8A9E-32B8639B893A}"/>
            </a:ext>
          </a:extLst>
        </xdr:cNvPr>
        <xdr:cNvSpPr txBox="1"/>
      </xdr:nvSpPr>
      <xdr:spPr>
        <a:xfrm>
          <a:off x="9477375" y="1361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33020</xdr:rowOff>
    </xdr:from>
    <xdr:to>
      <xdr:col>50</xdr:col>
      <xdr:colOff>165100</xdr:colOff>
      <xdr:row>84</xdr:row>
      <xdr:rowOff>134620</xdr:rowOff>
    </xdr:to>
    <xdr:sp macro="" textlink="">
      <xdr:nvSpPr>
        <xdr:cNvPr id="335" name="楕円 334">
          <a:extLst>
            <a:ext uri="{FF2B5EF4-FFF2-40B4-BE49-F238E27FC236}">
              <a16:creationId xmlns:a16="http://schemas.microsoft.com/office/drawing/2014/main" id="{B35C627A-C16E-44CD-9522-9FADCA49666A}"/>
            </a:ext>
          </a:extLst>
        </xdr:cNvPr>
        <xdr:cNvSpPr/>
      </xdr:nvSpPr>
      <xdr:spPr>
        <a:xfrm>
          <a:off x="8639175" y="136410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82187</xdr:rowOff>
    </xdr:from>
    <xdr:to>
      <xdr:col>55</xdr:col>
      <xdr:colOff>0</xdr:colOff>
      <xdr:row>84</xdr:row>
      <xdr:rowOff>83820</xdr:rowOff>
    </xdr:to>
    <xdr:cxnSp macro="">
      <xdr:nvCxnSpPr>
        <xdr:cNvPr id="336" name="直線コネクタ 335">
          <a:extLst>
            <a:ext uri="{FF2B5EF4-FFF2-40B4-BE49-F238E27FC236}">
              <a16:creationId xmlns:a16="http://schemas.microsoft.com/office/drawing/2014/main" id="{D03AB2D5-639B-49FA-B145-3D0C2493DD63}"/>
            </a:ext>
          </a:extLst>
        </xdr:cNvPr>
        <xdr:cNvCxnSpPr/>
      </xdr:nvCxnSpPr>
      <xdr:spPr>
        <a:xfrm flipV="1">
          <a:off x="8686800" y="13696587"/>
          <a:ext cx="7429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41184</xdr:rowOff>
    </xdr:from>
    <xdr:to>
      <xdr:col>46</xdr:col>
      <xdr:colOff>38100</xdr:colOff>
      <xdr:row>84</xdr:row>
      <xdr:rowOff>142784</xdr:rowOff>
    </xdr:to>
    <xdr:sp macro="" textlink="">
      <xdr:nvSpPr>
        <xdr:cNvPr id="337" name="楕円 336">
          <a:extLst>
            <a:ext uri="{FF2B5EF4-FFF2-40B4-BE49-F238E27FC236}">
              <a16:creationId xmlns:a16="http://schemas.microsoft.com/office/drawing/2014/main" id="{6540CE99-81E0-42E1-BFC3-E6F16D7E434C}"/>
            </a:ext>
          </a:extLst>
        </xdr:cNvPr>
        <xdr:cNvSpPr/>
      </xdr:nvSpPr>
      <xdr:spPr>
        <a:xfrm>
          <a:off x="7839075" y="1365240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83820</xdr:rowOff>
    </xdr:from>
    <xdr:to>
      <xdr:col>50</xdr:col>
      <xdr:colOff>114300</xdr:colOff>
      <xdr:row>84</xdr:row>
      <xdr:rowOff>91984</xdr:rowOff>
    </xdr:to>
    <xdr:cxnSp macro="">
      <xdr:nvCxnSpPr>
        <xdr:cNvPr id="338" name="直線コネクタ 337">
          <a:extLst>
            <a:ext uri="{FF2B5EF4-FFF2-40B4-BE49-F238E27FC236}">
              <a16:creationId xmlns:a16="http://schemas.microsoft.com/office/drawing/2014/main" id="{8C19DD3D-EA79-4AFE-9992-6B439D738124}"/>
            </a:ext>
          </a:extLst>
        </xdr:cNvPr>
        <xdr:cNvCxnSpPr/>
      </xdr:nvCxnSpPr>
      <xdr:spPr>
        <a:xfrm flipV="1">
          <a:off x="7886700" y="13698220"/>
          <a:ext cx="8001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42818</xdr:rowOff>
    </xdr:from>
    <xdr:to>
      <xdr:col>41</xdr:col>
      <xdr:colOff>101600</xdr:colOff>
      <xdr:row>84</xdr:row>
      <xdr:rowOff>144418</xdr:rowOff>
    </xdr:to>
    <xdr:sp macro="" textlink="">
      <xdr:nvSpPr>
        <xdr:cNvPr id="339" name="楕円 338">
          <a:extLst>
            <a:ext uri="{FF2B5EF4-FFF2-40B4-BE49-F238E27FC236}">
              <a16:creationId xmlns:a16="http://schemas.microsoft.com/office/drawing/2014/main" id="{A093E295-A182-4FF8-89F6-36AD54C443B3}"/>
            </a:ext>
          </a:extLst>
        </xdr:cNvPr>
        <xdr:cNvSpPr/>
      </xdr:nvSpPr>
      <xdr:spPr>
        <a:xfrm>
          <a:off x="7029450" y="136572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91984</xdr:rowOff>
    </xdr:from>
    <xdr:to>
      <xdr:col>45</xdr:col>
      <xdr:colOff>177800</xdr:colOff>
      <xdr:row>84</xdr:row>
      <xdr:rowOff>93618</xdr:rowOff>
    </xdr:to>
    <xdr:cxnSp macro="">
      <xdr:nvCxnSpPr>
        <xdr:cNvPr id="340" name="直線コネクタ 339">
          <a:extLst>
            <a:ext uri="{FF2B5EF4-FFF2-40B4-BE49-F238E27FC236}">
              <a16:creationId xmlns:a16="http://schemas.microsoft.com/office/drawing/2014/main" id="{233CF22E-9B87-4EC0-807B-AF2234F23807}"/>
            </a:ext>
          </a:extLst>
        </xdr:cNvPr>
        <xdr:cNvCxnSpPr/>
      </xdr:nvCxnSpPr>
      <xdr:spPr>
        <a:xfrm flipV="1">
          <a:off x="7077075" y="13700034"/>
          <a:ext cx="809625"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87465</xdr:rowOff>
    </xdr:from>
    <xdr:ext cx="469744" cy="259045"/>
    <xdr:sp macro="" textlink="">
      <xdr:nvSpPr>
        <xdr:cNvPr id="341" name="n_1aveValue【公営住宅】&#10;一人当たり面積">
          <a:extLst>
            <a:ext uri="{FF2B5EF4-FFF2-40B4-BE49-F238E27FC236}">
              <a16:creationId xmlns:a16="http://schemas.microsoft.com/office/drawing/2014/main" id="{BE7806BB-4EC5-4883-836C-87EA611B982B}"/>
            </a:ext>
          </a:extLst>
        </xdr:cNvPr>
        <xdr:cNvSpPr txBox="1"/>
      </xdr:nvSpPr>
      <xdr:spPr>
        <a:xfrm>
          <a:off x="8458277" y="1320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85833</xdr:rowOff>
    </xdr:from>
    <xdr:ext cx="469744" cy="259045"/>
    <xdr:sp macro="" textlink="">
      <xdr:nvSpPr>
        <xdr:cNvPr id="342" name="n_2aveValue【公営住宅】&#10;一人当たり面積">
          <a:extLst>
            <a:ext uri="{FF2B5EF4-FFF2-40B4-BE49-F238E27FC236}">
              <a16:creationId xmlns:a16="http://schemas.microsoft.com/office/drawing/2014/main" id="{FE16AAC0-9474-495E-97AA-C0764B1E79EB}"/>
            </a:ext>
          </a:extLst>
        </xdr:cNvPr>
        <xdr:cNvSpPr txBox="1"/>
      </xdr:nvSpPr>
      <xdr:spPr>
        <a:xfrm>
          <a:off x="7677227" y="1320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61340</xdr:rowOff>
    </xdr:from>
    <xdr:ext cx="469744" cy="259045"/>
    <xdr:sp macro="" textlink="">
      <xdr:nvSpPr>
        <xdr:cNvPr id="343" name="n_3aveValue【公営住宅】&#10;一人当たり面積">
          <a:extLst>
            <a:ext uri="{FF2B5EF4-FFF2-40B4-BE49-F238E27FC236}">
              <a16:creationId xmlns:a16="http://schemas.microsoft.com/office/drawing/2014/main" id="{DEE96136-5032-41C1-9924-6F530AA15864}"/>
            </a:ext>
          </a:extLst>
        </xdr:cNvPr>
        <xdr:cNvSpPr txBox="1"/>
      </xdr:nvSpPr>
      <xdr:spPr>
        <a:xfrm>
          <a:off x="6867602" y="1318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72770</xdr:rowOff>
    </xdr:from>
    <xdr:ext cx="469744" cy="259045"/>
    <xdr:sp macro="" textlink="">
      <xdr:nvSpPr>
        <xdr:cNvPr id="344" name="n_4aveValue【公営住宅】&#10;一人当たり面積">
          <a:extLst>
            <a:ext uri="{FF2B5EF4-FFF2-40B4-BE49-F238E27FC236}">
              <a16:creationId xmlns:a16="http://schemas.microsoft.com/office/drawing/2014/main" id="{662FABAC-B747-4D54-AEE7-1FEF4FA78B04}"/>
            </a:ext>
          </a:extLst>
        </xdr:cNvPr>
        <xdr:cNvSpPr txBox="1"/>
      </xdr:nvSpPr>
      <xdr:spPr>
        <a:xfrm>
          <a:off x="6067502" y="1287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125747</xdr:rowOff>
    </xdr:from>
    <xdr:ext cx="469744" cy="259045"/>
    <xdr:sp macro="" textlink="">
      <xdr:nvSpPr>
        <xdr:cNvPr id="345" name="n_1mainValue【公営住宅】&#10;一人当たり面積">
          <a:extLst>
            <a:ext uri="{FF2B5EF4-FFF2-40B4-BE49-F238E27FC236}">
              <a16:creationId xmlns:a16="http://schemas.microsoft.com/office/drawing/2014/main" id="{A245A85C-DD39-4DD1-B9A5-02877E2AD1B5}"/>
            </a:ext>
          </a:extLst>
        </xdr:cNvPr>
        <xdr:cNvSpPr txBox="1"/>
      </xdr:nvSpPr>
      <xdr:spPr>
        <a:xfrm>
          <a:off x="845827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133911</xdr:rowOff>
    </xdr:from>
    <xdr:ext cx="469744" cy="259045"/>
    <xdr:sp macro="" textlink="">
      <xdr:nvSpPr>
        <xdr:cNvPr id="346" name="n_2mainValue【公営住宅】&#10;一人当たり面積">
          <a:extLst>
            <a:ext uri="{FF2B5EF4-FFF2-40B4-BE49-F238E27FC236}">
              <a16:creationId xmlns:a16="http://schemas.microsoft.com/office/drawing/2014/main" id="{A0DE73B5-306D-4F6F-895E-B9C57755B033}"/>
            </a:ext>
          </a:extLst>
        </xdr:cNvPr>
        <xdr:cNvSpPr txBox="1"/>
      </xdr:nvSpPr>
      <xdr:spPr>
        <a:xfrm>
          <a:off x="7677227" y="1374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135545</xdr:rowOff>
    </xdr:from>
    <xdr:ext cx="469744" cy="259045"/>
    <xdr:sp macro="" textlink="">
      <xdr:nvSpPr>
        <xdr:cNvPr id="347" name="n_3mainValue【公営住宅】&#10;一人当たり面積">
          <a:extLst>
            <a:ext uri="{FF2B5EF4-FFF2-40B4-BE49-F238E27FC236}">
              <a16:creationId xmlns:a16="http://schemas.microsoft.com/office/drawing/2014/main" id="{6A64487A-B8CE-4481-B6BD-F3D53C4D5278}"/>
            </a:ext>
          </a:extLst>
        </xdr:cNvPr>
        <xdr:cNvSpPr txBox="1"/>
      </xdr:nvSpPr>
      <xdr:spPr>
        <a:xfrm>
          <a:off x="6867602" y="1374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E2FEBAC1-CE51-483D-BD9A-6620D6167A97}"/>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49" name="正方形/長方形 348">
          <a:extLst>
            <a:ext uri="{FF2B5EF4-FFF2-40B4-BE49-F238E27FC236}">
              <a16:creationId xmlns:a16="http://schemas.microsoft.com/office/drawing/2014/main" id="{11499160-3C21-44C2-8902-218C3EF000E1}"/>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0" name="正方形/長方形 349">
          <a:extLst>
            <a:ext uri="{FF2B5EF4-FFF2-40B4-BE49-F238E27FC236}">
              <a16:creationId xmlns:a16="http://schemas.microsoft.com/office/drawing/2014/main" id="{2CEDFA09-9983-42F2-A928-486FEB977A94}"/>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1" name="正方形/長方形 350">
          <a:extLst>
            <a:ext uri="{FF2B5EF4-FFF2-40B4-BE49-F238E27FC236}">
              <a16:creationId xmlns:a16="http://schemas.microsoft.com/office/drawing/2014/main" id="{6ADA8892-39C7-4E31-9E0F-6362BB2FDA1F}"/>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2" name="正方形/長方形 351">
          <a:extLst>
            <a:ext uri="{FF2B5EF4-FFF2-40B4-BE49-F238E27FC236}">
              <a16:creationId xmlns:a16="http://schemas.microsoft.com/office/drawing/2014/main" id="{C48584E3-DC0B-47B6-BC0C-78EE40A7EE4E}"/>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59B3FA60-A062-4F63-ACAE-B5D7C7C34536}"/>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B4EC9F5E-5835-4EB0-8F2E-0C33963E6FD2}"/>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55" name="正方形/長方形 354">
          <a:extLst>
            <a:ext uri="{FF2B5EF4-FFF2-40B4-BE49-F238E27FC236}">
              <a16:creationId xmlns:a16="http://schemas.microsoft.com/office/drawing/2014/main" id="{F4D9C866-26C5-407E-81F6-327E166B10D6}"/>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56" name="正方形/長方形 355">
          <a:extLst>
            <a:ext uri="{FF2B5EF4-FFF2-40B4-BE49-F238E27FC236}">
              <a16:creationId xmlns:a16="http://schemas.microsoft.com/office/drawing/2014/main" id="{B1282BDC-41CC-476D-9E89-BEA76F0E92B4}"/>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57" name="正方形/長方形 356">
          <a:extLst>
            <a:ext uri="{FF2B5EF4-FFF2-40B4-BE49-F238E27FC236}">
              <a16:creationId xmlns:a16="http://schemas.microsoft.com/office/drawing/2014/main" id="{76A08916-0181-4653-A880-E4ABED5194D3}"/>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58" name="正方形/長方形 357">
          <a:extLst>
            <a:ext uri="{FF2B5EF4-FFF2-40B4-BE49-F238E27FC236}">
              <a16:creationId xmlns:a16="http://schemas.microsoft.com/office/drawing/2014/main" id="{2AE0D59F-28BC-452E-8C4C-95CE1CE8E6D5}"/>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304420F8-3F0D-483E-8BAB-70DC05315E95}"/>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id="{941A916A-B6C8-418C-B184-901557E207CE}"/>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1" name="正方形/長方形 360">
          <a:extLst>
            <a:ext uri="{FF2B5EF4-FFF2-40B4-BE49-F238E27FC236}">
              <a16:creationId xmlns:a16="http://schemas.microsoft.com/office/drawing/2014/main" id="{3F65F478-A8C9-494E-93F3-48546058D953}"/>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2" name="正方形/長方形 361">
          <a:extLst>
            <a:ext uri="{FF2B5EF4-FFF2-40B4-BE49-F238E27FC236}">
              <a16:creationId xmlns:a16="http://schemas.microsoft.com/office/drawing/2014/main" id="{753DC93B-4703-42C4-85A4-BC5510C6AE20}"/>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63" name="正方形/長方形 362">
          <a:extLst>
            <a:ext uri="{FF2B5EF4-FFF2-40B4-BE49-F238E27FC236}">
              <a16:creationId xmlns:a16="http://schemas.microsoft.com/office/drawing/2014/main" id="{AAFB4252-53C1-4EF2-B408-70F8974E7BC8}"/>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64" name="正方形/長方形 363">
          <a:extLst>
            <a:ext uri="{FF2B5EF4-FFF2-40B4-BE49-F238E27FC236}">
              <a16:creationId xmlns:a16="http://schemas.microsoft.com/office/drawing/2014/main" id="{EECCF645-483C-4C11-AAA8-CF417993BD9F}"/>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7A9AA4B9-CD83-49F0-A3EA-BBB5B88C9644}"/>
            </a:ext>
          </a:extLst>
        </xdr:cNvPr>
        <xdr:cNvSpPr/>
      </xdr:nvSpPr>
      <xdr:spPr>
        <a:xfrm>
          <a:off x="11210925" y="5048250"/>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a:extLst>
            <a:ext uri="{FF2B5EF4-FFF2-40B4-BE49-F238E27FC236}">
              <a16:creationId xmlns:a16="http://schemas.microsoft.com/office/drawing/2014/main" id="{77AFA460-056D-458E-9E44-6DA7BC5AC63D}"/>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67" name="正方形/長方形 366">
          <a:extLst>
            <a:ext uri="{FF2B5EF4-FFF2-40B4-BE49-F238E27FC236}">
              <a16:creationId xmlns:a16="http://schemas.microsoft.com/office/drawing/2014/main" id="{2EF5C106-3E38-4C95-8411-9D9AAD5C9662}"/>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68" name="正方形/長方形 367">
          <a:extLst>
            <a:ext uri="{FF2B5EF4-FFF2-40B4-BE49-F238E27FC236}">
              <a16:creationId xmlns:a16="http://schemas.microsoft.com/office/drawing/2014/main" id="{0FC88903-E287-4ECC-9FD7-605CC26F8946}"/>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69" name="正方形/長方形 368">
          <a:extLst>
            <a:ext uri="{FF2B5EF4-FFF2-40B4-BE49-F238E27FC236}">
              <a16:creationId xmlns:a16="http://schemas.microsoft.com/office/drawing/2014/main" id="{F2766C5E-90DA-4A11-A933-513FB1F63A05}"/>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70" name="正方形/長方形 369">
          <a:extLst>
            <a:ext uri="{FF2B5EF4-FFF2-40B4-BE49-F238E27FC236}">
              <a16:creationId xmlns:a16="http://schemas.microsoft.com/office/drawing/2014/main" id="{6DE9A66D-A5FB-4D72-9CC6-212BAD9F9CFA}"/>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1" name="正方形/長方形 370">
          <a:extLst>
            <a:ext uri="{FF2B5EF4-FFF2-40B4-BE49-F238E27FC236}">
              <a16:creationId xmlns:a16="http://schemas.microsoft.com/office/drawing/2014/main" id="{17229DB9-2629-43DD-A5CC-CA2E99EFEA0B}"/>
            </a:ext>
          </a:extLst>
        </xdr:cNvPr>
        <xdr:cNvSpPr/>
      </xdr:nvSpPr>
      <xdr:spPr>
        <a:xfrm>
          <a:off x="16459200" y="5048250"/>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a:extLst>
            <a:ext uri="{FF2B5EF4-FFF2-40B4-BE49-F238E27FC236}">
              <a16:creationId xmlns:a16="http://schemas.microsoft.com/office/drawing/2014/main" id="{79A06CEC-7B62-4F47-983D-21B5999E51D9}"/>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73" name="正方形/長方形 372">
          <a:extLst>
            <a:ext uri="{FF2B5EF4-FFF2-40B4-BE49-F238E27FC236}">
              <a16:creationId xmlns:a16="http://schemas.microsoft.com/office/drawing/2014/main" id="{043CE133-D91D-4ED8-91C9-79B19A795CCE}"/>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74" name="正方形/長方形 373">
          <a:extLst>
            <a:ext uri="{FF2B5EF4-FFF2-40B4-BE49-F238E27FC236}">
              <a16:creationId xmlns:a16="http://schemas.microsoft.com/office/drawing/2014/main" id="{CF2A5713-ECC3-4284-8AA7-DCBD145F8B2E}"/>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75" name="正方形/長方形 374">
          <a:extLst>
            <a:ext uri="{FF2B5EF4-FFF2-40B4-BE49-F238E27FC236}">
              <a16:creationId xmlns:a16="http://schemas.microsoft.com/office/drawing/2014/main" id="{A3CCF170-F6CD-49B9-A193-20B7F3A70405}"/>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76" name="正方形/長方形 375">
          <a:extLst>
            <a:ext uri="{FF2B5EF4-FFF2-40B4-BE49-F238E27FC236}">
              <a16:creationId xmlns:a16="http://schemas.microsoft.com/office/drawing/2014/main" id="{570FB90F-DE33-4567-B667-32D56D90830E}"/>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7" name="正方形/長方形 376">
          <a:extLst>
            <a:ext uri="{FF2B5EF4-FFF2-40B4-BE49-F238E27FC236}">
              <a16:creationId xmlns:a16="http://schemas.microsoft.com/office/drawing/2014/main" id="{36A402D2-63F6-4576-B9F0-93789A997404}"/>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8" name="テキスト ボックス 377">
          <a:extLst>
            <a:ext uri="{FF2B5EF4-FFF2-40B4-BE49-F238E27FC236}">
              <a16:creationId xmlns:a16="http://schemas.microsoft.com/office/drawing/2014/main" id="{0DC00BBC-0D89-4E4A-94D5-66F279790C1B}"/>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9" name="直線コネクタ 378">
          <a:extLst>
            <a:ext uri="{FF2B5EF4-FFF2-40B4-BE49-F238E27FC236}">
              <a16:creationId xmlns:a16="http://schemas.microsoft.com/office/drawing/2014/main" id="{5612ECFD-DD83-49C1-96DB-52787A0D4DEF}"/>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0" name="テキスト ボックス 379">
          <a:extLst>
            <a:ext uri="{FF2B5EF4-FFF2-40B4-BE49-F238E27FC236}">
              <a16:creationId xmlns:a16="http://schemas.microsoft.com/office/drawing/2014/main" id="{2293350D-92FF-42B1-BB5F-B2C3A79575D4}"/>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81" name="直線コネクタ 380">
          <a:extLst>
            <a:ext uri="{FF2B5EF4-FFF2-40B4-BE49-F238E27FC236}">
              <a16:creationId xmlns:a16="http://schemas.microsoft.com/office/drawing/2014/main" id="{015EFB68-4DE7-46CF-AFE7-D6512918D6F3}"/>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82" name="テキスト ボックス 381">
          <a:extLst>
            <a:ext uri="{FF2B5EF4-FFF2-40B4-BE49-F238E27FC236}">
              <a16:creationId xmlns:a16="http://schemas.microsoft.com/office/drawing/2014/main" id="{8E7D0AC0-5E01-4F7B-B284-EE3374D03D53}"/>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83" name="直線コネクタ 382">
          <a:extLst>
            <a:ext uri="{FF2B5EF4-FFF2-40B4-BE49-F238E27FC236}">
              <a16:creationId xmlns:a16="http://schemas.microsoft.com/office/drawing/2014/main" id="{F23A7647-9422-4CA7-96BF-8CAED6EF3C8E}"/>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84" name="テキスト ボックス 383">
          <a:extLst>
            <a:ext uri="{FF2B5EF4-FFF2-40B4-BE49-F238E27FC236}">
              <a16:creationId xmlns:a16="http://schemas.microsoft.com/office/drawing/2014/main" id="{E1D418D9-62B4-448B-B4BF-CDF13DBE2ABE}"/>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85" name="直線コネクタ 384">
          <a:extLst>
            <a:ext uri="{FF2B5EF4-FFF2-40B4-BE49-F238E27FC236}">
              <a16:creationId xmlns:a16="http://schemas.microsoft.com/office/drawing/2014/main" id="{51838B06-0E8C-4C98-AE02-6D979F759CC9}"/>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86" name="テキスト ボックス 385">
          <a:extLst>
            <a:ext uri="{FF2B5EF4-FFF2-40B4-BE49-F238E27FC236}">
              <a16:creationId xmlns:a16="http://schemas.microsoft.com/office/drawing/2014/main" id="{14012718-BD1C-459A-B716-B4B5A1F4A8E0}"/>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87" name="直線コネクタ 386">
          <a:extLst>
            <a:ext uri="{FF2B5EF4-FFF2-40B4-BE49-F238E27FC236}">
              <a16:creationId xmlns:a16="http://schemas.microsoft.com/office/drawing/2014/main" id="{5844FF83-3F53-43E1-916C-515FC0471152}"/>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88" name="テキスト ボックス 387">
          <a:extLst>
            <a:ext uri="{FF2B5EF4-FFF2-40B4-BE49-F238E27FC236}">
              <a16:creationId xmlns:a16="http://schemas.microsoft.com/office/drawing/2014/main" id="{5C3AA583-A8EA-4635-BAA9-ADD891422E13}"/>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9" name="直線コネクタ 388">
          <a:extLst>
            <a:ext uri="{FF2B5EF4-FFF2-40B4-BE49-F238E27FC236}">
              <a16:creationId xmlns:a16="http://schemas.microsoft.com/office/drawing/2014/main" id="{145D5EA9-8A1E-4897-B678-77B6148E0873}"/>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0" name="テキスト ボックス 389">
          <a:extLst>
            <a:ext uri="{FF2B5EF4-FFF2-40B4-BE49-F238E27FC236}">
              <a16:creationId xmlns:a16="http://schemas.microsoft.com/office/drawing/2014/main" id="{55CCFFF2-7B7B-4629-8AAC-F8B75BED8F8B}"/>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1" name="【学校施設】&#10;有形固定資産減価償却率グラフ枠">
          <a:extLst>
            <a:ext uri="{FF2B5EF4-FFF2-40B4-BE49-F238E27FC236}">
              <a16:creationId xmlns:a16="http://schemas.microsoft.com/office/drawing/2014/main" id="{90DDB79D-6C91-4FDD-B40C-5159636AD97A}"/>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102870</xdr:rowOff>
    </xdr:from>
    <xdr:to>
      <xdr:col>85</xdr:col>
      <xdr:colOff>126364</xdr:colOff>
      <xdr:row>63</xdr:row>
      <xdr:rowOff>130302</xdr:rowOff>
    </xdr:to>
    <xdr:cxnSp macro="">
      <xdr:nvCxnSpPr>
        <xdr:cNvPr id="392" name="直線コネクタ 391">
          <a:extLst>
            <a:ext uri="{FF2B5EF4-FFF2-40B4-BE49-F238E27FC236}">
              <a16:creationId xmlns:a16="http://schemas.microsoft.com/office/drawing/2014/main" id="{274BA21E-7C9B-4117-98A7-64206F8311BC}"/>
            </a:ext>
          </a:extLst>
        </xdr:cNvPr>
        <xdr:cNvCxnSpPr/>
      </xdr:nvCxnSpPr>
      <xdr:spPr>
        <a:xfrm flipV="1">
          <a:off x="14695170" y="9345295"/>
          <a:ext cx="1269" cy="99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134129</xdr:rowOff>
    </xdr:from>
    <xdr:ext cx="405111" cy="259045"/>
    <xdr:sp macro="" textlink="">
      <xdr:nvSpPr>
        <xdr:cNvPr id="393" name="【学校施設】&#10;有形固定資産減価償却率最小値テキスト">
          <a:extLst>
            <a:ext uri="{FF2B5EF4-FFF2-40B4-BE49-F238E27FC236}">
              <a16:creationId xmlns:a16="http://schemas.microsoft.com/office/drawing/2014/main" id="{F3A04DF7-8F86-42AF-9560-F3C230708521}"/>
            </a:ext>
          </a:extLst>
        </xdr:cNvPr>
        <xdr:cNvSpPr txBox="1"/>
      </xdr:nvSpPr>
      <xdr:spPr>
        <a:xfrm>
          <a:off x="14744700" y="1034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130302</xdr:rowOff>
    </xdr:from>
    <xdr:to>
      <xdr:col>86</xdr:col>
      <xdr:colOff>25400</xdr:colOff>
      <xdr:row>63</xdr:row>
      <xdr:rowOff>130302</xdr:rowOff>
    </xdr:to>
    <xdr:cxnSp macro="">
      <xdr:nvCxnSpPr>
        <xdr:cNvPr id="394" name="直線コネクタ 393">
          <a:extLst>
            <a:ext uri="{FF2B5EF4-FFF2-40B4-BE49-F238E27FC236}">
              <a16:creationId xmlns:a16="http://schemas.microsoft.com/office/drawing/2014/main" id="{E27E9D93-3365-41D8-A7B1-A70DE3E42750}"/>
            </a:ext>
          </a:extLst>
        </xdr:cNvPr>
        <xdr:cNvCxnSpPr/>
      </xdr:nvCxnSpPr>
      <xdr:spPr>
        <a:xfrm>
          <a:off x="14611350" y="1034110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49547</xdr:rowOff>
    </xdr:from>
    <xdr:ext cx="405111" cy="259045"/>
    <xdr:sp macro="" textlink="">
      <xdr:nvSpPr>
        <xdr:cNvPr id="395" name="【学校施設】&#10;有形固定資産減価償却率最大値テキスト">
          <a:extLst>
            <a:ext uri="{FF2B5EF4-FFF2-40B4-BE49-F238E27FC236}">
              <a16:creationId xmlns:a16="http://schemas.microsoft.com/office/drawing/2014/main" id="{4280044F-64D1-4439-A10D-DDF6B2D2C718}"/>
            </a:ext>
          </a:extLst>
        </xdr:cNvPr>
        <xdr:cNvSpPr txBox="1"/>
      </xdr:nvSpPr>
      <xdr:spPr>
        <a:xfrm>
          <a:off x="14744700" y="912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102870</xdr:rowOff>
    </xdr:from>
    <xdr:to>
      <xdr:col>86</xdr:col>
      <xdr:colOff>25400</xdr:colOff>
      <xdr:row>57</xdr:row>
      <xdr:rowOff>102870</xdr:rowOff>
    </xdr:to>
    <xdr:cxnSp macro="">
      <xdr:nvCxnSpPr>
        <xdr:cNvPr id="396" name="直線コネクタ 395">
          <a:extLst>
            <a:ext uri="{FF2B5EF4-FFF2-40B4-BE49-F238E27FC236}">
              <a16:creationId xmlns:a16="http://schemas.microsoft.com/office/drawing/2014/main" id="{BBDA6853-2B87-43BB-B8D3-F0B13216CF24}"/>
            </a:ext>
          </a:extLst>
        </xdr:cNvPr>
        <xdr:cNvCxnSpPr/>
      </xdr:nvCxnSpPr>
      <xdr:spPr>
        <a:xfrm>
          <a:off x="14611350" y="9345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156227</xdr:rowOff>
    </xdr:from>
    <xdr:ext cx="405111" cy="259045"/>
    <xdr:sp macro="" textlink="">
      <xdr:nvSpPr>
        <xdr:cNvPr id="397" name="【学校施設】&#10;有形固定資産減価償却率平均値テキスト">
          <a:extLst>
            <a:ext uri="{FF2B5EF4-FFF2-40B4-BE49-F238E27FC236}">
              <a16:creationId xmlns:a16="http://schemas.microsoft.com/office/drawing/2014/main" id="{09577DC3-BE2B-4098-B35B-788CC33454C2}"/>
            </a:ext>
          </a:extLst>
        </xdr:cNvPr>
        <xdr:cNvSpPr txBox="1"/>
      </xdr:nvSpPr>
      <xdr:spPr>
        <a:xfrm>
          <a:off x="14744700" y="9884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xdr:rowOff>
    </xdr:from>
    <xdr:to>
      <xdr:col>85</xdr:col>
      <xdr:colOff>177800</xdr:colOff>
      <xdr:row>61</xdr:row>
      <xdr:rowOff>107950</xdr:rowOff>
    </xdr:to>
    <xdr:sp macro="" textlink="">
      <xdr:nvSpPr>
        <xdr:cNvPr id="398" name="フローチャート: 判断 397">
          <a:extLst>
            <a:ext uri="{FF2B5EF4-FFF2-40B4-BE49-F238E27FC236}">
              <a16:creationId xmlns:a16="http://schemas.microsoft.com/office/drawing/2014/main" id="{CF16CBB7-A7B6-480B-81B1-BAABB1BF94C1}"/>
            </a:ext>
          </a:extLst>
        </xdr:cNvPr>
        <xdr:cNvSpPr/>
      </xdr:nvSpPr>
      <xdr:spPr>
        <a:xfrm>
          <a:off x="14649450" y="9896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xdr:rowOff>
    </xdr:from>
    <xdr:to>
      <xdr:col>81</xdr:col>
      <xdr:colOff>101600</xdr:colOff>
      <xdr:row>61</xdr:row>
      <xdr:rowOff>117094</xdr:rowOff>
    </xdr:to>
    <xdr:sp macro="" textlink="">
      <xdr:nvSpPr>
        <xdr:cNvPr id="399" name="フローチャート: 判断 398">
          <a:extLst>
            <a:ext uri="{FF2B5EF4-FFF2-40B4-BE49-F238E27FC236}">
              <a16:creationId xmlns:a16="http://schemas.microsoft.com/office/drawing/2014/main" id="{594C598B-51AD-4C2C-9771-4FD394051F4C}"/>
            </a:ext>
          </a:extLst>
        </xdr:cNvPr>
        <xdr:cNvSpPr/>
      </xdr:nvSpPr>
      <xdr:spPr>
        <a:xfrm>
          <a:off x="13887450" y="989926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xdr:rowOff>
    </xdr:from>
    <xdr:to>
      <xdr:col>76</xdr:col>
      <xdr:colOff>165100</xdr:colOff>
      <xdr:row>61</xdr:row>
      <xdr:rowOff>103378</xdr:rowOff>
    </xdr:to>
    <xdr:sp macro="" textlink="">
      <xdr:nvSpPr>
        <xdr:cNvPr id="400" name="フローチャート: 判断 399">
          <a:extLst>
            <a:ext uri="{FF2B5EF4-FFF2-40B4-BE49-F238E27FC236}">
              <a16:creationId xmlns:a16="http://schemas.microsoft.com/office/drawing/2014/main" id="{F263368F-05E0-4B84-BE3B-493B3D3EEE94}"/>
            </a:ext>
          </a:extLst>
        </xdr:cNvPr>
        <xdr:cNvSpPr/>
      </xdr:nvSpPr>
      <xdr:spPr>
        <a:xfrm>
          <a:off x="13096875" y="9888728"/>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104648</xdr:rowOff>
    </xdr:from>
    <xdr:to>
      <xdr:col>72</xdr:col>
      <xdr:colOff>38100</xdr:colOff>
      <xdr:row>61</xdr:row>
      <xdr:rowOff>34798</xdr:rowOff>
    </xdr:to>
    <xdr:sp macro="" textlink="">
      <xdr:nvSpPr>
        <xdr:cNvPr id="401" name="フローチャート: 判断 400">
          <a:extLst>
            <a:ext uri="{FF2B5EF4-FFF2-40B4-BE49-F238E27FC236}">
              <a16:creationId xmlns:a16="http://schemas.microsoft.com/office/drawing/2014/main" id="{E409F5B8-61EE-48B4-8A30-325AE21F6A07}"/>
            </a:ext>
          </a:extLst>
        </xdr:cNvPr>
        <xdr:cNvSpPr/>
      </xdr:nvSpPr>
      <xdr:spPr>
        <a:xfrm>
          <a:off x="12296775" y="9832848"/>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20066</xdr:rowOff>
    </xdr:from>
    <xdr:to>
      <xdr:col>67</xdr:col>
      <xdr:colOff>101600</xdr:colOff>
      <xdr:row>61</xdr:row>
      <xdr:rowOff>121666</xdr:rowOff>
    </xdr:to>
    <xdr:sp macro="" textlink="">
      <xdr:nvSpPr>
        <xdr:cNvPr id="402" name="フローチャート: 判断 401">
          <a:extLst>
            <a:ext uri="{FF2B5EF4-FFF2-40B4-BE49-F238E27FC236}">
              <a16:creationId xmlns:a16="http://schemas.microsoft.com/office/drawing/2014/main" id="{3DF3DFBC-FE51-4307-B54B-C50D6F201F6E}"/>
            </a:ext>
          </a:extLst>
        </xdr:cNvPr>
        <xdr:cNvSpPr/>
      </xdr:nvSpPr>
      <xdr:spPr>
        <a:xfrm>
          <a:off x="11487150" y="990701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2F501F08-E678-471F-AA27-17EE8738BD10}"/>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CA60CC5B-DC6A-4220-BD09-C6F0283D19E5}"/>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621F75A2-18D6-46C6-B9CA-FD8FDD07F1D7}"/>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D805E693-08EA-4215-A705-9335A27B0CF6}"/>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6827519B-8F73-4781-862D-1ED0927C5B40}"/>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127508</xdr:rowOff>
    </xdr:from>
    <xdr:to>
      <xdr:col>85</xdr:col>
      <xdr:colOff>177800</xdr:colOff>
      <xdr:row>61</xdr:row>
      <xdr:rowOff>57658</xdr:rowOff>
    </xdr:to>
    <xdr:sp macro="" textlink="">
      <xdr:nvSpPr>
        <xdr:cNvPr id="408" name="楕円 407">
          <a:extLst>
            <a:ext uri="{FF2B5EF4-FFF2-40B4-BE49-F238E27FC236}">
              <a16:creationId xmlns:a16="http://schemas.microsoft.com/office/drawing/2014/main" id="{51197389-693B-4FA3-9C90-F4112E397211}"/>
            </a:ext>
          </a:extLst>
        </xdr:cNvPr>
        <xdr:cNvSpPr/>
      </xdr:nvSpPr>
      <xdr:spPr>
        <a:xfrm>
          <a:off x="14649450" y="98493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150385</xdr:rowOff>
    </xdr:from>
    <xdr:ext cx="405111" cy="259045"/>
    <xdr:sp macro="" textlink="">
      <xdr:nvSpPr>
        <xdr:cNvPr id="409" name="【学校施設】&#10;有形固定資産減価償却率該当値テキスト">
          <a:extLst>
            <a:ext uri="{FF2B5EF4-FFF2-40B4-BE49-F238E27FC236}">
              <a16:creationId xmlns:a16="http://schemas.microsoft.com/office/drawing/2014/main" id="{91977B73-B7F1-402B-B784-D49241D7E056}"/>
            </a:ext>
          </a:extLst>
        </xdr:cNvPr>
        <xdr:cNvSpPr txBox="1"/>
      </xdr:nvSpPr>
      <xdr:spPr>
        <a:xfrm>
          <a:off x="14744700"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86360</xdr:rowOff>
    </xdr:from>
    <xdr:to>
      <xdr:col>81</xdr:col>
      <xdr:colOff>101600</xdr:colOff>
      <xdr:row>61</xdr:row>
      <xdr:rowOff>16510</xdr:rowOff>
    </xdr:to>
    <xdr:sp macro="" textlink="">
      <xdr:nvSpPr>
        <xdr:cNvPr id="410" name="楕円 409">
          <a:extLst>
            <a:ext uri="{FF2B5EF4-FFF2-40B4-BE49-F238E27FC236}">
              <a16:creationId xmlns:a16="http://schemas.microsoft.com/office/drawing/2014/main" id="{0E76092C-063B-47FA-AD40-A77B25D00AFD}"/>
            </a:ext>
          </a:extLst>
        </xdr:cNvPr>
        <xdr:cNvSpPr/>
      </xdr:nvSpPr>
      <xdr:spPr>
        <a:xfrm>
          <a:off x="13887450" y="98082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137160</xdr:rowOff>
    </xdr:from>
    <xdr:to>
      <xdr:col>85</xdr:col>
      <xdr:colOff>127000</xdr:colOff>
      <xdr:row>61</xdr:row>
      <xdr:rowOff>6858</xdr:rowOff>
    </xdr:to>
    <xdr:cxnSp macro="">
      <xdr:nvCxnSpPr>
        <xdr:cNvPr id="411" name="直線コネクタ 410">
          <a:extLst>
            <a:ext uri="{FF2B5EF4-FFF2-40B4-BE49-F238E27FC236}">
              <a16:creationId xmlns:a16="http://schemas.microsoft.com/office/drawing/2014/main" id="{0138EE73-2606-420F-80C2-008D59DE79C6}"/>
            </a:ext>
          </a:extLst>
        </xdr:cNvPr>
        <xdr:cNvCxnSpPr/>
      </xdr:nvCxnSpPr>
      <xdr:spPr>
        <a:xfrm>
          <a:off x="13935075" y="9865360"/>
          <a:ext cx="762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31496</xdr:rowOff>
    </xdr:from>
    <xdr:to>
      <xdr:col>76</xdr:col>
      <xdr:colOff>165100</xdr:colOff>
      <xdr:row>60</xdr:row>
      <xdr:rowOff>133096</xdr:rowOff>
    </xdr:to>
    <xdr:sp macro="" textlink="">
      <xdr:nvSpPr>
        <xdr:cNvPr id="412" name="楕円 411">
          <a:extLst>
            <a:ext uri="{FF2B5EF4-FFF2-40B4-BE49-F238E27FC236}">
              <a16:creationId xmlns:a16="http://schemas.microsoft.com/office/drawing/2014/main" id="{DABB031E-09FA-4E3B-81C7-DE8E0FEC8468}"/>
            </a:ext>
          </a:extLst>
        </xdr:cNvPr>
        <xdr:cNvSpPr/>
      </xdr:nvSpPr>
      <xdr:spPr>
        <a:xfrm>
          <a:off x="13096875" y="975334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82296</xdr:rowOff>
    </xdr:from>
    <xdr:to>
      <xdr:col>81</xdr:col>
      <xdr:colOff>50800</xdr:colOff>
      <xdr:row>60</xdr:row>
      <xdr:rowOff>137160</xdr:rowOff>
    </xdr:to>
    <xdr:cxnSp macro="">
      <xdr:nvCxnSpPr>
        <xdr:cNvPr id="413" name="直線コネクタ 412">
          <a:extLst>
            <a:ext uri="{FF2B5EF4-FFF2-40B4-BE49-F238E27FC236}">
              <a16:creationId xmlns:a16="http://schemas.microsoft.com/office/drawing/2014/main" id="{E8EA87C4-D884-41E7-B23A-70E3511467AE}"/>
            </a:ext>
          </a:extLst>
        </xdr:cNvPr>
        <xdr:cNvCxnSpPr/>
      </xdr:nvCxnSpPr>
      <xdr:spPr>
        <a:xfrm>
          <a:off x="13144500" y="9810496"/>
          <a:ext cx="790575"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138938</xdr:rowOff>
    </xdr:from>
    <xdr:to>
      <xdr:col>72</xdr:col>
      <xdr:colOff>38100</xdr:colOff>
      <xdr:row>60</xdr:row>
      <xdr:rowOff>69088</xdr:rowOff>
    </xdr:to>
    <xdr:sp macro="" textlink="">
      <xdr:nvSpPr>
        <xdr:cNvPr id="414" name="楕円 413">
          <a:extLst>
            <a:ext uri="{FF2B5EF4-FFF2-40B4-BE49-F238E27FC236}">
              <a16:creationId xmlns:a16="http://schemas.microsoft.com/office/drawing/2014/main" id="{A2B715CC-6EBD-434F-A33D-4CD57FD8B59A}"/>
            </a:ext>
          </a:extLst>
        </xdr:cNvPr>
        <xdr:cNvSpPr/>
      </xdr:nvSpPr>
      <xdr:spPr>
        <a:xfrm>
          <a:off x="12296775" y="970521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18288</xdr:rowOff>
    </xdr:from>
    <xdr:to>
      <xdr:col>76</xdr:col>
      <xdr:colOff>114300</xdr:colOff>
      <xdr:row>60</xdr:row>
      <xdr:rowOff>82296</xdr:rowOff>
    </xdr:to>
    <xdr:cxnSp macro="">
      <xdr:nvCxnSpPr>
        <xdr:cNvPr id="415" name="直線コネクタ 414">
          <a:extLst>
            <a:ext uri="{FF2B5EF4-FFF2-40B4-BE49-F238E27FC236}">
              <a16:creationId xmlns:a16="http://schemas.microsoft.com/office/drawing/2014/main" id="{F2E9EF09-85ED-49B5-8328-07B70B236125}"/>
            </a:ext>
          </a:extLst>
        </xdr:cNvPr>
        <xdr:cNvCxnSpPr/>
      </xdr:nvCxnSpPr>
      <xdr:spPr>
        <a:xfrm>
          <a:off x="12344400" y="9743313"/>
          <a:ext cx="800100" cy="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108221</xdr:rowOff>
    </xdr:from>
    <xdr:ext cx="405111" cy="259045"/>
    <xdr:sp macro="" textlink="">
      <xdr:nvSpPr>
        <xdr:cNvPr id="416" name="n_1aveValue【学校施設】&#10;有形固定資産減価償却率">
          <a:extLst>
            <a:ext uri="{FF2B5EF4-FFF2-40B4-BE49-F238E27FC236}">
              <a16:creationId xmlns:a16="http://schemas.microsoft.com/office/drawing/2014/main" id="{23778202-D6F5-42EE-A19F-2DFEFDBAABB6}"/>
            </a:ext>
          </a:extLst>
        </xdr:cNvPr>
        <xdr:cNvSpPr txBox="1"/>
      </xdr:nvSpPr>
      <xdr:spPr>
        <a:xfrm>
          <a:off x="13745219" y="999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94505</xdr:rowOff>
    </xdr:from>
    <xdr:ext cx="405111" cy="259045"/>
    <xdr:sp macro="" textlink="">
      <xdr:nvSpPr>
        <xdr:cNvPr id="417" name="n_2aveValue【学校施設】&#10;有形固定資産減価償却率">
          <a:extLst>
            <a:ext uri="{FF2B5EF4-FFF2-40B4-BE49-F238E27FC236}">
              <a16:creationId xmlns:a16="http://schemas.microsoft.com/office/drawing/2014/main" id="{F66E4BCD-5911-459C-913C-71BC2CEC7D29}"/>
            </a:ext>
          </a:extLst>
        </xdr:cNvPr>
        <xdr:cNvSpPr txBox="1"/>
      </xdr:nvSpPr>
      <xdr:spPr>
        <a:xfrm>
          <a:off x="12964169" y="998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25925</xdr:rowOff>
    </xdr:from>
    <xdr:ext cx="405111" cy="259045"/>
    <xdr:sp macro="" textlink="">
      <xdr:nvSpPr>
        <xdr:cNvPr id="418" name="n_3aveValue【学校施設】&#10;有形固定資産減価償却率">
          <a:extLst>
            <a:ext uri="{FF2B5EF4-FFF2-40B4-BE49-F238E27FC236}">
              <a16:creationId xmlns:a16="http://schemas.microsoft.com/office/drawing/2014/main" id="{3B90CC84-C42C-41D7-ADB4-8832E57FF00C}"/>
            </a:ext>
          </a:extLst>
        </xdr:cNvPr>
        <xdr:cNvSpPr txBox="1"/>
      </xdr:nvSpPr>
      <xdr:spPr>
        <a:xfrm>
          <a:off x="12164069" y="9916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138193</xdr:rowOff>
    </xdr:from>
    <xdr:ext cx="405111" cy="259045"/>
    <xdr:sp macro="" textlink="">
      <xdr:nvSpPr>
        <xdr:cNvPr id="419" name="n_4aveValue【学校施設】&#10;有形固定資産減価償却率">
          <a:extLst>
            <a:ext uri="{FF2B5EF4-FFF2-40B4-BE49-F238E27FC236}">
              <a16:creationId xmlns:a16="http://schemas.microsoft.com/office/drawing/2014/main" id="{A23859E1-B47D-4593-92FB-CCA0A5EB0E34}"/>
            </a:ext>
          </a:extLst>
        </xdr:cNvPr>
        <xdr:cNvSpPr txBox="1"/>
      </xdr:nvSpPr>
      <xdr:spPr>
        <a:xfrm>
          <a:off x="11354444" y="9704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33037</xdr:rowOff>
    </xdr:from>
    <xdr:ext cx="405111" cy="259045"/>
    <xdr:sp macro="" textlink="">
      <xdr:nvSpPr>
        <xdr:cNvPr id="420" name="n_1mainValue【学校施設】&#10;有形固定資産減価償却率">
          <a:extLst>
            <a:ext uri="{FF2B5EF4-FFF2-40B4-BE49-F238E27FC236}">
              <a16:creationId xmlns:a16="http://schemas.microsoft.com/office/drawing/2014/main" id="{73037F59-D97A-4CB6-A0F7-71320D4B8912}"/>
            </a:ext>
          </a:extLst>
        </xdr:cNvPr>
        <xdr:cNvSpPr txBox="1"/>
      </xdr:nvSpPr>
      <xdr:spPr>
        <a:xfrm>
          <a:off x="13745219" y="959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149623</xdr:rowOff>
    </xdr:from>
    <xdr:ext cx="405111" cy="259045"/>
    <xdr:sp macro="" textlink="">
      <xdr:nvSpPr>
        <xdr:cNvPr id="421" name="n_2mainValue【学校施設】&#10;有形固定資産減価償却率">
          <a:extLst>
            <a:ext uri="{FF2B5EF4-FFF2-40B4-BE49-F238E27FC236}">
              <a16:creationId xmlns:a16="http://schemas.microsoft.com/office/drawing/2014/main" id="{4956E603-9EA4-49D9-B7EC-EF5086408159}"/>
            </a:ext>
          </a:extLst>
        </xdr:cNvPr>
        <xdr:cNvSpPr txBox="1"/>
      </xdr:nvSpPr>
      <xdr:spPr>
        <a:xfrm>
          <a:off x="12964169" y="955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85615</xdr:rowOff>
    </xdr:from>
    <xdr:ext cx="405111" cy="259045"/>
    <xdr:sp macro="" textlink="">
      <xdr:nvSpPr>
        <xdr:cNvPr id="422" name="n_3mainValue【学校施設】&#10;有形固定資産減価償却率">
          <a:extLst>
            <a:ext uri="{FF2B5EF4-FFF2-40B4-BE49-F238E27FC236}">
              <a16:creationId xmlns:a16="http://schemas.microsoft.com/office/drawing/2014/main" id="{80ACDA3A-19B1-4B75-BC6E-DF87871BD0FC}"/>
            </a:ext>
          </a:extLst>
        </xdr:cNvPr>
        <xdr:cNvSpPr txBox="1"/>
      </xdr:nvSpPr>
      <xdr:spPr>
        <a:xfrm>
          <a:off x="12164069" y="9489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a:extLst>
            <a:ext uri="{FF2B5EF4-FFF2-40B4-BE49-F238E27FC236}">
              <a16:creationId xmlns:a16="http://schemas.microsoft.com/office/drawing/2014/main" id="{DA7E0977-6693-4059-BD2E-4A5B1A132D09}"/>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24" name="正方形/長方形 423">
          <a:extLst>
            <a:ext uri="{FF2B5EF4-FFF2-40B4-BE49-F238E27FC236}">
              <a16:creationId xmlns:a16="http://schemas.microsoft.com/office/drawing/2014/main" id="{A0F12913-A10B-4238-A1E5-1DF12D5D8E00}"/>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25" name="正方形/長方形 424">
          <a:extLst>
            <a:ext uri="{FF2B5EF4-FFF2-40B4-BE49-F238E27FC236}">
              <a16:creationId xmlns:a16="http://schemas.microsoft.com/office/drawing/2014/main" id="{23963882-CCF1-4372-9EDD-ABA2EE54BB6F}"/>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26" name="正方形/長方形 425">
          <a:extLst>
            <a:ext uri="{FF2B5EF4-FFF2-40B4-BE49-F238E27FC236}">
              <a16:creationId xmlns:a16="http://schemas.microsoft.com/office/drawing/2014/main" id="{BFD8F09D-5CF0-49E9-B511-FB62F30B07BB}"/>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27" name="正方形/長方形 426">
          <a:extLst>
            <a:ext uri="{FF2B5EF4-FFF2-40B4-BE49-F238E27FC236}">
              <a16:creationId xmlns:a16="http://schemas.microsoft.com/office/drawing/2014/main" id="{A27FAFC7-6BF7-4827-AAA7-FEA91F51FCAD}"/>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id="{48D7F9BA-8DE1-44CA-AD1E-26EFABB6F3BF}"/>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id="{14751866-94D5-42C9-9359-22D3464A9F44}"/>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id="{2E4541BE-65C7-4773-BA80-518A21F1A05A}"/>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1" name="テキスト ボックス 430">
          <a:extLst>
            <a:ext uri="{FF2B5EF4-FFF2-40B4-BE49-F238E27FC236}">
              <a16:creationId xmlns:a16="http://schemas.microsoft.com/office/drawing/2014/main" id="{6F6A981F-3AAD-4CA7-B7C1-A8F0F03BBF13}"/>
            </a:ext>
          </a:extLst>
        </xdr:cNvPr>
        <xdr:cNvSpPr txBox="1"/>
      </xdr:nvSpPr>
      <xdr:spPr>
        <a:xfrm>
          <a:off x="160523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2" name="直線コネクタ 431">
          <a:extLst>
            <a:ext uri="{FF2B5EF4-FFF2-40B4-BE49-F238E27FC236}">
              <a16:creationId xmlns:a16="http://schemas.microsoft.com/office/drawing/2014/main" id="{2BE6CDE8-B7B5-4ABA-ADBB-EBFC552DAB06}"/>
            </a:ext>
          </a:extLst>
        </xdr:cNvPr>
        <xdr:cNvCxnSpPr/>
      </xdr:nvCxnSpPr>
      <xdr:spPr>
        <a:xfrm>
          <a:off x="164592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3" name="テキスト ボックス 432">
          <a:extLst>
            <a:ext uri="{FF2B5EF4-FFF2-40B4-BE49-F238E27FC236}">
              <a16:creationId xmlns:a16="http://schemas.microsoft.com/office/drawing/2014/main" id="{C217813C-00BC-41C5-865A-806A54AE2AF9}"/>
            </a:ext>
          </a:extLst>
        </xdr:cNvPr>
        <xdr:cNvSpPr txBox="1"/>
      </xdr:nvSpPr>
      <xdr:spPr>
        <a:xfrm>
          <a:off x="160523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4" name="直線コネクタ 433">
          <a:extLst>
            <a:ext uri="{FF2B5EF4-FFF2-40B4-BE49-F238E27FC236}">
              <a16:creationId xmlns:a16="http://schemas.microsoft.com/office/drawing/2014/main" id="{7C4829B4-A55A-4409-BD20-589C62E2C13B}"/>
            </a:ext>
          </a:extLst>
        </xdr:cNvPr>
        <xdr:cNvCxnSpPr/>
      </xdr:nvCxnSpPr>
      <xdr:spPr>
        <a:xfrm>
          <a:off x="164592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5" name="テキスト ボックス 434">
          <a:extLst>
            <a:ext uri="{FF2B5EF4-FFF2-40B4-BE49-F238E27FC236}">
              <a16:creationId xmlns:a16="http://schemas.microsoft.com/office/drawing/2014/main" id="{6B309559-CBAC-46AD-82B4-F92FBE10C366}"/>
            </a:ext>
          </a:extLst>
        </xdr:cNvPr>
        <xdr:cNvSpPr txBox="1"/>
      </xdr:nvSpPr>
      <xdr:spPr>
        <a:xfrm>
          <a:off x="16052346"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6" name="直線コネクタ 435">
          <a:extLst>
            <a:ext uri="{FF2B5EF4-FFF2-40B4-BE49-F238E27FC236}">
              <a16:creationId xmlns:a16="http://schemas.microsoft.com/office/drawing/2014/main" id="{7E2BE005-9D61-40D4-80F3-27F0B271D559}"/>
            </a:ext>
          </a:extLst>
        </xdr:cNvPr>
        <xdr:cNvCxnSpPr/>
      </xdr:nvCxnSpPr>
      <xdr:spPr>
        <a:xfrm>
          <a:off x="164592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7" name="テキスト ボックス 436">
          <a:extLst>
            <a:ext uri="{FF2B5EF4-FFF2-40B4-BE49-F238E27FC236}">
              <a16:creationId xmlns:a16="http://schemas.microsoft.com/office/drawing/2014/main" id="{A321FF1D-0CC5-44FA-9AAE-246543E91E78}"/>
            </a:ext>
          </a:extLst>
        </xdr:cNvPr>
        <xdr:cNvSpPr txBox="1"/>
      </xdr:nvSpPr>
      <xdr:spPr>
        <a:xfrm>
          <a:off x="16052346"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8" name="直線コネクタ 437">
          <a:extLst>
            <a:ext uri="{FF2B5EF4-FFF2-40B4-BE49-F238E27FC236}">
              <a16:creationId xmlns:a16="http://schemas.microsoft.com/office/drawing/2014/main" id="{449BB0F5-0450-44B6-90D5-9E57A4BE0BC8}"/>
            </a:ext>
          </a:extLst>
        </xdr:cNvPr>
        <xdr:cNvCxnSpPr/>
      </xdr:nvCxnSpPr>
      <xdr:spPr>
        <a:xfrm>
          <a:off x="164592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9" name="テキスト ボックス 438">
          <a:extLst>
            <a:ext uri="{FF2B5EF4-FFF2-40B4-BE49-F238E27FC236}">
              <a16:creationId xmlns:a16="http://schemas.microsoft.com/office/drawing/2014/main" id="{BE3AABC7-1EC3-4E7B-8F96-C19BFF557DF1}"/>
            </a:ext>
          </a:extLst>
        </xdr:cNvPr>
        <xdr:cNvSpPr txBox="1"/>
      </xdr:nvSpPr>
      <xdr:spPr>
        <a:xfrm>
          <a:off x="16052346"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0" name="直線コネクタ 439">
          <a:extLst>
            <a:ext uri="{FF2B5EF4-FFF2-40B4-BE49-F238E27FC236}">
              <a16:creationId xmlns:a16="http://schemas.microsoft.com/office/drawing/2014/main" id="{2DC652D7-5E9B-4149-933F-648088DB3D2C}"/>
            </a:ext>
          </a:extLst>
        </xdr:cNvPr>
        <xdr:cNvCxnSpPr/>
      </xdr:nvCxnSpPr>
      <xdr:spPr>
        <a:xfrm>
          <a:off x="164592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1" name="テキスト ボックス 440">
          <a:extLst>
            <a:ext uri="{FF2B5EF4-FFF2-40B4-BE49-F238E27FC236}">
              <a16:creationId xmlns:a16="http://schemas.microsoft.com/office/drawing/2014/main" id="{B8D4F727-FFA2-4909-88B5-DCC15449EED3}"/>
            </a:ext>
          </a:extLst>
        </xdr:cNvPr>
        <xdr:cNvSpPr txBox="1"/>
      </xdr:nvSpPr>
      <xdr:spPr>
        <a:xfrm>
          <a:off x="16052346"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2" name="直線コネクタ 441">
          <a:extLst>
            <a:ext uri="{FF2B5EF4-FFF2-40B4-BE49-F238E27FC236}">
              <a16:creationId xmlns:a16="http://schemas.microsoft.com/office/drawing/2014/main" id="{295B9097-BDE9-409F-B0A6-8FE728CCD649}"/>
            </a:ext>
          </a:extLst>
        </xdr:cNvPr>
        <xdr:cNvCxnSpPr/>
      </xdr:nvCxnSpPr>
      <xdr:spPr>
        <a:xfrm>
          <a:off x="164592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43" name="テキスト ボックス 442">
          <a:extLst>
            <a:ext uri="{FF2B5EF4-FFF2-40B4-BE49-F238E27FC236}">
              <a16:creationId xmlns:a16="http://schemas.microsoft.com/office/drawing/2014/main" id="{F41673E7-BFF6-4DAF-8C93-BF3A6CF9BA2D}"/>
            </a:ext>
          </a:extLst>
        </xdr:cNvPr>
        <xdr:cNvSpPr txBox="1"/>
      </xdr:nvSpPr>
      <xdr:spPr>
        <a:xfrm>
          <a:off x="16052346"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a:extLst>
            <a:ext uri="{FF2B5EF4-FFF2-40B4-BE49-F238E27FC236}">
              <a16:creationId xmlns:a16="http://schemas.microsoft.com/office/drawing/2014/main" id="{E3142507-344A-4E06-A5C4-0632DC35013D}"/>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5" name="テキスト ボックス 444">
          <a:extLst>
            <a:ext uri="{FF2B5EF4-FFF2-40B4-BE49-F238E27FC236}">
              <a16:creationId xmlns:a16="http://schemas.microsoft.com/office/drawing/2014/main" id="{A53E4E23-9D77-4458-BC49-3367F80D52B9}"/>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a:extLst>
            <a:ext uri="{FF2B5EF4-FFF2-40B4-BE49-F238E27FC236}">
              <a16:creationId xmlns:a16="http://schemas.microsoft.com/office/drawing/2014/main" id="{481BF4CA-ADEF-41B9-8347-33DACE6ADB53}"/>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0</xdr:rowOff>
    </xdr:from>
    <xdr:to>
      <xdr:col>116</xdr:col>
      <xdr:colOff>62864</xdr:colOff>
      <xdr:row>63</xdr:row>
      <xdr:rowOff>109401</xdr:rowOff>
    </xdr:to>
    <xdr:cxnSp macro="">
      <xdr:nvCxnSpPr>
        <xdr:cNvPr id="447" name="直線コネクタ 446">
          <a:extLst>
            <a:ext uri="{FF2B5EF4-FFF2-40B4-BE49-F238E27FC236}">
              <a16:creationId xmlns:a16="http://schemas.microsoft.com/office/drawing/2014/main" id="{23CC859C-313B-4869-803B-E320131F8628}"/>
            </a:ext>
          </a:extLst>
        </xdr:cNvPr>
        <xdr:cNvCxnSpPr/>
      </xdr:nvCxnSpPr>
      <xdr:spPr>
        <a:xfrm flipV="1">
          <a:off x="19952970" y="9077325"/>
          <a:ext cx="1269" cy="123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113228</xdr:rowOff>
    </xdr:from>
    <xdr:ext cx="469744" cy="259045"/>
    <xdr:sp macro="" textlink="">
      <xdr:nvSpPr>
        <xdr:cNvPr id="448" name="【学校施設】&#10;一人当たり面積最小値テキスト">
          <a:extLst>
            <a:ext uri="{FF2B5EF4-FFF2-40B4-BE49-F238E27FC236}">
              <a16:creationId xmlns:a16="http://schemas.microsoft.com/office/drawing/2014/main" id="{E6D64424-B23B-40B8-881A-AA1BA9CE1385}"/>
            </a:ext>
          </a:extLst>
        </xdr:cNvPr>
        <xdr:cNvSpPr txBox="1"/>
      </xdr:nvSpPr>
      <xdr:spPr>
        <a:xfrm>
          <a:off x="20002500" y="1032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109401</xdr:rowOff>
    </xdr:from>
    <xdr:to>
      <xdr:col>116</xdr:col>
      <xdr:colOff>152400</xdr:colOff>
      <xdr:row>63</xdr:row>
      <xdr:rowOff>109401</xdr:rowOff>
    </xdr:to>
    <xdr:cxnSp macro="">
      <xdr:nvCxnSpPr>
        <xdr:cNvPr id="449" name="直線コネクタ 448">
          <a:extLst>
            <a:ext uri="{FF2B5EF4-FFF2-40B4-BE49-F238E27FC236}">
              <a16:creationId xmlns:a16="http://schemas.microsoft.com/office/drawing/2014/main" id="{18F66A47-8F6D-4A22-A59D-B5D32A67BFE0}"/>
            </a:ext>
          </a:extLst>
        </xdr:cNvPr>
        <xdr:cNvCxnSpPr/>
      </xdr:nvCxnSpPr>
      <xdr:spPr>
        <a:xfrm>
          <a:off x="19878675" y="1031702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118127</xdr:rowOff>
    </xdr:from>
    <xdr:ext cx="469744" cy="259045"/>
    <xdr:sp macro="" textlink="">
      <xdr:nvSpPr>
        <xdr:cNvPr id="450" name="【学校施設】&#10;一人当たり面積最大値テキスト">
          <a:extLst>
            <a:ext uri="{FF2B5EF4-FFF2-40B4-BE49-F238E27FC236}">
              <a16:creationId xmlns:a16="http://schemas.microsoft.com/office/drawing/2014/main" id="{C881BF46-A9BB-4435-99B3-6531C35EF0E0}"/>
            </a:ext>
          </a:extLst>
        </xdr:cNvPr>
        <xdr:cNvSpPr txBox="1"/>
      </xdr:nvSpPr>
      <xdr:spPr>
        <a:xfrm>
          <a:off x="20002500" y="887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51" name="直線コネクタ 450">
          <a:extLst>
            <a:ext uri="{FF2B5EF4-FFF2-40B4-BE49-F238E27FC236}">
              <a16:creationId xmlns:a16="http://schemas.microsoft.com/office/drawing/2014/main" id="{8AC179B1-8EC4-4EB2-A7A4-55D7187F02DF}"/>
            </a:ext>
          </a:extLst>
        </xdr:cNvPr>
        <xdr:cNvCxnSpPr/>
      </xdr:nvCxnSpPr>
      <xdr:spPr>
        <a:xfrm>
          <a:off x="19878675" y="90773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152961</xdr:rowOff>
    </xdr:from>
    <xdr:ext cx="469744" cy="259045"/>
    <xdr:sp macro="" textlink="">
      <xdr:nvSpPr>
        <xdr:cNvPr id="452" name="【学校施設】&#10;一人当たり面積平均値テキスト">
          <a:extLst>
            <a:ext uri="{FF2B5EF4-FFF2-40B4-BE49-F238E27FC236}">
              <a16:creationId xmlns:a16="http://schemas.microsoft.com/office/drawing/2014/main" id="{DADFDF74-7EE3-404B-A96F-38B88B9CB130}"/>
            </a:ext>
          </a:extLst>
        </xdr:cNvPr>
        <xdr:cNvSpPr txBox="1"/>
      </xdr:nvSpPr>
      <xdr:spPr>
        <a:xfrm>
          <a:off x="20002500" y="9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3084</xdr:rowOff>
    </xdr:from>
    <xdr:to>
      <xdr:col>116</xdr:col>
      <xdr:colOff>114300</xdr:colOff>
      <xdr:row>61</xdr:row>
      <xdr:rowOff>104684</xdr:rowOff>
    </xdr:to>
    <xdr:sp macro="" textlink="">
      <xdr:nvSpPr>
        <xdr:cNvPr id="453" name="フローチャート: 判断 452">
          <a:extLst>
            <a:ext uri="{FF2B5EF4-FFF2-40B4-BE49-F238E27FC236}">
              <a16:creationId xmlns:a16="http://schemas.microsoft.com/office/drawing/2014/main" id="{BD749E05-1BCF-4DAD-9E41-CF0D7248E8A4}"/>
            </a:ext>
          </a:extLst>
        </xdr:cNvPr>
        <xdr:cNvSpPr/>
      </xdr:nvSpPr>
      <xdr:spPr>
        <a:xfrm>
          <a:off x="19897725" y="989003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454" name="フローチャート: 判断 453">
          <a:extLst>
            <a:ext uri="{FF2B5EF4-FFF2-40B4-BE49-F238E27FC236}">
              <a16:creationId xmlns:a16="http://schemas.microsoft.com/office/drawing/2014/main" id="{BD508727-C1FF-4489-86A7-3E363DDA1FDA}"/>
            </a:ext>
          </a:extLst>
        </xdr:cNvPr>
        <xdr:cNvSpPr/>
      </xdr:nvSpPr>
      <xdr:spPr>
        <a:xfrm>
          <a:off x="19154775" y="98964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151674</xdr:rowOff>
    </xdr:from>
    <xdr:to>
      <xdr:col>107</xdr:col>
      <xdr:colOff>101600</xdr:colOff>
      <xdr:row>61</xdr:row>
      <xdr:rowOff>81824</xdr:rowOff>
    </xdr:to>
    <xdr:sp macro="" textlink="">
      <xdr:nvSpPr>
        <xdr:cNvPr id="455" name="フローチャート: 判断 454">
          <a:extLst>
            <a:ext uri="{FF2B5EF4-FFF2-40B4-BE49-F238E27FC236}">
              <a16:creationId xmlns:a16="http://schemas.microsoft.com/office/drawing/2014/main" id="{9A9060A8-BEF0-4851-B696-2BACB78D4ABE}"/>
            </a:ext>
          </a:extLst>
        </xdr:cNvPr>
        <xdr:cNvSpPr/>
      </xdr:nvSpPr>
      <xdr:spPr>
        <a:xfrm>
          <a:off x="18345150" y="987669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125549</xdr:rowOff>
    </xdr:from>
    <xdr:to>
      <xdr:col>102</xdr:col>
      <xdr:colOff>165100</xdr:colOff>
      <xdr:row>61</xdr:row>
      <xdr:rowOff>55699</xdr:rowOff>
    </xdr:to>
    <xdr:sp macro="" textlink="">
      <xdr:nvSpPr>
        <xdr:cNvPr id="456" name="フローチャート: 判断 455">
          <a:extLst>
            <a:ext uri="{FF2B5EF4-FFF2-40B4-BE49-F238E27FC236}">
              <a16:creationId xmlns:a16="http://schemas.microsoft.com/office/drawing/2014/main" id="{A59D0118-EBB5-4BCB-BDEE-D7CED1A00838}"/>
            </a:ext>
          </a:extLst>
        </xdr:cNvPr>
        <xdr:cNvSpPr/>
      </xdr:nvSpPr>
      <xdr:spPr>
        <a:xfrm>
          <a:off x="17554575" y="98473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158206</xdr:rowOff>
    </xdr:from>
    <xdr:to>
      <xdr:col>98</xdr:col>
      <xdr:colOff>38100</xdr:colOff>
      <xdr:row>61</xdr:row>
      <xdr:rowOff>88356</xdr:rowOff>
    </xdr:to>
    <xdr:sp macro="" textlink="">
      <xdr:nvSpPr>
        <xdr:cNvPr id="457" name="フローチャート: 判断 456">
          <a:extLst>
            <a:ext uri="{FF2B5EF4-FFF2-40B4-BE49-F238E27FC236}">
              <a16:creationId xmlns:a16="http://schemas.microsoft.com/office/drawing/2014/main" id="{B7E5F138-5197-49B7-8676-E7555D9DBE10}"/>
            </a:ext>
          </a:extLst>
        </xdr:cNvPr>
        <xdr:cNvSpPr/>
      </xdr:nvSpPr>
      <xdr:spPr>
        <a:xfrm>
          <a:off x="16754475" y="9886406"/>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4F23C5AC-9CFA-4980-A8AA-0ECD12DF5B76}"/>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61DF1891-42B6-4247-9B74-FF7D50292FB6}"/>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9F952CAE-3C2E-44FB-AA6F-2341E3CB4F15}"/>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BE7C9296-6288-4437-AF5F-606B7BB5376B}"/>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4A36B941-755A-434B-8374-4C0785459FCA}"/>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169635</xdr:rowOff>
    </xdr:from>
    <xdr:to>
      <xdr:col>116</xdr:col>
      <xdr:colOff>114300</xdr:colOff>
      <xdr:row>58</xdr:row>
      <xdr:rowOff>99785</xdr:rowOff>
    </xdr:to>
    <xdr:sp macro="" textlink="">
      <xdr:nvSpPr>
        <xdr:cNvPr id="463" name="楕円 462">
          <a:extLst>
            <a:ext uri="{FF2B5EF4-FFF2-40B4-BE49-F238E27FC236}">
              <a16:creationId xmlns:a16="http://schemas.microsoft.com/office/drawing/2014/main" id="{39A3D3F8-8667-4802-BE7D-977C3BD6A8AF}"/>
            </a:ext>
          </a:extLst>
        </xdr:cNvPr>
        <xdr:cNvSpPr/>
      </xdr:nvSpPr>
      <xdr:spPr>
        <a:xfrm>
          <a:off x="19897725" y="93993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21062</xdr:rowOff>
    </xdr:from>
    <xdr:ext cx="469744" cy="259045"/>
    <xdr:sp macro="" textlink="">
      <xdr:nvSpPr>
        <xdr:cNvPr id="464" name="【学校施設】&#10;一人当たり面積該当値テキスト">
          <a:extLst>
            <a:ext uri="{FF2B5EF4-FFF2-40B4-BE49-F238E27FC236}">
              <a16:creationId xmlns:a16="http://schemas.microsoft.com/office/drawing/2014/main" id="{F1B246E4-0952-4988-B616-C4167840B25C}"/>
            </a:ext>
          </a:extLst>
        </xdr:cNvPr>
        <xdr:cNvSpPr txBox="1"/>
      </xdr:nvSpPr>
      <xdr:spPr>
        <a:xfrm>
          <a:off x="20002500" y="9260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4717</xdr:rowOff>
    </xdr:from>
    <xdr:to>
      <xdr:col>112</xdr:col>
      <xdr:colOff>38100</xdr:colOff>
      <xdr:row>58</xdr:row>
      <xdr:rowOff>106317</xdr:rowOff>
    </xdr:to>
    <xdr:sp macro="" textlink="">
      <xdr:nvSpPr>
        <xdr:cNvPr id="465" name="楕円 464">
          <a:extLst>
            <a:ext uri="{FF2B5EF4-FFF2-40B4-BE49-F238E27FC236}">
              <a16:creationId xmlns:a16="http://schemas.microsoft.com/office/drawing/2014/main" id="{B5B59EAF-CB1D-442A-8CFF-E30776A32046}"/>
            </a:ext>
          </a:extLst>
        </xdr:cNvPr>
        <xdr:cNvSpPr/>
      </xdr:nvSpPr>
      <xdr:spPr>
        <a:xfrm>
          <a:off x="19154775" y="940906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48985</xdr:rowOff>
    </xdr:from>
    <xdr:to>
      <xdr:col>116</xdr:col>
      <xdr:colOff>63500</xdr:colOff>
      <xdr:row>58</xdr:row>
      <xdr:rowOff>55517</xdr:rowOff>
    </xdr:to>
    <xdr:cxnSp macro="">
      <xdr:nvCxnSpPr>
        <xdr:cNvPr id="466" name="直線コネクタ 465">
          <a:extLst>
            <a:ext uri="{FF2B5EF4-FFF2-40B4-BE49-F238E27FC236}">
              <a16:creationId xmlns:a16="http://schemas.microsoft.com/office/drawing/2014/main" id="{CE5C5D00-238C-4265-9BA0-F9CD228E6E41}"/>
            </a:ext>
          </a:extLst>
        </xdr:cNvPr>
        <xdr:cNvCxnSpPr/>
      </xdr:nvCxnSpPr>
      <xdr:spPr>
        <a:xfrm flipV="1">
          <a:off x="19202400" y="9446985"/>
          <a:ext cx="752475"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133713</xdr:rowOff>
    </xdr:from>
    <xdr:to>
      <xdr:col>107</xdr:col>
      <xdr:colOff>101600</xdr:colOff>
      <xdr:row>58</xdr:row>
      <xdr:rowOff>63863</xdr:rowOff>
    </xdr:to>
    <xdr:sp macro="" textlink="">
      <xdr:nvSpPr>
        <xdr:cNvPr id="467" name="楕円 466">
          <a:extLst>
            <a:ext uri="{FF2B5EF4-FFF2-40B4-BE49-F238E27FC236}">
              <a16:creationId xmlns:a16="http://schemas.microsoft.com/office/drawing/2014/main" id="{BF6BA65D-3E95-4646-ACD7-4F0824711682}"/>
            </a:ext>
          </a:extLst>
        </xdr:cNvPr>
        <xdr:cNvSpPr/>
      </xdr:nvSpPr>
      <xdr:spPr>
        <a:xfrm>
          <a:off x="18345150" y="937296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13063</xdr:rowOff>
    </xdr:from>
    <xdr:to>
      <xdr:col>111</xdr:col>
      <xdr:colOff>177800</xdr:colOff>
      <xdr:row>58</xdr:row>
      <xdr:rowOff>55517</xdr:rowOff>
    </xdr:to>
    <xdr:cxnSp macro="">
      <xdr:nvCxnSpPr>
        <xdr:cNvPr id="468" name="直線コネクタ 467">
          <a:extLst>
            <a:ext uri="{FF2B5EF4-FFF2-40B4-BE49-F238E27FC236}">
              <a16:creationId xmlns:a16="http://schemas.microsoft.com/office/drawing/2014/main" id="{DC3C38CD-B82A-4505-8A97-F599E44977E6}"/>
            </a:ext>
          </a:extLst>
        </xdr:cNvPr>
        <xdr:cNvCxnSpPr/>
      </xdr:nvCxnSpPr>
      <xdr:spPr>
        <a:xfrm>
          <a:off x="18392775" y="9411063"/>
          <a:ext cx="809625" cy="4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140244</xdr:rowOff>
    </xdr:from>
    <xdr:to>
      <xdr:col>102</xdr:col>
      <xdr:colOff>165100</xdr:colOff>
      <xdr:row>58</xdr:row>
      <xdr:rowOff>70394</xdr:rowOff>
    </xdr:to>
    <xdr:sp macro="" textlink="">
      <xdr:nvSpPr>
        <xdr:cNvPr id="469" name="楕円 468">
          <a:extLst>
            <a:ext uri="{FF2B5EF4-FFF2-40B4-BE49-F238E27FC236}">
              <a16:creationId xmlns:a16="http://schemas.microsoft.com/office/drawing/2014/main" id="{DEE8ADC2-C5BE-41FE-B7B5-4BBCF3677085}"/>
            </a:ext>
          </a:extLst>
        </xdr:cNvPr>
        <xdr:cNvSpPr/>
      </xdr:nvSpPr>
      <xdr:spPr>
        <a:xfrm>
          <a:off x="17554575" y="938266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13063</xdr:rowOff>
    </xdr:from>
    <xdr:to>
      <xdr:col>107</xdr:col>
      <xdr:colOff>50800</xdr:colOff>
      <xdr:row>58</xdr:row>
      <xdr:rowOff>19594</xdr:rowOff>
    </xdr:to>
    <xdr:cxnSp macro="">
      <xdr:nvCxnSpPr>
        <xdr:cNvPr id="470" name="直線コネクタ 469">
          <a:extLst>
            <a:ext uri="{FF2B5EF4-FFF2-40B4-BE49-F238E27FC236}">
              <a16:creationId xmlns:a16="http://schemas.microsoft.com/office/drawing/2014/main" id="{93547506-9F6A-4DDC-99FA-3351DE085AD5}"/>
            </a:ext>
          </a:extLst>
        </xdr:cNvPr>
        <xdr:cNvCxnSpPr/>
      </xdr:nvCxnSpPr>
      <xdr:spPr>
        <a:xfrm flipV="1">
          <a:off x="17602200" y="9411063"/>
          <a:ext cx="790575"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471" name="n_1aveValue【学校施設】&#10;一人当たり面積">
          <a:extLst>
            <a:ext uri="{FF2B5EF4-FFF2-40B4-BE49-F238E27FC236}">
              <a16:creationId xmlns:a16="http://schemas.microsoft.com/office/drawing/2014/main" id="{25000643-B3FA-482E-9A8C-79834CDCA645}"/>
            </a:ext>
          </a:extLst>
        </xdr:cNvPr>
        <xdr:cNvSpPr txBox="1"/>
      </xdr:nvSpPr>
      <xdr:spPr>
        <a:xfrm>
          <a:off x="18983402" y="998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72951</xdr:rowOff>
    </xdr:from>
    <xdr:ext cx="469744" cy="259045"/>
    <xdr:sp macro="" textlink="">
      <xdr:nvSpPr>
        <xdr:cNvPr id="472" name="n_2aveValue【学校施設】&#10;一人当たり面積">
          <a:extLst>
            <a:ext uri="{FF2B5EF4-FFF2-40B4-BE49-F238E27FC236}">
              <a16:creationId xmlns:a16="http://schemas.microsoft.com/office/drawing/2014/main" id="{CBE59DC5-BB9E-4AE5-85F8-9A287B527F1E}"/>
            </a:ext>
          </a:extLst>
        </xdr:cNvPr>
        <xdr:cNvSpPr txBox="1"/>
      </xdr:nvSpPr>
      <xdr:spPr>
        <a:xfrm>
          <a:off x="18183302" y="995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46826</xdr:rowOff>
    </xdr:from>
    <xdr:ext cx="469744" cy="259045"/>
    <xdr:sp macro="" textlink="">
      <xdr:nvSpPr>
        <xdr:cNvPr id="473" name="n_3aveValue【学校施設】&#10;一人当たり面積">
          <a:extLst>
            <a:ext uri="{FF2B5EF4-FFF2-40B4-BE49-F238E27FC236}">
              <a16:creationId xmlns:a16="http://schemas.microsoft.com/office/drawing/2014/main" id="{80266574-2C82-4437-AF1C-8AEEC7467B6C}"/>
            </a:ext>
          </a:extLst>
        </xdr:cNvPr>
        <xdr:cNvSpPr txBox="1"/>
      </xdr:nvSpPr>
      <xdr:spPr>
        <a:xfrm>
          <a:off x="17383202" y="993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104883</xdr:rowOff>
    </xdr:from>
    <xdr:ext cx="469744" cy="259045"/>
    <xdr:sp macro="" textlink="">
      <xdr:nvSpPr>
        <xdr:cNvPr id="474" name="n_4aveValue【学校施設】&#10;一人当たり面積">
          <a:extLst>
            <a:ext uri="{FF2B5EF4-FFF2-40B4-BE49-F238E27FC236}">
              <a16:creationId xmlns:a16="http://schemas.microsoft.com/office/drawing/2014/main" id="{7BE2FC22-6BD0-4055-BA79-E13BB0796B31}"/>
            </a:ext>
          </a:extLst>
        </xdr:cNvPr>
        <xdr:cNvSpPr txBox="1"/>
      </xdr:nvSpPr>
      <xdr:spPr>
        <a:xfrm>
          <a:off x="16592627" y="966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122844</xdr:rowOff>
    </xdr:from>
    <xdr:ext cx="469744" cy="259045"/>
    <xdr:sp macro="" textlink="">
      <xdr:nvSpPr>
        <xdr:cNvPr id="475" name="n_1mainValue【学校施設】&#10;一人当たり面積">
          <a:extLst>
            <a:ext uri="{FF2B5EF4-FFF2-40B4-BE49-F238E27FC236}">
              <a16:creationId xmlns:a16="http://schemas.microsoft.com/office/drawing/2014/main" id="{BBCD8D4E-E1B4-4B91-8456-41E0FEECA20C}"/>
            </a:ext>
          </a:extLst>
        </xdr:cNvPr>
        <xdr:cNvSpPr txBox="1"/>
      </xdr:nvSpPr>
      <xdr:spPr>
        <a:xfrm>
          <a:off x="18983402"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80390</xdr:rowOff>
    </xdr:from>
    <xdr:ext cx="469744" cy="259045"/>
    <xdr:sp macro="" textlink="">
      <xdr:nvSpPr>
        <xdr:cNvPr id="476" name="n_2mainValue【学校施設】&#10;一人当たり面積">
          <a:extLst>
            <a:ext uri="{FF2B5EF4-FFF2-40B4-BE49-F238E27FC236}">
              <a16:creationId xmlns:a16="http://schemas.microsoft.com/office/drawing/2014/main" id="{60F5C772-02E9-4CAC-827A-B0A12DBC7031}"/>
            </a:ext>
          </a:extLst>
        </xdr:cNvPr>
        <xdr:cNvSpPr txBox="1"/>
      </xdr:nvSpPr>
      <xdr:spPr>
        <a:xfrm>
          <a:off x="18183302" y="91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86921</xdr:rowOff>
    </xdr:from>
    <xdr:ext cx="469744" cy="259045"/>
    <xdr:sp macro="" textlink="">
      <xdr:nvSpPr>
        <xdr:cNvPr id="477" name="n_3mainValue【学校施設】&#10;一人当たり面積">
          <a:extLst>
            <a:ext uri="{FF2B5EF4-FFF2-40B4-BE49-F238E27FC236}">
              <a16:creationId xmlns:a16="http://schemas.microsoft.com/office/drawing/2014/main" id="{157AAAB0-3D82-42D1-A673-943C08FFF94D}"/>
            </a:ext>
          </a:extLst>
        </xdr:cNvPr>
        <xdr:cNvSpPr txBox="1"/>
      </xdr:nvSpPr>
      <xdr:spPr>
        <a:xfrm>
          <a:off x="17383202" y="916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a:extLst>
            <a:ext uri="{FF2B5EF4-FFF2-40B4-BE49-F238E27FC236}">
              <a16:creationId xmlns:a16="http://schemas.microsoft.com/office/drawing/2014/main" id="{55D08722-80B0-484C-ACBF-08A970502B38}"/>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79" name="正方形/長方形 478">
          <a:extLst>
            <a:ext uri="{FF2B5EF4-FFF2-40B4-BE49-F238E27FC236}">
              <a16:creationId xmlns:a16="http://schemas.microsoft.com/office/drawing/2014/main" id="{DDFB8C1D-BEC1-40A0-8F3F-FDD994BB203D}"/>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80" name="正方形/長方形 479">
          <a:extLst>
            <a:ext uri="{FF2B5EF4-FFF2-40B4-BE49-F238E27FC236}">
              <a16:creationId xmlns:a16="http://schemas.microsoft.com/office/drawing/2014/main" id="{B8C07F11-87E9-4D87-B39F-551F9E0AB65C}"/>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81" name="正方形/長方形 480">
          <a:extLst>
            <a:ext uri="{FF2B5EF4-FFF2-40B4-BE49-F238E27FC236}">
              <a16:creationId xmlns:a16="http://schemas.microsoft.com/office/drawing/2014/main" id="{E4F58B0C-ED10-4497-93DA-8DC2BA947EB6}"/>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82" name="正方形/長方形 481">
          <a:extLst>
            <a:ext uri="{FF2B5EF4-FFF2-40B4-BE49-F238E27FC236}">
              <a16:creationId xmlns:a16="http://schemas.microsoft.com/office/drawing/2014/main" id="{9CA09400-9481-41A0-84AC-A569A47A6C95}"/>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3" name="正方形/長方形 482">
          <a:extLst>
            <a:ext uri="{FF2B5EF4-FFF2-40B4-BE49-F238E27FC236}">
              <a16:creationId xmlns:a16="http://schemas.microsoft.com/office/drawing/2014/main" id="{557C0664-9F2D-41A9-A525-EEEADBA1AC9D}"/>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4" name="テキスト ボックス 483">
          <a:extLst>
            <a:ext uri="{FF2B5EF4-FFF2-40B4-BE49-F238E27FC236}">
              <a16:creationId xmlns:a16="http://schemas.microsoft.com/office/drawing/2014/main" id="{C939245D-F440-4C01-8203-84AB757FFF01}"/>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5" name="直線コネクタ 484">
          <a:extLst>
            <a:ext uri="{FF2B5EF4-FFF2-40B4-BE49-F238E27FC236}">
              <a16:creationId xmlns:a16="http://schemas.microsoft.com/office/drawing/2014/main" id="{B20D3557-70C8-4C1D-ADB3-B1EF1B247658}"/>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86" name="テキスト ボックス 485">
          <a:extLst>
            <a:ext uri="{FF2B5EF4-FFF2-40B4-BE49-F238E27FC236}">
              <a16:creationId xmlns:a16="http://schemas.microsoft.com/office/drawing/2014/main" id="{1FA89F0D-7873-43B3-A640-C1DC817EDBCE}"/>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87" name="直線コネクタ 486">
          <a:extLst>
            <a:ext uri="{FF2B5EF4-FFF2-40B4-BE49-F238E27FC236}">
              <a16:creationId xmlns:a16="http://schemas.microsoft.com/office/drawing/2014/main" id="{DD62DBB0-B811-4DF1-BEBC-A70ABF2155E5}"/>
            </a:ext>
          </a:extLst>
        </xdr:cNvPr>
        <xdr:cNvCxnSpPr/>
      </xdr:nvCxnSpPr>
      <xdr:spPr>
        <a:xfrm>
          <a:off x="11210925" y="13973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488" name="テキスト ボックス 487">
          <a:extLst>
            <a:ext uri="{FF2B5EF4-FFF2-40B4-BE49-F238E27FC236}">
              <a16:creationId xmlns:a16="http://schemas.microsoft.com/office/drawing/2014/main" id="{75CCA8AF-E8BD-487F-855A-8FC0DAB38A79}"/>
            </a:ext>
          </a:extLst>
        </xdr:cNvPr>
        <xdr:cNvSpPr txBox="1"/>
      </xdr:nvSpPr>
      <xdr:spPr>
        <a:xfrm>
          <a:off x="107945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89" name="直線コネクタ 488">
          <a:extLst>
            <a:ext uri="{FF2B5EF4-FFF2-40B4-BE49-F238E27FC236}">
              <a16:creationId xmlns:a16="http://schemas.microsoft.com/office/drawing/2014/main" id="{765A7D18-6D50-407B-A2BE-D01BF5C9025C}"/>
            </a:ext>
          </a:extLst>
        </xdr:cNvPr>
        <xdr:cNvCxnSpPr/>
      </xdr:nvCxnSpPr>
      <xdr:spPr>
        <a:xfrm>
          <a:off x="11210925" y="135445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90" name="テキスト ボックス 489">
          <a:extLst>
            <a:ext uri="{FF2B5EF4-FFF2-40B4-BE49-F238E27FC236}">
              <a16:creationId xmlns:a16="http://schemas.microsoft.com/office/drawing/2014/main" id="{34C98300-B8B7-489C-98FA-8CCF0ECCB75F}"/>
            </a:ext>
          </a:extLst>
        </xdr:cNvPr>
        <xdr:cNvSpPr txBox="1"/>
      </xdr:nvSpPr>
      <xdr:spPr>
        <a:xfrm>
          <a:off x="10845966"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91" name="直線コネクタ 490">
          <a:extLst>
            <a:ext uri="{FF2B5EF4-FFF2-40B4-BE49-F238E27FC236}">
              <a16:creationId xmlns:a16="http://schemas.microsoft.com/office/drawing/2014/main" id="{63AB25A7-E37E-468F-90A2-900EC728C26A}"/>
            </a:ext>
          </a:extLst>
        </xdr:cNvPr>
        <xdr:cNvCxnSpPr/>
      </xdr:nvCxnSpPr>
      <xdr:spPr>
        <a:xfrm>
          <a:off x="11210925" y="13115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92" name="テキスト ボックス 491">
          <a:extLst>
            <a:ext uri="{FF2B5EF4-FFF2-40B4-BE49-F238E27FC236}">
              <a16:creationId xmlns:a16="http://schemas.microsoft.com/office/drawing/2014/main" id="{3ADD3E0D-A3A2-4F52-8822-D5D94F3173D1}"/>
            </a:ext>
          </a:extLst>
        </xdr:cNvPr>
        <xdr:cNvSpPr txBox="1"/>
      </xdr:nvSpPr>
      <xdr:spPr>
        <a:xfrm>
          <a:off x="10845966"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93" name="直線コネクタ 492">
          <a:extLst>
            <a:ext uri="{FF2B5EF4-FFF2-40B4-BE49-F238E27FC236}">
              <a16:creationId xmlns:a16="http://schemas.microsoft.com/office/drawing/2014/main" id="{F271BF85-519D-46B1-BED9-251A6287DEC7}"/>
            </a:ext>
          </a:extLst>
        </xdr:cNvPr>
        <xdr:cNvCxnSpPr/>
      </xdr:nvCxnSpPr>
      <xdr:spPr>
        <a:xfrm>
          <a:off x="11210925" y="126777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94" name="テキスト ボックス 493">
          <a:extLst>
            <a:ext uri="{FF2B5EF4-FFF2-40B4-BE49-F238E27FC236}">
              <a16:creationId xmlns:a16="http://schemas.microsoft.com/office/drawing/2014/main" id="{7F2FBA60-26E0-4BEB-970A-CC66B558C584}"/>
            </a:ext>
          </a:extLst>
        </xdr:cNvPr>
        <xdr:cNvSpPr txBox="1"/>
      </xdr:nvSpPr>
      <xdr:spPr>
        <a:xfrm>
          <a:off x="10845966"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5" name="直線コネクタ 494">
          <a:extLst>
            <a:ext uri="{FF2B5EF4-FFF2-40B4-BE49-F238E27FC236}">
              <a16:creationId xmlns:a16="http://schemas.microsoft.com/office/drawing/2014/main" id="{643BDCC4-3B72-48CC-9E77-BB415D869C92}"/>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96" name="テキスト ボックス 495">
          <a:extLst>
            <a:ext uri="{FF2B5EF4-FFF2-40B4-BE49-F238E27FC236}">
              <a16:creationId xmlns:a16="http://schemas.microsoft.com/office/drawing/2014/main" id="{782B84F2-86F1-4C6F-ACC1-F367096A037B}"/>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7" name="【図書館】&#10;有形固定資産減価償却率グラフ枠">
          <a:extLst>
            <a:ext uri="{FF2B5EF4-FFF2-40B4-BE49-F238E27FC236}">
              <a16:creationId xmlns:a16="http://schemas.microsoft.com/office/drawing/2014/main" id="{EE2D15F5-0E65-4811-9C76-E819347E503C}"/>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70104</xdr:rowOff>
    </xdr:from>
    <xdr:to>
      <xdr:col>85</xdr:col>
      <xdr:colOff>126364</xdr:colOff>
      <xdr:row>86</xdr:row>
      <xdr:rowOff>38100</xdr:rowOff>
    </xdr:to>
    <xdr:cxnSp macro="">
      <xdr:nvCxnSpPr>
        <xdr:cNvPr id="498" name="直線コネクタ 497">
          <a:extLst>
            <a:ext uri="{FF2B5EF4-FFF2-40B4-BE49-F238E27FC236}">
              <a16:creationId xmlns:a16="http://schemas.microsoft.com/office/drawing/2014/main" id="{7CCDDA87-8848-4D8D-B334-6AB5E2694A67}"/>
            </a:ext>
          </a:extLst>
        </xdr:cNvPr>
        <xdr:cNvCxnSpPr/>
      </xdr:nvCxnSpPr>
      <xdr:spPr>
        <a:xfrm flipV="1">
          <a:off x="14695170" y="12706604"/>
          <a:ext cx="1269" cy="126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41927</xdr:rowOff>
    </xdr:from>
    <xdr:ext cx="469744" cy="259045"/>
    <xdr:sp macro="" textlink="">
      <xdr:nvSpPr>
        <xdr:cNvPr id="499" name="【図書館】&#10;有形固定資産減価償却率最小値テキスト">
          <a:extLst>
            <a:ext uri="{FF2B5EF4-FFF2-40B4-BE49-F238E27FC236}">
              <a16:creationId xmlns:a16="http://schemas.microsoft.com/office/drawing/2014/main" id="{94C436BA-C6A1-42CE-A24A-D12B7D9760D6}"/>
            </a:ext>
          </a:extLst>
        </xdr:cNvPr>
        <xdr:cNvSpPr txBox="1"/>
      </xdr:nvSpPr>
      <xdr:spPr>
        <a:xfrm>
          <a:off x="14744700"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500" name="直線コネクタ 499">
          <a:extLst>
            <a:ext uri="{FF2B5EF4-FFF2-40B4-BE49-F238E27FC236}">
              <a16:creationId xmlns:a16="http://schemas.microsoft.com/office/drawing/2014/main" id="{DC48B47E-95A3-43A5-8741-B86B6231562D}"/>
            </a:ext>
          </a:extLst>
        </xdr:cNvPr>
        <xdr:cNvCxnSpPr/>
      </xdr:nvCxnSpPr>
      <xdr:spPr>
        <a:xfrm>
          <a:off x="14611350" y="13973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16781</xdr:rowOff>
    </xdr:from>
    <xdr:ext cx="405111" cy="259045"/>
    <xdr:sp macro="" textlink="">
      <xdr:nvSpPr>
        <xdr:cNvPr id="501" name="【図書館】&#10;有形固定資産減価償却率最大値テキスト">
          <a:extLst>
            <a:ext uri="{FF2B5EF4-FFF2-40B4-BE49-F238E27FC236}">
              <a16:creationId xmlns:a16="http://schemas.microsoft.com/office/drawing/2014/main" id="{6C4B302D-7332-418E-8995-604AF9BA434D}"/>
            </a:ext>
          </a:extLst>
        </xdr:cNvPr>
        <xdr:cNvSpPr txBox="1"/>
      </xdr:nvSpPr>
      <xdr:spPr>
        <a:xfrm>
          <a:off x="14744700" y="12494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70104</xdr:rowOff>
    </xdr:from>
    <xdr:to>
      <xdr:col>86</xdr:col>
      <xdr:colOff>25400</xdr:colOff>
      <xdr:row>78</xdr:row>
      <xdr:rowOff>70104</xdr:rowOff>
    </xdr:to>
    <xdr:cxnSp macro="">
      <xdr:nvCxnSpPr>
        <xdr:cNvPr id="502" name="直線コネクタ 501">
          <a:extLst>
            <a:ext uri="{FF2B5EF4-FFF2-40B4-BE49-F238E27FC236}">
              <a16:creationId xmlns:a16="http://schemas.microsoft.com/office/drawing/2014/main" id="{27BB3B6F-CF4A-4A9D-8722-88F4B75A98BB}"/>
            </a:ext>
          </a:extLst>
        </xdr:cNvPr>
        <xdr:cNvCxnSpPr/>
      </xdr:nvCxnSpPr>
      <xdr:spPr>
        <a:xfrm>
          <a:off x="14611350" y="127066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65040</xdr:rowOff>
    </xdr:from>
    <xdr:ext cx="405111" cy="259045"/>
    <xdr:sp macro="" textlink="">
      <xdr:nvSpPr>
        <xdr:cNvPr id="503" name="【図書館】&#10;有形固定資産減価償却率平均値テキスト">
          <a:extLst>
            <a:ext uri="{FF2B5EF4-FFF2-40B4-BE49-F238E27FC236}">
              <a16:creationId xmlns:a16="http://schemas.microsoft.com/office/drawing/2014/main" id="{E74CF536-0253-48FC-A7B8-4C7ADD40FBF2}"/>
            </a:ext>
          </a:extLst>
        </xdr:cNvPr>
        <xdr:cNvSpPr txBox="1"/>
      </xdr:nvSpPr>
      <xdr:spPr>
        <a:xfrm>
          <a:off x="14744700" y="12869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42163</xdr:rowOff>
    </xdr:from>
    <xdr:to>
      <xdr:col>85</xdr:col>
      <xdr:colOff>177800</xdr:colOff>
      <xdr:row>80</xdr:row>
      <xdr:rowOff>143763</xdr:rowOff>
    </xdr:to>
    <xdr:sp macro="" textlink="">
      <xdr:nvSpPr>
        <xdr:cNvPr id="504" name="フローチャート: 判断 503">
          <a:extLst>
            <a:ext uri="{FF2B5EF4-FFF2-40B4-BE49-F238E27FC236}">
              <a16:creationId xmlns:a16="http://schemas.microsoft.com/office/drawing/2014/main" id="{8DCDEFB7-E30F-46E1-BAAB-D70D84BFEBCC}"/>
            </a:ext>
          </a:extLst>
        </xdr:cNvPr>
        <xdr:cNvSpPr/>
      </xdr:nvSpPr>
      <xdr:spPr>
        <a:xfrm>
          <a:off x="14649450" y="130088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7874</xdr:rowOff>
    </xdr:from>
    <xdr:to>
      <xdr:col>81</xdr:col>
      <xdr:colOff>101600</xdr:colOff>
      <xdr:row>80</xdr:row>
      <xdr:rowOff>109474</xdr:rowOff>
    </xdr:to>
    <xdr:sp macro="" textlink="">
      <xdr:nvSpPr>
        <xdr:cNvPr id="505" name="フローチャート: 判断 504">
          <a:extLst>
            <a:ext uri="{FF2B5EF4-FFF2-40B4-BE49-F238E27FC236}">
              <a16:creationId xmlns:a16="http://schemas.microsoft.com/office/drawing/2014/main" id="{39D69CCA-5E49-442F-9309-4A73758ED5D0}"/>
            </a:ext>
          </a:extLst>
        </xdr:cNvPr>
        <xdr:cNvSpPr/>
      </xdr:nvSpPr>
      <xdr:spPr>
        <a:xfrm>
          <a:off x="13887450" y="129745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35306</xdr:rowOff>
    </xdr:from>
    <xdr:to>
      <xdr:col>76</xdr:col>
      <xdr:colOff>165100</xdr:colOff>
      <xdr:row>80</xdr:row>
      <xdr:rowOff>136906</xdr:rowOff>
    </xdr:to>
    <xdr:sp macro="" textlink="">
      <xdr:nvSpPr>
        <xdr:cNvPr id="506" name="フローチャート: 判断 505">
          <a:extLst>
            <a:ext uri="{FF2B5EF4-FFF2-40B4-BE49-F238E27FC236}">
              <a16:creationId xmlns:a16="http://schemas.microsoft.com/office/drawing/2014/main" id="{CF74FDE3-8507-4EEF-9252-7F7F9C473BF6}"/>
            </a:ext>
          </a:extLst>
        </xdr:cNvPr>
        <xdr:cNvSpPr/>
      </xdr:nvSpPr>
      <xdr:spPr>
        <a:xfrm>
          <a:off x="13096875" y="1299883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117602</xdr:rowOff>
    </xdr:from>
    <xdr:to>
      <xdr:col>72</xdr:col>
      <xdr:colOff>38100</xdr:colOff>
      <xdr:row>80</xdr:row>
      <xdr:rowOff>47752</xdr:rowOff>
    </xdr:to>
    <xdr:sp macro="" textlink="">
      <xdr:nvSpPr>
        <xdr:cNvPr id="507" name="フローチャート: 判断 506">
          <a:extLst>
            <a:ext uri="{FF2B5EF4-FFF2-40B4-BE49-F238E27FC236}">
              <a16:creationId xmlns:a16="http://schemas.microsoft.com/office/drawing/2014/main" id="{E0FA43E2-817F-45CC-99ED-7D1F5ED739CE}"/>
            </a:ext>
          </a:extLst>
        </xdr:cNvPr>
        <xdr:cNvSpPr/>
      </xdr:nvSpPr>
      <xdr:spPr>
        <a:xfrm>
          <a:off x="12296775" y="12922377"/>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26163</xdr:rowOff>
    </xdr:from>
    <xdr:to>
      <xdr:col>67</xdr:col>
      <xdr:colOff>101600</xdr:colOff>
      <xdr:row>80</xdr:row>
      <xdr:rowOff>127763</xdr:rowOff>
    </xdr:to>
    <xdr:sp macro="" textlink="">
      <xdr:nvSpPr>
        <xdr:cNvPr id="508" name="フローチャート: 判断 507">
          <a:extLst>
            <a:ext uri="{FF2B5EF4-FFF2-40B4-BE49-F238E27FC236}">
              <a16:creationId xmlns:a16="http://schemas.microsoft.com/office/drawing/2014/main" id="{694E1C94-A673-48A7-A034-2F09F8D29134}"/>
            </a:ext>
          </a:extLst>
        </xdr:cNvPr>
        <xdr:cNvSpPr/>
      </xdr:nvSpPr>
      <xdr:spPr>
        <a:xfrm>
          <a:off x="11487150" y="129928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id="{C8C2D025-22AA-4647-B538-12083941E0A4}"/>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0" name="テキスト ボックス 509">
          <a:extLst>
            <a:ext uri="{FF2B5EF4-FFF2-40B4-BE49-F238E27FC236}">
              <a16:creationId xmlns:a16="http://schemas.microsoft.com/office/drawing/2014/main" id="{A19D11F8-E3C1-4F1E-8472-6E4735053F58}"/>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DD15E871-5F62-45B0-825C-8B7C268D8B0D}"/>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EA31E501-3414-4B9D-BA84-0732A0D6F400}"/>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60E6739B-ADE4-4806-B4EA-45650A296950}"/>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76454</xdr:rowOff>
    </xdr:from>
    <xdr:to>
      <xdr:col>85</xdr:col>
      <xdr:colOff>177800</xdr:colOff>
      <xdr:row>84</xdr:row>
      <xdr:rowOff>6604</xdr:rowOff>
    </xdr:to>
    <xdr:sp macro="" textlink="">
      <xdr:nvSpPr>
        <xdr:cNvPr id="514" name="楕円 513">
          <a:extLst>
            <a:ext uri="{FF2B5EF4-FFF2-40B4-BE49-F238E27FC236}">
              <a16:creationId xmlns:a16="http://schemas.microsoft.com/office/drawing/2014/main" id="{D93BBD54-B3D6-4C8D-8C58-A08E6E9BAEA5}"/>
            </a:ext>
          </a:extLst>
        </xdr:cNvPr>
        <xdr:cNvSpPr/>
      </xdr:nvSpPr>
      <xdr:spPr>
        <a:xfrm>
          <a:off x="14649450" y="135257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54881</xdr:rowOff>
    </xdr:from>
    <xdr:ext cx="405111" cy="259045"/>
    <xdr:sp macro="" textlink="">
      <xdr:nvSpPr>
        <xdr:cNvPr id="515" name="【図書館】&#10;有形固定資産減価償却率該当値テキスト">
          <a:extLst>
            <a:ext uri="{FF2B5EF4-FFF2-40B4-BE49-F238E27FC236}">
              <a16:creationId xmlns:a16="http://schemas.microsoft.com/office/drawing/2014/main" id="{0DBC5197-22A2-4E69-B9F2-3E16A5E21537}"/>
            </a:ext>
          </a:extLst>
        </xdr:cNvPr>
        <xdr:cNvSpPr txBox="1"/>
      </xdr:nvSpPr>
      <xdr:spPr>
        <a:xfrm>
          <a:off x="14744700" y="135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30735</xdr:rowOff>
    </xdr:from>
    <xdr:to>
      <xdr:col>81</xdr:col>
      <xdr:colOff>101600</xdr:colOff>
      <xdr:row>83</xdr:row>
      <xdr:rowOff>132335</xdr:rowOff>
    </xdr:to>
    <xdr:sp macro="" textlink="">
      <xdr:nvSpPr>
        <xdr:cNvPr id="516" name="楕円 515">
          <a:extLst>
            <a:ext uri="{FF2B5EF4-FFF2-40B4-BE49-F238E27FC236}">
              <a16:creationId xmlns:a16="http://schemas.microsoft.com/office/drawing/2014/main" id="{0BAE0861-D51B-4AB7-B9BD-528EC744ED3F}"/>
            </a:ext>
          </a:extLst>
        </xdr:cNvPr>
        <xdr:cNvSpPr/>
      </xdr:nvSpPr>
      <xdr:spPr>
        <a:xfrm>
          <a:off x="13887450" y="134768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81535</xdr:rowOff>
    </xdr:from>
    <xdr:to>
      <xdr:col>85</xdr:col>
      <xdr:colOff>127000</xdr:colOff>
      <xdr:row>83</xdr:row>
      <xdr:rowOff>127254</xdr:rowOff>
    </xdr:to>
    <xdr:cxnSp macro="">
      <xdr:nvCxnSpPr>
        <xdr:cNvPr id="517" name="直線コネクタ 516">
          <a:extLst>
            <a:ext uri="{FF2B5EF4-FFF2-40B4-BE49-F238E27FC236}">
              <a16:creationId xmlns:a16="http://schemas.microsoft.com/office/drawing/2014/main" id="{4608E1F5-6463-4A17-B1A2-5A92F2185B13}"/>
            </a:ext>
          </a:extLst>
        </xdr:cNvPr>
        <xdr:cNvCxnSpPr/>
      </xdr:nvCxnSpPr>
      <xdr:spPr>
        <a:xfrm>
          <a:off x="13935075" y="13534010"/>
          <a:ext cx="762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156463</xdr:rowOff>
    </xdr:from>
    <xdr:to>
      <xdr:col>76</xdr:col>
      <xdr:colOff>165100</xdr:colOff>
      <xdr:row>83</xdr:row>
      <xdr:rowOff>86613</xdr:rowOff>
    </xdr:to>
    <xdr:sp macro="" textlink="">
      <xdr:nvSpPr>
        <xdr:cNvPr id="518" name="楕円 517">
          <a:extLst>
            <a:ext uri="{FF2B5EF4-FFF2-40B4-BE49-F238E27FC236}">
              <a16:creationId xmlns:a16="http://schemas.microsoft.com/office/drawing/2014/main" id="{2B88749B-6E74-49E8-BFF1-B90FE744D729}"/>
            </a:ext>
          </a:extLst>
        </xdr:cNvPr>
        <xdr:cNvSpPr/>
      </xdr:nvSpPr>
      <xdr:spPr>
        <a:xfrm>
          <a:off x="13096875" y="1344701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35813</xdr:rowOff>
    </xdr:from>
    <xdr:to>
      <xdr:col>81</xdr:col>
      <xdr:colOff>50800</xdr:colOff>
      <xdr:row>83</xdr:row>
      <xdr:rowOff>81535</xdr:rowOff>
    </xdr:to>
    <xdr:cxnSp macro="">
      <xdr:nvCxnSpPr>
        <xdr:cNvPr id="519" name="直線コネクタ 518">
          <a:extLst>
            <a:ext uri="{FF2B5EF4-FFF2-40B4-BE49-F238E27FC236}">
              <a16:creationId xmlns:a16="http://schemas.microsoft.com/office/drawing/2014/main" id="{28AD3646-7200-4C6A-B715-F64766121CC6}"/>
            </a:ext>
          </a:extLst>
        </xdr:cNvPr>
        <xdr:cNvCxnSpPr/>
      </xdr:nvCxnSpPr>
      <xdr:spPr>
        <a:xfrm>
          <a:off x="13144500" y="13485113"/>
          <a:ext cx="790575"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108458</xdr:rowOff>
    </xdr:from>
    <xdr:to>
      <xdr:col>72</xdr:col>
      <xdr:colOff>38100</xdr:colOff>
      <xdr:row>83</xdr:row>
      <xdr:rowOff>38608</xdr:rowOff>
    </xdr:to>
    <xdr:sp macro="" textlink="">
      <xdr:nvSpPr>
        <xdr:cNvPr id="520" name="楕円 519">
          <a:extLst>
            <a:ext uri="{FF2B5EF4-FFF2-40B4-BE49-F238E27FC236}">
              <a16:creationId xmlns:a16="http://schemas.microsoft.com/office/drawing/2014/main" id="{B4CDDFB1-E8C2-454D-A540-F1FF7AD3A873}"/>
            </a:ext>
          </a:extLst>
        </xdr:cNvPr>
        <xdr:cNvSpPr/>
      </xdr:nvSpPr>
      <xdr:spPr>
        <a:xfrm>
          <a:off x="12296775" y="133926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159258</xdr:rowOff>
    </xdr:from>
    <xdr:to>
      <xdr:col>76</xdr:col>
      <xdr:colOff>114300</xdr:colOff>
      <xdr:row>83</xdr:row>
      <xdr:rowOff>35813</xdr:rowOff>
    </xdr:to>
    <xdr:cxnSp macro="">
      <xdr:nvCxnSpPr>
        <xdr:cNvPr id="521" name="直線コネクタ 520">
          <a:extLst>
            <a:ext uri="{FF2B5EF4-FFF2-40B4-BE49-F238E27FC236}">
              <a16:creationId xmlns:a16="http://schemas.microsoft.com/office/drawing/2014/main" id="{0C8A60AA-B7B0-4AF5-8723-7487FECC60E5}"/>
            </a:ext>
          </a:extLst>
        </xdr:cNvPr>
        <xdr:cNvCxnSpPr/>
      </xdr:nvCxnSpPr>
      <xdr:spPr>
        <a:xfrm>
          <a:off x="12344400" y="13449808"/>
          <a:ext cx="800100" cy="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126001</xdr:rowOff>
    </xdr:from>
    <xdr:ext cx="405111" cy="259045"/>
    <xdr:sp macro="" textlink="">
      <xdr:nvSpPr>
        <xdr:cNvPr id="522" name="n_1aveValue【図書館】&#10;有形固定資産減価償却率">
          <a:extLst>
            <a:ext uri="{FF2B5EF4-FFF2-40B4-BE49-F238E27FC236}">
              <a16:creationId xmlns:a16="http://schemas.microsoft.com/office/drawing/2014/main" id="{FFE119D4-DDD8-468B-BCE1-0744DD4E0306}"/>
            </a:ext>
          </a:extLst>
        </xdr:cNvPr>
        <xdr:cNvSpPr txBox="1"/>
      </xdr:nvSpPr>
      <xdr:spPr>
        <a:xfrm>
          <a:off x="13745219" y="12762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153433</xdr:rowOff>
    </xdr:from>
    <xdr:ext cx="405111" cy="259045"/>
    <xdr:sp macro="" textlink="">
      <xdr:nvSpPr>
        <xdr:cNvPr id="523" name="n_2aveValue【図書館】&#10;有形固定資産減価償却率">
          <a:extLst>
            <a:ext uri="{FF2B5EF4-FFF2-40B4-BE49-F238E27FC236}">
              <a16:creationId xmlns:a16="http://schemas.microsoft.com/office/drawing/2014/main" id="{83D16D09-DD1C-4FBC-948C-D28D64E4B68F}"/>
            </a:ext>
          </a:extLst>
        </xdr:cNvPr>
        <xdr:cNvSpPr txBox="1"/>
      </xdr:nvSpPr>
      <xdr:spPr>
        <a:xfrm>
          <a:off x="12964169" y="12793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64279</xdr:rowOff>
    </xdr:from>
    <xdr:ext cx="405111" cy="259045"/>
    <xdr:sp macro="" textlink="">
      <xdr:nvSpPr>
        <xdr:cNvPr id="524" name="n_3aveValue【図書館】&#10;有形固定資産減価償却率">
          <a:extLst>
            <a:ext uri="{FF2B5EF4-FFF2-40B4-BE49-F238E27FC236}">
              <a16:creationId xmlns:a16="http://schemas.microsoft.com/office/drawing/2014/main" id="{524C9A3F-62D6-47C8-9A26-CA7DAB87275A}"/>
            </a:ext>
          </a:extLst>
        </xdr:cNvPr>
        <xdr:cNvSpPr txBox="1"/>
      </xdr:nvSpPr>
      <xdr:spPr>
        <a:xfrm>
          <a:off x="12164069" y="12707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144290</xdr:rowOff>
    </xdr:from>
    <xdr:ext cx="405111" cy="259045"/>
    <xdr:sp macro="" textlink="">
      <xdr:nvSpPr>
        <xdr:cNvPr id="525" name="n_4aveValue【図書館】&#10;有形固定資産減価償却率">
          <a:extLst>
            <a:ext uri="{FF2B5EF4-FFF2-40B4-BE49-F238E27FC236}">
              <a16:creationId xmlns:a16="http://schemas.microsoft.com/office/drawing/2014/main" id="{599C5330-FD1E-41AB-A631-DA35501AFE7F}"/>
            </a:ext>
          </a:extLst>
        </xdr:cNvPr>
        <xdr:cNvSpPr txBox="1"/>
      </xdr:nvSpPr>
      <xdr:spPr>
        <a:xfrm>
          <a:off x="11354444" y="1278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123462</xdr:rowOff>
    </xdr:from>
    <xdr:ext cx="405111" cy="259045"/>
    <xdr:sp macro="" textlink="">
      <xdr:nvSpPr>
        <xdr:cNvPr id="526" name="n_1mainValue【図書館】&#10;有形固定資産減価償却率">
          <a:extLst>
            <a:ext uri="{FF2B5EF4-FFF2-40B4-BE49-F238E27FC236}">
              <a16:creationId xmlns:a16="http://schemas.microsoft.com/office/drawing/2014/main" id="{E6CA45BB-EA86-49EC-AC38-C76B0C70E186}"/>
            </a:ext>
          </a:extLst>
        </xdr:cNvPr>
        <xdr:cNvSpPr txBox="1"/>
      </xdr:nvSpPr>
      <xdr:spPr>
        <a:xfrm>
          <a:off x="13745219" y="1357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77740</xdr:rowOff>
    </xdr:from>
    <xdr:ext cx="405111" cy="259045"/>
    <xdr:sp macro="" textlink="">
      <xdr:nvSpPr>
        <xdr:cNvPr id="527" name="n_2mainValue【図書館】&#10;有形固定資産減価償却率">
          <a:extLst>
            <a:ext uri="{FF2B5EF4-FFF2-40B4-BE49-F238E27FC236}">
              <a16:creationId xmlns:a16="http://schemas.microsoft.com/office/drawing/2014/main" id="{B48086D6-55BD-4E47-AD19-E09672A940C8}"/>
            </a:ext>
          </a:extLst>
        </xdr:cNvPr>
        <xdr:cNvSpPr txBox="1"/>
      </xdr:nvSpPr>
      <xdr:spPr>
        <a:xfrm>
          <a:off x="12964169" y="13527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29735</xdr:rowOff>
    </xdr:from>
    <xdr:ext cx="405111" cy="259045"/>
    <xdr:sp macro="" textlink="">
      <xdr:nvSpPr>
        <xdr:cNvPr id="528" name="n_3mainValue【図書館】&#10;有形固定資産減価償却率">
          <a:extLst>
            <a:ext uri="{FF2B5EF4-FFF2-40B4-BE49-F238E27FC236}">
              <a16:creationId xmlns:a16="http://schemas.microsoft.com/office/drawing/2014/main" id="{5457A313-8C62-4B9A-96F4-8517C2F265A4}"/>
            </a:ext>
          </a:extLst>
        </xdr:cNvPr>
        <xdr:cNvSpPr txBox="1"/>
      </xdr:nvSpPr>
      <xdr:spPr>
        <a:xfrm>
          <a:off x="12164069" y="13475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a:extLst>
            <a:ext uri="{FF2B5EF4-FFF2-40B4-BE49-F238E27FC236}">
              <a16:creationId xmlns:a16="http://schemas.microsoft.com/office/drawing/2014/main" id="{CCA2E4D6-6CAB-493A-A139-1E34C5E01004}"/>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30" name="正方形/長方形 529">
          <a:extLst>
            <a:ext uri="{FF2B5EF4-FFF2-40B4-BE49-F238E27FC236}">
              <a16:creationId xmlns:a16="http://schemas.microsoft.com/office/drawing/2014/main" id="{37D296FF-BAF9-48F6-9EA5-FC1C1D996075}"/>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31" name="正方形/長方形 530">
          <a:extLst>
            <a:ext uri="{FF2B5EF4-FFF2-40B4-BE49-F238E27FC236}">
              <a16:creationId xmlns:a16="http://schemas.microsoft.com/office/drawing/2014/main" id="{A2D42961-496F-4311-BE77-2D1F7D4F2EB9}"/>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32" name="正方形/長方形 531">
          <a:extLst>
            <a:ext uri="{FF2B5EF4-FFF2-40B4-BE49-F238E27FC236}">
              <a16:creationId xmlns:a16="http://schemas.microsoft.com/office/drawing/2014/main" id="{E91C6A94-C6BD-493A-B77A-1208CE3E9363}"/>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33" name="正方形/長方形 532">
          <a:extLst>
            <a:ext uri="{FF2B5EF4-FFF2-40B4-BE49-F238E27FC236}">
              <a16:creationId xmlns:a16="http://schemas.microsoft.com/office/drawing/2014/main" id="{45093F5D-8ECD-4A68-9203-A538814E19E6}"/>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a:extLst>
            <a:ext uri="{FF2B5EF4-FFF2-40B4-BE49-F238E27FC236}">
              <a16:creationId xmlns:a16="http://schemas.microsoft.com/office/drawing/2014/main" id="{3955BA3E-45DE-40E2-A742-D5D8B5F8999E}"/>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a:extLst>
            <a:ext uri="{FF2B5EF4-FFF2-40B4-BE49-F238E27FC236}">
              <a16:creationId xmlns:a16="http://schemas.microsoft.com/office/drawing/2014/main" id="{94C6DFF6-EA9F-4DEB-915E-EAE01141667C}"/>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a:extLst>
            <a:ext uri="{FF2B5EF4-FFF2-40B4-BE49-F238E27FC236}">
              <a16:creationId xmlns:a16="http://schemas.microsoft.com/office/drawing/2014/main" id="{2AA0F582-C4A3-4641-8F78-24E9EEB2BCFD}"/>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7" name="直線コネクタ 536">
          <a:extLst>
            <a:ext uri="{FF2B5EF4-FFF2-40B4-BE49-F238E27FC236}">
              <a16:creationId xmlns:a16="http://schemas.microsoft.com/office/drawing/2014/main" id="{2A931188-108D-4A06-B68E-34F09DC7A4D0}"/>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8" name="テキスト ボックス 537">
          <a:extLst>
            <a:ext uri="{FF2B5EF4-FFF2-40B4-BE49-F238E27FC236}">
              <a16:creationId xmlns:a16="http://schemas.microsoft.com/office/drawing/2014/main" id="{79BF44E1-AFDF-4B39-9732-61F890635FD7}"/>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39" name="直線コネクタ 538">
          <a:extLst>
            <a:ext uri="{FF2B5EF4-FFF2-40B4-BE49-F238E27FC236}">
              <a16:creationId xmlns:a16="http://schemas.microsoft.com/office/drawing/2014/main" id="{E3FDEDF8-6141-495E-9583-F86948E9B806}"/>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0" name="テキスト ボックス 539">
          <a:extLst>
            <a:ext uri="{FF2B5EF4-FFF2-40B4-BE49-F238E27FC236}">
              <a16:creationId xmlns:a16="http://schemas.microsoft.com/office/drawing/2014/main" id="{FD16352F-D9F7-49D3-AD03-88BB8A69FC24}"/>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1" name="直線コネクタ 540">
          <a:extLst>
            <a:ext uri="{FF2B5EF4-FFF2-40B4-BE49-F238E27FC236}">
              <a16:creationId xmlns:a16="http://schemas.microsoft.com/office/drawing/2014/main" id="{B1211AF9-BD09-4C1C-8EB9-693C8DC29C89}"/>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2" name="テキスト ボックス 541">
          <a:extLst>
            <a:ext uri="{FF2B5EF4-FFF2-40B4-BE49-F238E27FC236}">
              <a16:creationId xmlns:a16="http://schemas.microsoft.com/office/drawing/2014/main" id="{ACE22C33-67C4-4CFC-A038-2085D7FB1EBD}"/>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3" name="直線コネクタ 542">
          <a:extLst>
            <a:ext uri="{FF2B5EF4-FFF2-40B4-BE49-F238E27FC236}">
              <a16:creationId xmlns:a16="http://schemas.microsoft.com/office/drawing/2014/main" id="{3915D771-E0F2-4987-AEFD-7AD464014E58}"/>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4" name="テキスト ボックス 543">
          <a:extLst>
            <a:ext uri="{FF2B5EF4-FFF2-40B4-BE49-F238E27FC236}">
              <a16:creationId xmlns:a16="http://schemas.microsoft.com/office/drawing/2014/main" id="{8D4CC704-BA9B-48B4-9B9C-B98CA7CE04E0}"/>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5" name="直線コネクタ 544">
          <a:extLst>
            <a:ext uri="{FF2B5EF4-FFF2-40B4-BE49-F238E27FC236}">
              <a16:creationId xmlns:a16="http://schemas.microsoft.com/office/drawing/2014/main" id="{FD75C458-E4EE-479C-9786-BFA32EAF4291}"/>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6" name="テキスト ボックス 545">
          <a:extLst>
            <a:ext uri="{FF2B5EF4-FFF2-40B4-BE49-F238E27FC236}">
              <a16:creationId xmlns:a16="http://schemas.microsoft.com/office/drawing/2014/main" id="{73A30053-DB7F-4E9A-9A04-6F8C3022873E}"/>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7" name="直線コネクタ 546">
          <a:extLst>
            <a:ext uri="{FF2B5EF4-FFF2-40B4-BE49-F238E27FC236}">
              <a16:creationId xmlns:a16="http://schemas.microsoft.com/office/drawing/2014/main" id="{DF322843-51A3-4552-8F72-BA181FE0842F}"/>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8" name="テキスト ボックス 547">
          <a:extLst>
            <a:ext uri="{FF2B5EF4-FFF2-40B4-BE49-F238E27FC236}">
              <a16:creationId xmlns:a16="http://schemas.microsoft.com/office/drawing/2014/main" id="{97B0F0C8-9B57-4AF3-B61D-FE9C6B6A3F63}"/>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a:extLst>
            <a:ext uri="{FF2B5EF4-FFF2-40B4-BE49-F238E27FC236}">
              <a16:creationId xmlns:a16="http://schemas.microsoft.com/office/drawing/2014/main" id="{BD2C703E-F1C8-4EF8-998D-5F9024A24AB6}"/>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id="{6EBA092E-8579-4F7F-A33D-6F11A346FEF9}"/>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図書館】&#10;一人当たり面積グラフ枠">
          <a:extLst>
            <a:ext uri="{FF2B5EF4-FFF2-40B4-BE49-F238E27FC236}">
              <a16:creationId xmlns:a16="http://schemas.microsoft.com/office/drawing/2014/main" id="{3FBEAF65-78DA-4F2F-9637-D0D47C78D151}"/>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125186</xdr:rowOff>
    </xdr:from>
    <xdr:to>
      <xdr:col>116</xdr:col>
      <xdr:colOff>62864</xdr:colOff>
      <xdr:row>86</xdr:row>
      <xdr:rowOff>59871</xdr:rowOff>
    </xdr:to>
    <xdr:cxnSp macro="">
      <xdr:nvCxnSpPr>
        <xdr:cNvPr id="552" name="直線コネクタ 551">
          <a:extLst>
            <a:ext uri="{FF2B5EF4-FFF2-40B4-BE49-F238E27FC236}">
              <a16:creationId xmlns:a16="http://schemas.microsoft.com/office/drawing/2014/main" id="{0337F4AB-237A-420B-959D-CAB901CFF2C4}"/>
            </a:ext>
          </a:extLst>
        </xdr:cNvPr>
        <xdr:cNvCxnSpPr/>
      </xdr:nvCxnSpPr>
      <xdr:spPr>
        <a:xfrm flipV="1">
          <a:off x="19952970" y="12761686"/>
          <a:ext cx="1269" cy="1233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63698</xdr:rowOff>
    </xdr:from>
    <xdr:ext cx="469744" cy="259045"/>
    <xdr:sp macro="" textlink="">
      <xdr:nvSpPr>
        <xdr:cNvPr id="553" name="【図書館】&#10;一人当たり面積最小値テキスト">
          <a:extLst>
            <a:ext uri="{FF2B5EF4-FFF2-40B4-BE49-F238E27FC236}">
              <a16:creationId xmlns:a16="http://schemas.microsoft.com/office/drawing/2014/main" id="{64AF4A23-9D14-4ACC-A060-396F74558B8D}"/>
            </a:ext>
          </a:extLst>
        </xdr:cNvPr>
        <xdr:cNvSpPr txBox="1"/>
      </xdr:nvSpPr>
      <xdr:spPr>
        <a:xfrm>
          <a:off x="20002500" y="1400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59871</xdr:rowOff>
    </xdr:from>
    <xdr:to>
      <xdr:col>116</xdr:col>
      <xdr:colOff>152400</xdr:colOff>
      <xdr:row>86</xdr:row>
      <xdr:rowOff>59871</xdr:rowOff>
    </xdr:to>
    <xdr:cxnSp macro="">
      <xdr:nvCxnSpPr>
        <xdr:cNvPr id="554" name="直線コネクタ 553">
          <a:extLst>
            <a:ext uri="{FF2B5EF4-FFF2-40B4-BE49-F238E27FC236}">
              <a16:creationId xmlns:a16="http://schemas.microsoft.com/office/drawing/2014/main" id="{3C9E5E50-E619-4F8F-A88B-2526FA32B06B}"/>
            </a:ext>
          </a:extLst>
        </xdr:cNvPr>
        <xdr:cNvCxnSpPr/>
      </xdr:nvCxnSpPr>
      <xdr:spPr>
        <a:xfrm>
          <a:off x="19878675" y="139949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71863</xdr:rowOff>
    </xdr:from>
    <xdr:ext cx="469744" cy="259045"/>
    <xdr:sp macro="" textlink="">
      <xdr:nvSpPr>
        <xdr:cNvPr id="555" name="【図書館】&#10;一人当たり面積最大値テキスト">
          <a:extLst>
            <a:ext uri="{FF2B5EF4-FFF2-40B4-BE49-F238E27FC236}">
              <a16:creationId xmlns:a16="http://schemas.microsoft.com/office/drawing/2014/main" id="{158C6BDF-DAE6-4BCA-9991-E302AC07355B}"/>
            </a:ext>
          </a:extLst>
        </xdr:cNvPr>
        <xdr:cNvSpPr txBox="1"/>
      </xdr:nvSpPr>
      <xdr:spPr>
        <a:xfrm>
          <a:off x="20002500" y="1254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125186</xdr:rowOff>
    </xdr:from>
    <xdr:to>
      <xdr:col>116</xdr:col>
      <xdr:colOff>152400</xdr:colOff>
      <xdr:row>78</xdr:row>
      <xdr:rowOff>125186</xdr:rowOff>
    </xdr:to>
    <xdr:cxnSp macro="">
      <xdr:nvCxnSpPr>
        <xdr:cNvPr id="556" name="直線コネクタ 555">
          <a:extLst>
            <a:ext uri="{FF2B5EF4-FFF2-40B4-BE49-F238E27FC236}">
              <a16:creationId xmlns:a16="http://schemas.microsoft.com/office/drawing/2014/main" id="{323AFF90-0F16-4F18-ADB5-81B696DCFDFE}"/>
            </a:ext>
          </a:extLst>
        </xdr:cNvPr>
        <xdr:cNvCxnSpPr/>
      </xdr:nvCxnSpPr>
      <xdr:spPr>
        <a:xfrm>
          <a:off x="19878675" y="1276168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157134</xdr:rowOff>
    </xdr:from>
    <xdr:ext cx="469744" cy="259045"/>
    <xdr:sp macro="" textlink="">
      <xdr:nvSpPr>
        <xdr:cNvPr id="557" name="【図書館】&#10;一人当たり面積平均値テキスト">
          <a:extLst>
            <a:ext uri="{FF2B5EF4-FFF2-40B4-BE49-F238E27FC236}">
              <a16:creationId xmlns:a16="http://schemas.microsoft.com/office/drawing/2014/main" id="{6CA4093A-2692-46C3-9F10-7BBF83F55D5D}"/>
            </a:ext>
          </a:extLst>
        </xdr:cNvPr>
        <xdr:cNvSpPr txBox="1"/>
      </xdr:nvSpPr>
      <xdr:spPr>
        <a:xfrm>
          <a:off x="20002500" y="13609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558" name="フローチャート: 判断 557">
          <a:extLst>
            <a:ext uri="{FF2B5EF4-FFF2-40B4-BE49-F238E27FC236}">
              <a16:creationId xmlns:a16="http://schemas.microsoft.com/office/drawing/2014/main" id="{A89344FE-6C2D-4BDA-A4EE-8A3ABADBDF10}"/>
            </a:ext>
          </a:extLst>
        </xdr:cNvPr>
        <xdr:cNvSpPr/>
      </xdr:nvSpPr>
      <xdr:spPr>
        <a:xfrm>
          <a:off x="19897725"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134257</xdr:rowOff>
    </xdr:from>
    <xdr:to>
      <xdr:col>112</xdr:col>
      <xdr:colOff>38100</xdr:colOff>
      <xdr:row>85</xdr:row>
      <xdr:rowOff>64407</xdr:rowOff>
    </xdr:to>
    <xdr:sp macro="" textlink="">
      <xdr:nvSpPr>
        <xdr:cNvPr id="559" name="フローチャート: 判断 558">
          <a:extLst>
            <a:ext uri="{FF2B5EF4-FFF2-40B4-BE49-F238E27FC236}">
              <a16:creationId xmlns:a16="http://schemas.microsoft.com/office/drawing/2014/main" id="{643B211B-2623-41AD-9A01-DC7842D0FCBF}"/>
            </a:ext>
          </a:extLst>
        </xdr:cNvPr>
        <xdr:cNvSpPr/>
      </xdr:nvSpPr>
      <xdr:spPr>
        <a:xfrm>
          <a:off x="19154775" y="1374548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134257</xdr:rowOff>
    </xdr:from>
    <xdr:to>
      <xdr:col>107</xdr:col>
      <xdr:colOff>101600</xdr:colOff>
      <xdr:row>85</xdr:row>
      <xdr:rowOff>64407</xdr:rowOff>
    </xdr:to>
    <xdr:sp macro="" textlink="">
      <xdr:nvSpPr>
        <xdr:cNvPr id="560" name="フローチャート: 判断 559">
          <a:extLst>
            <a:ext uri="{FF2B5EF4-FFF2-40B4-BE49-F238E27FC236}">
              <a16:creationId xmlns:a16="http://schemas.microsoft.com/office/drawing/2014/main" id="{77CF2588-BA6E-40EA-BE2B-1803902ADC08}"/>
            </a:ext>
          </a:extLst>
        </xdr:cNvPr>
        <xdr:cNvSpPr/>
      </xdr:nvSpPr>
      <xdr:spPr>
        <a:xfrm>
          <a:off x="18345150" y="137454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561" name="フローチャート: 判断 560">
          <a:extLst>
            <a:ext uri="{FF2B5EF4-FFF2-40B4-BE49-F238E27FC236}">
              <a16:creationId xmlns:a16="http://schemas.microsoft.com/office/drawing/2014/main" id="{ABAB5E2E-180C-4DC9-92C6-6191FF29D0E2}"/>
            </a:ext>
          </a:extLst>
        </xdr:cNvPr>
        <xdr:cNvSpPr/>
      </xdr:nvSpPr>
      <xdr:spPr>
        <a:xfrm>
          <a:off x="17554575" y="1363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87993</xdr:rowOff>
    </xdr:from>
    <xdr:to>
      <xdr:col>98</xdr:col>
      <xdr:colOff>38100</xdr:colOff>
      <xdr:row>84</xdr:row>
      <xdr:rowOff>18143</xdr:rowOff>
    </xdr:to>
    <xdr:sp macro="" textlink="">
      <xdr:nvSpPr>
        <xdr:cNvPr id="562" name="フローチャート: 判断 561">
          <a:extLst>
            <a:ext uri="{FF2B5EF4-FFF2-40B4-BE49-F238E27FC236}">
              <a16:creationId xmlns:a16="http://schemas.microsoft.com/office/drawing/2014/main" id="{123C5B2E-A231-46E0-B684-295B364910A5}"/>
            </a:ext>
          </a:extLst>
        </xdr:cNvPr>
        <xdr:cNvSpPr/>
      </xdr:nvSpPr>
      <xdr:spPr>
        <a:xfrm>
          <a:off x="16754475" y="135341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CD4E91D6-E4BE-425C-A86B-B0FD3939EE7E}"/>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627778FE-2B36-415B-8656-0E312BFFFA46}"/>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7E0913AB-C4CC-4691-BF7E-75047723A97B}"/>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A9BCE9AB-31DE-45D5-87D5-11493E0F0F4B}"/>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A457AFA3-6AF0-488D-AE48-CB578EAA084C}"/>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568" name="楕円 567">
          <a:extLst>
            <a:ext uri="{FF2B5EF4-FFF2-40B4-BE49-F238E27FC236}">
              <a16:creationId xmlns:a16="http://schemas.microsoft.com/office/drawing/2014/main" id="{AE23BAD9-95A1-47B4-9BE0-4DE1F156F026}"/>
            </a:ext>
          </a:extLst>
        </xdr:cNvPr>
        <xdr:cNvSpPr/>
      </xdr:nvSpPr>
      <xdr:spPr>
        <a:xfrm>
          <a:off x="19897725" y="137454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112684</xdr:rowOff>
    </xdr:from>
    <xdr:ext cx="469744" cy="259045"/>
    <xdr:sp macro="" textlink="">
      <xdr:nvSpPr>
        <xdr:cNvPr id="569" name="【図書館】&#10;一人当たり面積該当値テキスト">
          <a:extLst>
            <a:ext uri="{FF2B5EF4-FFF2-40B4-BE49-F238E27FC236}">
              <a16:creationId xmlns:a16="http://schemas.microsoft.com/office/drawing/2014/main" id="{D86CA793-06B0-430D-934C-25F7B2609410}"/>
            </a:ext>
          </a:extLst>
        </xdr:cNvPr>
        <xdr:cNvSpPr txBox="1"/>
      </xdr:nvSpPr>
      <xdr:spPr>
        <a:xfrm>
          <a:off x="20002500" y="1372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570" name="楕円 569">
          <a:extLst>
            <a:ext uri="{FF2B5EF4-FFF2-40B4-BE49-F238E27FC236}">
              <a16:creationId xmlns:a16="http://schemas.microsoft.com/office/drawing/2014/main" id="{655F700C-2941-4814-920C-4DACFCCC5B74}"/>
            </a:ext>
          </a:extLst>
        </xdr:cNvPr>
        <xdr:cNvSpPr/>
      </xdr:nvSpPr>
      <xdr:spPr>
        <a:xfrm>
          <a:off x="19154775" y="137454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571" name="直線コネクタ 570">
          <a:extLst>
            <a:ext uri="{FF2B5EF4-FFF2-40B4-BE49-F238E27FC236}">
              <a16:creationId xmlns:a16="http://schemas.microsoft.com/office/drawing/2014/main" id="{BA835BDB-AEFB-45AA-A026-D1AD5FC303DB}"/>
            </a:ext>
          </a:extLst>
        </xdr:cNvPr>
        <xdr:cNvCxnSpPr/>
      </xdr:nvCxnSpPr>
      <xdr:spPr>
        <a:xfrm>
          <a:off x="19202400" y="13783582"/>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572" name="楕円 571">
          <a:extLst>
            <a:ext uri="{FF2B5EF4-FFF2-40B4-BE49-F238E27FC236}">
              <a16:creationId xmlns:a16="http://schemas.microsoft.com/office/drawing/2014/main" id="{7DA2BCC1-3313-420A-BA5F-93BC3AE14515}"/>
            </a:ext>
          </a:extLst>
        </xdr:cNvPr>
        <xdr:cNvSpPr/>
      </xdr:nvSpPr>
      <xdr:spPr>
        <a:xfrm>
          <a:off x="18345150" y="137454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573" name="直線コネクタ 572">
          <a:extLst>
            <a:ext uri="{FF2B5EF4-FFF2-40B4-BE49-F238E27FC236}">
              <a16:creationId xmlns:a16="http://schemas.microsoft.com/office/drawing/2014/main" id="{655C0F1A-6C30-4B21-B8CB-66C26BEE35AE}"/>
            </a:ext>
          </a:extLst>
        </xdr:cNvPr>
        <xdr:cNvCxnSpPr/>
      </xdr:nvCxnSpPr>
      <xdr:spPr>
        <a:xfrm>
          <a:off x="18392775" y="137835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574" name="楕円 573">
          <a:extLst>
            <a:ext uri="{FF2B5EF4-FFF2-40B4-BE49-F238E27FC236}">
              <a16:creationId xmlns:a16="http://schemas.microsoft.com/office/drawing/2014/main" id="{2173B2A7-9C3F-41B7-A2F6-5610113D33EE}"/>
            </a:ext>
          </a:extLst>
        </xdr:cNvPr>
        <xdr:cNvSpPr/>
      </xdr:nvSpPr>
      <xdr:spPr>
        <a:xfrm>
          <a:off x="17554575" y="137454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575" name="直線コネクタ 574">
          <a:extLst>
            <a:ext uri="{FF2B5EF4-FFF2-40B4-BE49-F238E27FC236}">
              <a16:creationId xmlns:a16="http://schemas.microsoft.com/office/drawing/2014/main" id="{0C27D1B6-0210-41BF-8DE8-82669F185D71}"/>
            </a:ext>
          </a:extLst>
        </xdr:cNvPr>
        <xdr:cNvCxnSpPr/>
      </xdr:nvCxnSpPr>
      <xdr:spPr>
        <a:xfrm>
          <a:off x="17602200" y="1378358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55534</xdr:rowOff>
    </xdr:from>
    <xdr:ext cx="469744" cy="259045"/>
    <xdr:sp macro="" textlink="">
      <xdr:nvSpPr>
        <xdr:cNvPr id="576" name="n_1aveValue【図書館】&#10;一人当たり面積">
          <a:extLst>
            <a:ext uri="{FF2B5EF4-FFF2-40B4-BE49-F238E27FC236}">
              <a16:creationId xmlns:a16="http://schemas.microsoft.com/office/drawing/2014/main" id="{5A3F7AB0-C2F3-47C8-B850-63FBABC6D0CF}"/>
            </a:ext>
          </a:extLst>
        </xdr:cNvPr>
        <xdr:cNvSpPr txBox="1"/>
      </xdr:nvSpPr>
      <xdr:spPr>
        <a:xfrm>
          <a:off x="18983402" y="1382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577" name="n_2aveValue【図書館】&#10;一人当たり面積">
          <a:extLst>
            <a:ext uri="{FF2B5EF4-FFF2-40B4-BE49-F238E27FC236}">
              <a16:creationId xmlns:a16="http://schemas.microsoft.com/office/drawing/2014/main" id="{7B684A7D-40E6-4049-B113-D8CFA3A1A5BB}"/>
            </a:ext>
          </a:extLst>
        </xdr:cNvPr>
        <xdr:cNvSpPr txBox="1"/>
      </xdr:nvSpPr>
      <xdr:spPr>
        <a:xfrm>
          <a:off x="18183302" y="1382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578" name="n_3aveValue【図書館】&#10;一人当たり面積">
          <a:extLst>
            <a:ext uri="{FF2B5EF4-FFF2-40B4-BE49-F238E27FC236}">
              <a16:creationId xmlns:a16="http://schemas.microsoft.com/office/drawing/2014/main" id="{AA9F9CE5-8A22-497F-B217-37E7EA23089E}"/>
            </a:ext>
          </a:extLst>
        </xdr:cNvPr>
        <xdr:cNvSpPr txBox="1"/>
      </xdr:nvSpPr>
      <xdr:spPr>
        <a:xfrm>
          <a:off x="17383202"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34670</xdr:rowOff>
    </xdr:from>
    <xdr:ext cx="469744" cy="259045"/>
    <xdr:sp macro="" textlink="">
      <xdr:nvSpPr>
        <xdr:cNvPr id="579" name="n_4aveValue【図書館】&#10;一人当たり面積">
          <a:extLst>
            <a:ext uri="{FF2B5EF4-FFF2-40B4-BE49-F238E27FC236}">
              <a16:creationId xmlns:a16="http://schemas.microsoft.com/office/drawing/2014/main" id="{750C69BF-7767-4562-B99D-6120BD978CDF}"/>
            </a:ext>
          </a:extLst>
        </xdr:cNvPr>
        <xdr:cNvSpPr txBox="1"/>
      </xdr:nvSpPr>
      <xdr:spPr>
        <a:xfrm>
          <a:off x="16592627" y="1331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80934</xdr:rowOff>
    </xdr:from>
    <xdr:ext cx="469744" cy="259045"/>
    <xdr:sp macro="" textlink="">
      <xdr:nvSpPr>
        <xdr:cNvPr id="580" name="n_1mainValue【図書館】&#10;一人当たり面積">
          <a:extLst>
            <a:ext uri="{FF2B5EF4-FFF2-40B4-BE49-F238E27FC236}">
              <a16:creationId xmlns:a16="http://schemas.microsoft.com/office/drawing/2014/main" id="{8A65C0AE-5149-438E-8483-7C24D2ECC0B8}"/>
            </a:ext>
          </a:extLst>
        </xdr:cNvPr>
        <xdr:cNvSpPr txBox="1"/>
      </xdr:nvSpPr>
      <xdr:spPr>
        <a:xfrm>
          <a:off x="18983402" y="135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80934</xdr:rowOff>
    </xdr:from>
    <xdr:ext cx="469744" cy="259045"/>
    <xdr:sp macro="" textlink="">
      <xdr:nvSpPr>
        <xdr:cNvPr id="581" name="n_2mainValue【図書館】&#10;一人当たり面積">
          <a:extLst>
            <a:ext uri="{FF2B5EF4-FFF2-40B4-BE49-F238E27FC236}">
              <a16:creationId xmlns:a16="http://schemas.microsoft.com/office/drawing/2014/main" id="{99D3D18F-6F1D-4D19-BA31-A60CDF6BE82B}"/>
            </a:ext>
          </a:extLst>
        </xdr:cNvPr>
        <xdr:cNvSpPr txBox="1"/>
      </xdr:nvSpPr>
      <xdr:spPr>
        <a:xfrm>
          <a:off x="18183302" y="1353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582" name="n_3mainValue【図書館】&#10;一人当たり面積">
          <a:extLst>
            <a:ext uri="{FF2B5EF4-FFF2-40B4-BE49-F238E27FC236}">
              <a16:creationId xmlns:a16="http://schemas.microsoft.com/office/drawing/2014/main" id="{486BCCDB-4CBA-4CB9-899B-1E8B6A3AE3B7}"/>
            </a:ext>
          </a:extLst>
        </xdr:cNvPr>
        <xdr:cNvSpPr txBox="1"/>
      </xdr:nvSpPr>
      <xdr:spPr>
        <a:xfrm>
          <a:off x="17383202" y="1382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a16="http://schemas.microsoft.com/office/drawing/2014/main" id="{3FEFF824-A4D3-4CBA-9D24-91567DC64EA9}"/>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84" name="正方形/長方形 583">
          <a:extLst>
            <a:ext uri="{FF2B5EF4-FFF2-40B4-BE49-F238E27FC236}">
              <a16:creationId xmlns:a16="http://schemas.microsoft.com/office/drawing/2014/main" id="{8F1BAEA4-4861-4180-B447-00EB74FD4315}"/>
            </a:ext>
          </a:extLst>
        </xdr:cNvPr>
        <xdr:cNvSpPr/>
      </xdr:nvSpPr>
      <xdr:spPr>
        <a:xfrm>
          <a:off x="11658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85" name="正方形/長方形 584">
          <a:extLst>
            <a:ext uri="{FF2B5EF4-FFF2-40B4-BE49-F238E27FC236}">
              <a16:creationId xmlns:a16="http://schemas.microsoft.com/office/drawing/2014/main" id="{4420FBBF-537C-4DAD-BD0A-3FAA95CE81EF}"/>
            </a:ext>
          </a:extLst>
        </xdr:cNvPr>
        <xdr:cNvSpPr/>
      </xdr:nvSpPr>
      <xdr:spPr>
        <a:xfrm>
          <a:off x="11658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86" name="正方形/長方形 585">
          <a:extLst>
            <a:ext uri="{FF2B5EF4-FFF2-40B4-BE49-F238E27FC236}">
              <a16:creationId xmlns:a16="http://schemas.microsoft.com/office/drawing/2014/main" id="{397AD24F-5E12-4B5D-AD23-DB085CC4711A}"/>
            </a:ext>
          </a:extLst>
        </xdr:cNvPr>
        <xdr:cNvSpPr/>
      </xdr:nvSpPr>
      <xdr:spPr>
        <a:xfrm>
          <a:off x="13154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87" name="正方形/長方形 586">
          <a:extLst>
            <a:ext uri="{FF2B5EF4-FFF2-40B4-BE49-F238E27FC236}">
              <a16:creationId xmlns:a16="http://schemas.microsoft.com/office/drawing/2014/main" id="{968C6771-352C-4982-908F-35566E0B47B7}"/>
            </a:ext>
          </a:extLst>
        </xdr:cNvPr>
        <xdr:cNvSpPr/>
      </xdr:nvSpPr>
      <xdr:spPr>
        <a:xfrm>
          <a:off x="13154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8" name="正方形/長方形 587">
          <a:extLst>
            <a:ext uri="{FF2B5EF4-FFF2-40B4-BE49-F238E27FC236}">
              <a16:creationId xmlns:a16="http://schemas.microsoft.com/office/drawing/2014/main" id="{1953B8D2-22B3-49A4-ACBC-48AB8D6301DF}"/>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9" name="テキスト ボックス 588">
          <a:extLst>
            <a:ext uri="{FF2B5EF4-FFF2-40B4-BE49-F238E27FC236}">
              <a16:creationId xmlns:a16="http://schemas.microsoft.com/office/drawing/2014/main" id="{A615642F-9C87-4C22-96A4-B686844753AA}"/>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0" name="直線コネクタ 589">
          <a:extLst>
            <a:ext uri="{FF2B5EF4-FFF2-40B4-BE49-F238E27FC236}">
              <a16:creationId xmlns:a16="http://schemas.microsoft.com/office/drawing/2014/main" id="{84376EDA-2A0C-42CA-BFF3-0770BB68CF6E}"/>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1" name="テキスト ボックス 590">
          <a:extLst>
            <a:ext uri="{FF2B5EF4-FFF2-40B4-BE49-F238E27FC236}">
              <a16:creationId xmlns:a16="http://schemas.microsoft.com/office/drawing/2014/main" id="{6D976C18-D930-455C-A8F1-E6BD907B885B}"/>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2" name="直線コネクタ 591">
          <a:extLst>
            <a:ext uri="{FF2B5EF4-FFF2-40B4-BE49-F238E27FC236}">
              <a16:creationId xmlns:a16="http://schemas.microsoft.com/office/drawing/2014/main" id="{226E0018-BD13-429F-AFBF-A73B01FC9A84}"/>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3" name="テキスト ボックス 592">
          <a:extLst>
            <a:ext uri="{FF2B5EF4-FFF2-40B4-BE49-F238E27FC236}">
              <a16:creationId xmlns:a16="http://schemas.microsoft.com/office/drawing/2014/main" id="{9FF936DB-7233-4EB3-8A94-E09974F478BB}"/>
            </a:ext>
          </a:extLst>
        </xdr:cNvPr>
        <xdr:cNvSpPr txBox="1"/>
      </xdr:nvSpPr>
      <xdr:spPr>
        <a:xfrm>
          <a:off x="10845966" y="17666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4" name="直線コネクタ 593">
          <a:extLst>
            <a:ext uri="{FF2B5EF4-FFF2-40B4-BE49-F238E27FC236}">
              <a16:creationId xmlns:a16="http://schemas.microsoft.com/office/drawing/2014/main" id="{8E3AA232-4292-430A-900B-1A5781D52349}"/>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5" name="テキスト ボックス 594">
          <a:extLst>
            <a:ext uri="{FF2B5EF4-FFF2-40B4-BE49-F238E27FC236}">
              <a16:creationId xmlns:a16="http://schemas.microsoft.com/office/drawing/2014/main" id="{4D378A5A-1B45-4A2F-B8CF-699E24EABF0C}"/>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6" name="直線コネクタ 595">
          <a:extLst>
            <a:ext uri="{FF2B5EF4-FFF2-40B4-BE49-F238E27FC236}">
              <a16:creationId xmlns:a16="http://schemas.microsoft.com/office/drawing/2014/main" id="{18E37CB7-74D0-4B14-86F2-007CA56FC54E}"/>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7" name="テキスト ボックス 596">
          <a:extLst>
            <a:ext uri="{FF2B5EF4-FFF2-40B4-BE49-F238E27FC236}">
              <a16:creationId xmlns:a16="http://schemas.microsoft.com/office/drawing/2014/main" id="{7A56F20E-E57D-4619-98E6-C7625126443D}"/>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8" name="直線コネクタ 597">
          <a:extLst>
            <a:ext uri="{FF2B5EF4-FFF2-40B4-BE49-F238E27FC236}">
              <a16:creationId xmlns:a16="http://schemas.microsoft.com/office/drawing/2014/main" id="{E07D724C-05B0-47B2-9BDB-450D2E469D8E}"/>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9" name="テキスト ボックス 598">
          <a:extLst>
            <a:ext uri="{FF2B5EF4-FFF2-40B4-BE49-F238E27FC236}">
              <a16:creationId xmlns:a16="http://schemas.microsoft.com/office/drawing/2014/main" id="{CB396446-BD83-4301-8132-4E6AB16136C1}"/>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0" name="直線コネクタ 599">
          <a:extLst>
            <a:ext uri="{FF2B5EF4-FFF2-40B4-BE49-F238E27FC236}">
              <a16:creationId xmlns:a16="http://schemas.microsoft.com/office/drawing/2014/main" id="{FFB1660D-B8E9-444B-BB9B-C5A6645B8C5D}"/>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01" name="テキスト ボックス 600">
          <a:extLst>
            <a:ext uri="{FF2B5EF4-FFF2-40B4-BE49-F238E27FC236}">
              <a16:creationId xmlns:a16="http://schemas.microsoft.com/office/drawing/2014/main" id="{6DAB0B6C-526B-444B-BD4C-AACB240829A2}"/>
            </a:ext>
          </a:extLst>
        </xdr:cNvPr>
        <xdr:cNvSpPr txBox="1"/>
      </xdr:nvSpPr>
      <xdr:spPr>
        <a:xfrm>
          <a:off x="10903736" y="16142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a:extLst>
            <a:ext uri="{FF2B5EF4-FFF2-40B4-BE49-F238E27FC236}">
              <a16:creationId xmlns:a16="http://schemas.microsoft.com/office/drawing/2014/main" id="{B0EC1D23-1658-43D4-A072-07DF84B17574}"/>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博物館】&#10;有形固定資産減価償却率グラフ枠">
          <a:extLst>
            <a:ext uri="{FF2B5EF4-FFF2-40B4-BE49-F238E27FC236}">
              <a16:creationId xmlns:a16="http://schemas.microsoft.com/office/drawing/2014/main" id="{9D2C0205-E240-49C0-AD8F-81BFC484B7B5}"/>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57150</xdr:rowOff>
    </xdr:from>
    <xdr:to>
      <xdr:col>85</xdr:col>
      <xdr:colOff>126364</xdr:colOff>
      <xdr:row>107</xdr:row>
      <xdr:rowOff>140970</xdr:rowOff>
    </xdr:to>
    <xdr:cxnSp macro="">
      <xdr:nvCxnSpPr>
        <xdr:cNvPr id="604" name="直線コネクタ 603">
          <a:extLst>
            <a:ext uri="{FF2B5EF4-FFF2-40B4-BE49-F238E27FC236}">
              <a16:creationId xmlns:a16="http://schemas.microsoft.com/office/drawing/2014/main" id="{56D80214-8AE4-44C6-AB5A-4B861C67D451}"/>
            </a:ext>
          </a:extLst>
        </xdr:cNvPr>
        <xdr:cNvCxnSpPr/>
      </xdr:nvCxnSpPr>
      <xdr:spPr>
        <a:xfrm flipV="1">
          <a:off x="14695170" y="16516350"/>
          <a:ext cx="1269" cy="1115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144797</xdr:rowOff>
    </xdr:from>
    <xdr:ext cx="405111" cy="259045"/>
    <xdr:sp macro="" textlink="">
      <xdr:nvSpPr>
        <xdr:cNvPr id="605" name="【博物館】&#10;有形固定資産減価償却率最小値テキスト">
          <a:extLst>
            <a:ext uri="{FF2B5EF4-FFF2-40B4-BE49-F238E27FC236}">
              <a16:creationId xmlns:a16="http://schemas.microsoft.com/office/drawing/2014/main" id="{495D1350-C5E5-4802-B52E-DF8832555A27}"/>
            </a:ext>
          </a:extLst>
        </xdr:cNvPr>
        <xdr:cNvSpPr txBox="1"/>
      </xdr:nvSpPr>
      <xdr:spPr>
        <a:xfrm>
          <a:off x="14744700"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140970</xdr:rowOff>
    </xdr:from>
    <xdr:to>
      <xdr:col>86</xdr:col>
      <xdr:colOff>25400</xdr:colOff>
      <xdr:row>107</xdr:row>
      <xdr:rowOff>140970</xdr:rowOff>
    </xdr:to>
    <xdr:cxnSp macro="">
      <xdr:nvCxnSpPr>
        <xdr:cNvPr id="606" name="直線コネクタ 605">
          <a:extLst>
            <a:ext uri="{FF2B5EF4-FFF2-40B4-BE49-F238E27FC236}">
              <a16:creationId xmlns:a16="http://schemas.microsoft.com/office/drawing/2014/main" id="{F4ADEA02-E7B0-42D8-84D2-E898FF8F6095}"/>
            </a:ext>
          </a:extLst>
        </xdr:cNvPr>
        <xdr:cNvCxnSpPr/>
      </xdr:nvCxnSpPr>
      <xdr:spPr>
        <a:xfrm>
          <a:off x="14611350" y="176320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3827</xdr:rowOff>
    </xdr:from>
    <xdr:ext cx="405111" cy="259045"/>
    <xdr:sp macro="" textlink="">
      <xdr:nvSpPr>
        <xdr:cNvPr id="607" name="【博物館】&#10;有形固定資産減価償却率最大値テキスト">
          <a:extLst>
            <a:ext uri="{FF2B5EF4-FFF2-40B4-BE49-F238E27FC236}">
              <a16:creationId xmlns:a16="http://schemas.microsoft.com/office/drawing/2014/main" id="{B93950AA-CAC8-49E7-A9A4-3DF42893FA5A}"/>
            </a:ext>
          </a:extLst>
        </xdr:cNvPr>
        <xdr:cNvSpPr txBox="1"/>
      </xdr:nvSpPr>
      <xdr:spPr>
        <a:xfrm>
          <a:off x="14744700" y="1629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57150</xdr:rowOff>
    </xdr:from>
    <xdr:to>
      <xdr:col>86</xdr:col>
      <xdr:colOff>25400</xdr:colOff>
      <xdr:row>101</xdr:row>
      <xdr:rowOff>57150</xdr:rowOff>
    </xdr:to>
    <xdr:cxnSp macro="">
      <xdr:nvCxnSpPr>
        <xdr:cNvPr id="608" name="直線コネクタ 607">
          <a:extLst>
            <a:ext uri="{FF2B5EF4-FFF2-40B4-BE49-F238E27FC236}">
              <a16:creationId xmlns:a16="http://schemas.microsoft.com/office/drawing/2014/main" id="{CA8426D8-C9E9-4371-9B82-4C69B4C96B27}"/>
            </a:ext>
          </a:extLst>
        </xdr:cNvPr>
        <xdr:cNvCxnSpPr/>
      </xdr:nvCxnSpPr>
      <xdr:spPr>
        <a:xfrm>
          <a:off x="14611350" y="16516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80663</xdr:rowOff>
    </xdr:from>
    <xdr:ext cx="405111" cy="259045"/>
    <xdr:sp macro="" textlink="">
      <xdr:nvSpPr>
        <xdr:cNvPr id="609" name="【博物館】&#10;有形固定資産減価償却率平均値テキスト">
          <a:extLst>
            <a:ext uri="{FF2B5EF4-FFF2-40B4-BE49-F238E27FC236}">
              <a16:creationId xmlns:a16="http://schemas.microsoft.com/office/drawing/2014/main" id="{6ACC8FE0-4FBA-48AB-9C10-D31DEE8D900C}"/>
            </a:ext>
          </a:extLst>
        </xdr:cNvPr>
        <xdr:cNvSpPr txBox="1"/>
      </xdr:nvSpPr>
      <xdr:spPr>
        <a:xfrm>
          <a:off x="14744700" y="17057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10" name="フローチャート: 判断 609">
          <a:extLst>
            <a:ext uri="{FF2B5EF4-FFF2-40B4-BE49-F238E27FC236}">
              <a16:creationId xmlns:a16="http://schemas.microsoft.com/office/drawing/2014/main" id="{A850E847-C1F0-4248-900B-1F81550D7A5A}"/>
            </a:ext>
          </a:extLst>
        </xdr:cNvPr>
        <xdr:cNvSpPr/>
      </xdr:nvSpPr>
      <xdr:spPr>
        <a:xfrm>
          <a:off x="14649450" y="1720278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92075</xdr:rowOff>
    </xdr:from>
    <xdr:to>
      <xdr:col>81</xdr:col>
      <xdr:colOff>101600</xdr:colOff>
      <xdr:row>106</xdr:row>
      <xdr:rowOff>22225</xdr:rowOff>
    </xdr:to>
    <xdr:sp macro="" textlink="">
      <xdr:nvSpPr>
        <xdr:cNvPr id="611" name="フローチャート: 判断 610">
          <a:extLst>
            <a:ext uri="{FF2B5EF4-FFF2-40B4-BE49-F238E27FC236}">
              <a16:creationId xmlns:a16="http://schemas.microsoft.com/office/drawing/2014/main" id="{9D7178B2-F78F-4769-ABAD-5462AE34EDB7}"/>
            </a:ext>
          </a:extLst>
        </xdr:cNvPr>
        <xdr:cNvSpPr/>
      </xdr:nvSpPr>
      <xdr:spPr>
        <a:xfrm>
          <a:off x="13887450" y="172370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612" name="フローチャート: 判断 611">
          <a:extLst>
            <a:ext uri="{FF2B5EF4-FFF2-40B4-BE49-F238E27FC236}">
              <a16:creationId xmlns:a16="http://schemas.microsoft.com/office/drawing/2014/main" id="{42BD91BA-BE2D-40DB-BD3B-7DCAD7999AB3}"/>
            </a:ext>
          </a:extLst>
        </xdr:cNvPr>
        <xdr:cNvSpPr/>
      </xdr:nvSpPr>
      <xdr:spPr>
        <a:xfrm>
          <a:off x="13096875" y="172478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65405</xdr:rowOff>
    </xdr:from>
    <xdr:to>
      <xdr:col>72</xdr:col>
      <xdr:colOff>38100</xdr:colOff>
      <xdr:row>105</xdr:row>
      <xdr:rowOff>167005</xdr:rowOff>
    </xdr:to>
    <xdr:sp macro="" textlink="">
      <xdr:nvSpPr>
        <xdr:cNvPr id="613" name="フローチャート: 判断 612">
          <a:extLst>
            <a:ext uri="{FF2B5EF4-FFF2-40B4-BE49-F238E27FC236}">
              <a16:creationId xmlns:a16="http://schemas.microsoft.com/office/drawing/2014/main" id="{7C8C9D46-6E1A-468C-8A02-5B3D8889EAFA}"/>
            </a:ext>
          </a:extLst>
        </xdr:cNvPr>
        <xdr:cNvSpPr/>
      </xdr:nvSpPr>
      <xdr:spPr>
        <a:xfrm>
          <a:off x="12296775" y="172135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63500</xdr:rowOff>
    </xdr:from>
    <xdr:to>
      <xdr:col>67</xdr:col>
      <xdr:colOff>101600</xdr:colOff>
      <xdr:row>105</xdr:row>
      <xdr:rowOff>165100</xdr:rowOff>
    </xdr:to>
    <xdr:sp macro="" textlink="">
      <xdr:nvSpPr>
        <xdr:cNvPr id="614" name="フローチャート: 判断 613">
          <a:extLst>
            <a:ext uri="{FF2B5EF4-FFF2-40B4-BE49-F238E27FC236}">
              <a16:creationId xmlns:a16="http://schemas.microsoft.com/office/drawing/2014/main" id="{CF182A6B-5E02-48A0-A2D4-0D35C558D9DF}"/>
            </a:ext>
          </a:extLst>
        </xdr:cNvPr>
        <xdr:cNvSpPr/>
      </xdr:nvSpPr>
      <xdr:spPr>
        <a:xfrm>
          <a:off x="11487150" y="172116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F4A4C246-2F5D-4118-9C8F-CFD00E5F3FAC}"/>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D7E012D1-BC74-41EC-ACFD-5BCBC56739D5}"/>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FEE46198-3998-4EDB-9C68-2CFED588EA30}"/>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B0ECEB24-0774-42EF-AD28-D19DFD2CCBC0}"/>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7CF6F2D5-1F96-4B65-B0BC-D50779F42125}"/>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20" name="楕円 619">
          <a:extLst>
            <a:ext uri="{FF2B5EF4-FFF2-40B4-BE49-F238E27FC236}">
              <a16:creationId xmlns:a16="http://schemas.microsoft.com/office/drawing/2014/main" id="{A36D297C-D3A0-4B64-8A7B-0C80BBC9B557}"/>
            </a:ext>
          </a:extLst>
        </xdr:cNvPr>
        <xdr:cNvSpPr/>
      </xdr:nvSpPr>
      <xdr:spPr>
        <a:xfrm>
          <a:off x="14649450" y="173615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106</xdr:row>
      <xdr:rowOff>26688</xdr:rowOff>
    </xdr:from>
    <xdr:ext cx="405111" cy="259045"/>
    <xdr:sp macro="" textlink="">
      <xdr:nvSpPr>
        <xdr:cNvPr id="621" name="【博物館】&#10;有形固定資産減価償却率該当値テキスト">
          <a:extLst>
            <a:ext uri="{FF2B5EF4-FFF2-40B4-BE49-F238E27FC236}">
              <a16:creationId xmlns:a16="http://schemas.microsoft.com/office/drawing/2014/main" id="{99298BDD-4F47-4475-A725-CAB4F9963E0F}"/>
            </a:ext>
          </a:extLst>
        </xdr:cNvPr>
        <xdr:cNvSpPr txBox="1"/>
      </xdr:nvSpPr>
      <xdr:spPr>
        <a:xfrm>
          <a:off x="14744700" y="17346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107314</xdr:rowOff>
    </xdr:from>
    <xdr:to>
      <xdr:col>81</xdr:col>
      <xdr:colOff>101600</xdr:colOff>
      <xdr:row>107</xdr:row>
      <xdr:rowOff>37464</xdr:rowOff>
    </xdr:to>
    <xdr:sp macro="" textlink="">
      <xdr:nvSpPr>
        <xdr:cNvPr id="622" name="楕円 621">
          <a:extLst>
            <a:ext uri="{FF2B5EF4-FFF2-40B4-BE49-F238E27FC236}">
              <a16:creationId xmlns:a16="http://schemas.microsoft.com/office/drawing/2014/main" id="{71121050-D807-41D8-8DAF-FBFC88CAF7A3}"/>
            </a:ext>
          </a:extLst>
        </xdr:cNvPr>
        <xdr:cNvSpPr/>
      </xdr:nvSpPr>
      <xdr:spPr>
        <a:xfrm>
          <a:off x="13887450" y="174205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99061</xdr:rowOff>
    </xdr:from>
    <xdr:to>
      <xdr:col>85</xdr:col>
      <xdr:colOff>127000</xdr:colOff>
      <xdr:row>106</xdr:row>
      <xdr:rowOff>158114</xdr:rowOff>
    </xdr:to>
    <xdr:cxnSp macro="">
      <xdr:nvCxnSpPr>
        <xdr:cNvPr id="623" name="直線コネクタ 622">
          <a:extLst>
            <a:ext uri="{FF2B5EF4-FFF2-40B4-BE49-F238E27FC236}">
              <a16:creationId xmlns:a16="http://schemas.microsoft.com/office/drawing/2014/main" id="{16200D87-75A0-4113-AE41-6583942DBE99}"/>
            </a:ext>
          </a:extLst>
        </xdr:cNvPr>
        <xdr:cNvCxnSpPr/>
      </xdr:nvCxnSpPr>
      <xdr:spPr>
        <a:xfrm flipV="1">
          <a:off x="13935075" y="17418686"/>
          <a:ext cx="762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624" name="楕円 623">
          <a:extLst>
            <a:ext uri="{FF2B5EF4-FFF2-40B4-BE49-F238E27FC236}">
              <a16:creationId xmlns:a16="http://schemas.microsoft.com/office/drawing/2014/main" id="{AEF737D3-3AAD-4764-B383-AA078F0C07B1}"/>
            </a:ext>
          </a:extLst>
        </xdr:cNvPr>
        <xdr:cNvSpPr/>
      </xdr:nvSpPr>
      <xdr:spPr>
        <a:xfrm>
          <a:off x="13096875" y="173761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110489</xdr:rowOff>
    </xdr:from>
    <xdr:to>
      <xdr:col>81</xdr:col>
      <xdr:colOff>50800</xdr:colOff>
      <xdr:row>106</xdr:row>
      <xdr:rowOff>158114</xdr:rowOff>
    </xdr:to>
    <xdr:cxnSp macro="">
      <xdr:nvCxnSpPr>
        <xdr:cNvPr id="625" name="直線コネクタ 624">
          <a:extLst>
            <a:ext uri="{FF2B5EF4-FFF2-40B4-BE49-F238E27FC236}">
              <a16:creationId xmlns:a16="http://schemas.microsoft.com/office/drawing/2014/main" id="{56130048-96EF-40B5-A813-1DA19819782C}"/>
            </a:ext>
          </a:extLst>
        </xdr:cNvPr>
        <xdr:cNvCxnSpPr/>
      </xdr:nvCxnSpPr>
      <xdr:spPr>
        <a:xfrm>
          <a:off x="13144500" y="17423764"/>
          <a:ext cx="790575"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15875</xdr:rowOff>
    </xdr:from>
    <xdr:to>
      <xdr:col>72</xdr:col>
      <xdr:colOff>38100</xdr:colOff>
      <xdr:row>106</xdr:row>
      <xdr:rowOff>117475</xdr:rowOff>
    </xdr:to>
    <xdr:sp macro="" textlink="">
      <xdr:nvSpPr>
        <xdr:cNvPr id="626" name="楕円 625">
          <a:extLst>
            <a:ext uri="{FF2B5EF4-FFF2-40B4-BE49-F238E27FC236}">
              <a16:creationId xmlns:a16="http://schemas.microsoft.com/office/drawing/2014/main" id="{396C5D8A-DDF8-4A2D-9038-247B2C67E1FB}"/>
            </a:ext>
          </a:extLst>
        </xdr:cNvPr>
        <xdr:cNvSpPr/>
      </xdr:nvSpPr>
      <xdr:spPr>
        <a:xfrm>
          <a:off x="12296775" y="173323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66675</xdr:rowOff>
    </xdr:from>
    <xdr:to>
      <xdr:col>76</xdr:col>
      <xdr:colOff>114300</xdr:colOff>
      <xdr:row>106</xdr:row>
      <xdr:rowOff>110489</xdr:rowOff>
    </xdr:to>
    <xdr:cxnSp macro="">
      <xdr:nvCxnSpPr>
        <xdr:cNvPr id="627" name="直線コネクタ 626">
          <a:extLst>
            <a:ext uri="{FF2B5EF4-FFF2-40B4-BE49-F238E27FC236}">
              <a16:creationId xmlns:a16="http://schemas.microsoft.com/office/drawing/2014/main" id="{8B1C038D-BCD0-4062-9C20-460508A7E238}"/>
            </a:ext>
          </a:extLst>
        </xdr:cNvPr>
        <xdr:cNvCxnSpPr/>
      </xdr:nvCxnSpPr>
      <xdr:spPr>
        <a:xfrm>
          <a:off x="12344400" y="17379950"/>
          <a:ext cx="8001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38752</xdr:rowOff>
    </xdr:from>
    <xdr:ext cx="405111" cy="259045"/>
    <xdr:sp macro="" textlink="">
      <xdr:nvSpPr>
        <xdr:cNvPr id="628" name="n_1aveValue【博物館】&#10;有形固定資産減価償却率">
          <a:extLst>
            <a:ext uri="{FF2B5EF4-FFF2-40B4-BE49-F238E27FC236}">
              <a16:creationId xmlns:a16="http://schemas.microsoft.com/office/drawing/2014/main" id="{1DF9953D-68A2-48E4-ADD6-28BA1DC309DF}"/>
            </a:ext>
          </a:extLst>
        </xdr:cNvPr>
        <xdr:cNvSpPr txBox="1"/>
      </xdr:nvSpPr>
      <xdr:spPr>
        <a:xfrm>
          <a:off x="13745219" y="1701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46372</xdr:rowOff>
    </xdr:from>
    <xdr:ext cx="405111" cy="259045"/>
    <xdr:sp macro="" textlink="">
      <xdr:nvSpPr>
        <xdr:cNvPr id="629" name="n_2aveValue【博物館】&#10;有形固定資産減価償却率">
          <a:extLst>
            <a:ext uri="{FF2B5EF4-FFF2-40B4-BE49-F238E27FC236}">
              <a16:creationId xmlns:a16="http://schemas.microsoft.com/office/drawing/2014/main" id="{36D992D4-FB0D-49D3-9D0F-9367A66C26DD}"/>
            </a:ext>
          </a:extLst>
        </xdr:cNvPr>
        <xdr:cNvSpPr txBox="1"/>
      </xdr:nvSpPr>
      <xdr:spPr>
        <a:xfrm>
          <a:off x="12964169"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12082</xdr:rowOff>
    </xdr:from>
    <xdr:ext cx="405111" cy="259045"/>
    <xdr:sp macro="" textlink="">
      <xdr:nvSpPr>
        <xdr:cNvPr id="630" name="n_3aveValue【博物館】&#10;有形固定資産減価償却率">
          <a:extLst>
            <a:ext uri="{FF2B5EF4-FFF2-40B4-BE49-F238E27FC236}">
              <a16:creationId xmlns:a16="http://schemas.microsoft.com/office/drawing/2014/main" id="{908C2257-A0BE-4347-84E0-DCABEF8302EC}"/>
            </a:ext>
          </a:extLst>
        </xdr:cNvPr>
        <xdr:cNvSpPr txBox="1"/>
      </xdr:nvSpPr>
      <xdr:spPr>
        <a:xfrm>
          <a:off x="12164069" y="1698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10177</xdr:rowOff>
    </xdr:from>
    <xdr:ext cx="405111" cy="259045"/>
    <xdr:sp macro="" textlink="">
      <xdr:nvSpPr>
        <xdr:cNvPr id="631" name="n_4aveValue【博物館】&#10;有形固定資産減価償却率">
          <a:extLst>
            <a:ext uri="{FF2B5EF4-FFF2-40B4-BE49-F238E27FC236}">
              <a16:creationId xmlns:a16="http://schemas.microsoft.com/office/drawing/2014/main" id="{6BAE2A65-D6B4-4017-AD4A-7E1E5F768093}"/>
            </a:ext>
          </a:extLst>
        </xdr:cNvPr>
        <xdr:cNvSpPr txBox="1"/>
      </xdr:nvSpPr>
      <xdr:spPr>
        <a:xfrm>
          <a:off x="11354444" y="16980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28591</xdr:rowOff>
    </xdr:from>
    <xdr:ext cx="405111" cy="259045"/>
    <xdr:sp macro="" textlink="">
      <xdr:nvSpPr>
        <xdr:cNvPr id="632" name="n_1mainValue【博物館】&#10;有形固定資産減価償却率">
          <a:extLst>
            <a:ext uri="{FF2B5EF4-FFF2-40B4-BE49-F238E27FC236}">
              <a16:creationId xmlns:a16="http://schemas.microsoft.com/office/drawing/2014/main" id="{0D847CBB-7087-4641-8166-53EC4AEF0034}"/>
            </a:ext>
          </a:extLst>
        </xdr:cNvPr>
        <xdr:cNvSpPr txBox="1"/>
      </xdr:nvSpPr>
      <xdr:spPr>
        <a:xfrm>
          <a:off x="13745219"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152416</xdr:rowOff>
    </xdr:from>
    <xdr:ext cx="405111" cy="259045"/>
    <xdr:sp macro="" textlink="">
      <xdr:nvSpPr>
        <xdr:cNvPr id="633" name="n_2mainValue【博物館】&#10;有形固定資産減価償却率">
          <a:extLst>
            <a:ext uri="{FF2B5EF4-FFF2-40B4-BE49-F238E27FC236}">
              <a16:creationId xmlns:a16="http://schemas.microsoft.com/office/drawing/2014/main" id="{1914B83B-918F-40E7-A412-4FB884B37439}"/>
            </a:ext>
          </a:extLst>
        </xdr:cNvPr>
        <xdr:cNvSpPr txBox="1"/>
      </xdr:nvSpPr>
      <xdr:spPr>
        <a:xfrm>
          <a:off x="12964169" y="1746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108602</xdr:rowOff>
    </xdr:from>
    <xdr:ext cx="405111" cy="259045"/>
    <xdr:sp macro="" textlink="">
      <xdr:nvSpPr>
        <xdr:cNvPr id="634" name="n_3mainValue【博物館】&#10;有形固定資産減価償却率">
          <a:extLst>
            <a:ext uri="{FF2B5EF4-FFF2-40B4-BE49-F238E27FC236}">
              <a16:creationId xmlns:a16="http://schemas.microsoft.com/office/drawing/2014/main" id="{B672A454-EC1F-4843-942B-67BF026A2F5E}"/>
            </a:ext>
          </a:extLst>
        </xdr:cNvPr>
        <xdr:cNvSpPr txBox="1"/>
      </xdr:nvSpPr>
      <xdr:spPr>
        <a:xfrm>
          <a:off x="12164069"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a:extLst>
            <a:ext uri="{FF2B5EF4-FFF2-40B4-BE49-F238E27FC236}">
              <a16:creationId xmlns:a16="http://schemas.microsoft.com/office/drawing/2014/main" id="{29B7FA6B-7196-4141-96BE-73BBDC37B35F}"/>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36" name="正方形/長方形 635">
          <a:extLst>
            <a:ext uri="{FF2B5EF4-FFF2-40B4-BE49-F238E27FC236}">
              <a16:creationId xmlns:a16="http://schemas.microsoft.com/office/drawing/2014/main" id="{EBDA2FBF-D0CB-4BBA-AD91-0E230DCD9B91}"/>
            </a:ext>
          </a:extLst>
        </xdr:cNvPr>
        <xdr:cNvSpPr/>
      </xdr:nvSpPr>
      <xdr:spPr>
        <a:xfrm>
          <a:off x="169259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37" name="正方形/長方形 636">
          <a:extLst>
            <a:ext uri="{FF2B5EF4-FFF2-40B4-BE49-F238E27FC236}">
              <a16:creationId xmlns:a16="http://schemas.microsoft.com/office/drawing/2014/main" id="{7AF80B2A-3378-4941-9E0F-381754A75350}"/>
            </a:ext>
          </a:extLst>
        </xdr:cNvPr>
        <xdr:cNvSpPr/>
      </xdr:nvSpPr>
      <xdr:spPr>
        <a:xfrm>
          <a:off x="169259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38" name="正方形/長方形 637">
          <a:extLst>
            <a:ext uri="{FF2B5EF4-FFF2-40B4-BE49-F238E27FC236}">
              <a16:creationId xmlns:a16="http://schemas.microsoft.com/office/drawing/2014/main" id="{37A07992-674D-4692-BC43-1A24161B4CF6}"/>
            </a:ext>
          </a:extLst>
        </xdr:cNvPr>
        <xdr:cNvSpPr/>
      </xdr:nvSpPr>
      <xdr:spPr>
        <a:xfrm>
          <a:off x="1841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39" name="正方形/長方形 638">
          <a:extLst>
            <a:ext uri="{FF2B5EF4-FFF2-40B4-BE49-F238E27FC236}">
              <a16:creationId xmlns:a16="http://schemas.microsoft.com/office/drawing/2014/main" id="{B19B1D72-43BA-4D90-A3F3-85C6577F6B6E}"/>
            </a:ext>
          </a:extLst>
        </xdr:cNvPr>
        <xdr:cNvSpPr/>
      </xdr:nvSpPr>
      <xdr:spPr>
        <a:xfrm>
          <a:off x="1841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0" name="正方形/長方形 639">
          <a:extLst>
            <a:ext uri="{FF2B5EF4-FFF2-40B4-BE49-F238E27FC236}">
              <a16:creationId xmlns:a16="http://schemas.microsoft.com/office/drawing/2014/main" id="{29B675D6-A331-4C1E-BF51-99E20715E378}"/>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1" name="テキスト ボックス 640">
          <a:extLst>
            <a:ext uri="{FF2B5EF4-FFF2-40B4-BE49-F238E27FC236}">
              <a16:creationId xmlns:a16="http://schemas.microsoft.com/office/drawing/2014/main" id="{7092183B-6D19-4753-9376-C57DDEFE53B5}"/>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2" name="直線コネクタ 641">
          <a:extLst>
            <a:ext uri="{FF2B5EF4-FFF2-40B4-BE49-F238E27FC236}">
              <a16:creationId xmlns:a16="http://schemas.microsoft.com/office/drawing/2014/main" id="{A96816F2-5C5A-45A3-B701-31EB6B38AF73}"/>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3" name="直線コネクタ 642">
          <a:extLst>
            <a:ext uri="{FF2B5EF4-FFF2-40B4-BE49-F238E27FC236}">
              <a16:creationId xmlns:a16="http://schemas.microsoft.com/office/drawing/2014/main" id="{8794BD1F-0DD8-4F65-A719-8207860418B0}"/>
            </a:ext>
          </a:extLst>
        </xdr:cNvPr>
        <xdr:cNvCxnSpPr/>
      </xdr:nvCxnSpPr>
      <xdr:spPr>
        <a:xfrm>
          <a:off x="164592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4" name="テキスト ボックス 643">
          <a:extLst>
            <a:ext uri="{FF2B5EF4-FFF2-40B4-BE49-F238E27FC236}">
              <a16:creationId xmlns:a16="http://schemas.microsoft.com/office/drawing/2014/main" id="{88928B5B-A0B2-432C-B649-5C86C870F156}"/>
            </a:ext>
          </a:extLst>
        </xdr:cNvPr>
        <xdr:cNvSpPr txBox="1"/>
      </xdr:nvSpPr>
      <xdr:spPr>
        <a:xfrm>
          <a:off x="160523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5" name="直線コネクタ 644">
          <a:extLst>
            <a:ext uri="{FF2B5EF4-FFF2-40B4-BE49-F238E27FC236}">
              <a16:creationId xmlns:a16="http://schemas.microsoft.com/office/drawing/2014/main" id="{97845352-2037-4807-BCDC-57E52F512062}"/>
            </a:ext>
          </a:extLst>
        </xdr:cNvPr>
        <xdr:cNvCxnSpPr/>
      </xdr:nvCxnSpPr>
      <xdr:spPr>
        <a:xfrm>
          <a:off x="164592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6" name="テキスト ボックス 645">
          <a:extLst>
            <a:ext uri="{FF2B5EF4-FFF2-40B4-BE49-F238E27FC236}">
              <a16:creationId xmlns:a16="http://schemas.microsoft.com/office/drawing/2014/main" id="{85D21CBA-1DB0-4577-B95F-9DFA02D37702}"/>
            </a:ext>
          </a:extLst>
        </xdr:cNvPr>
        <xdr:cNvSpPr txBox="1"/>
      </xdr:nvSpPr>
      <xdr:spPr>
        <a:xfrm>
          <a:off x="16052346"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7" name="直線コネクタ 646">
          <a:extLst>
            <a:ext uri="{FF2B5EF4-FFF2-40B4-BE49-F238E27FC236}">
              <a16:creationId xmlns:a16="http://schemas.microsoft.com/office/drawing/2014/main" id="{AC9FEC1F-83F9-4572-9BCC-073DA3110EE9}"/>
            </a:ext>
          </a:extLst>
        </xdr:cNvPr>
        <xdr:cNvCxnSpPr/>
      </xdr:nvCxnSpPr>
      <xdr:spPr>
        <a:xfrm>
          <a:off x="164592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8" name="テキスト ボックス 647">
          <a:extLst>
            <a:ext uri="{FF2B5EF4-FFF2-40B4-BE49-F238E27FC236}">
              <a16:creationId xmlns:a16="http://schemas.microsoft.com/office/drawing/2014/main" id="{4C172BD3-EDF0-442B-87DE-0A0A698A9DCA}"/>
            </a:ext>
          </a:extLst>
        </xdr:cNvPr>
        <xdr:cNvSpPr txBox="1"/>
      </xdr:nvSpPr>
      <xdr:spPr>
        <a:xfrm>
          <a:off x="1605234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9" name="直線コネクタ 648">
          <a:extLst>
            <a:ext uri="{FF2B5EF4-FFF2-40B4-BE49-F238E27FC236}">
              <a16:creationId xmlns:a16="http://schemas.microsoft.com/office/drawing/2014/main" id="{6D49EDB8-E5A1-4A2B-971B-F0DD348AC406}"/>
            </a:ext>
          </a:extLst>
        </xdr:cNvPr>
        <xdr:cNvCxnSpPr/>
      </xdr:nvCxnSpPr>
      <xdr:spPr>
        <a:xfrm>
          <a:off x="164592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0" name="テキスト ボックス 649">
          <a:extLst>
            <a:ext uri="{FF2B5EF4-FFF2-40B4-BE49-F238E27FC236}">
              <a16:creationId xmlns:a16="http://schemas.microsoft.com/office/drawing/2014/main" id="{95975342-024D-404D-A473-FD29A6E1EBF4}"/>
            </a:ext>
          </a:extLst>
        </xdr:cNvPr>
        <xdr:cNvSpPr txBox="1"/>
      </xdr:nvSpPr>
      <xdr:spPr>
        <a:xfrm>
          <a:off x="1605234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1" name="直線コネクタ 650">
          <a:extLst>
            <a:ext uri="{FF2B5EF4-FFF2-40B4-BE49-F238E27FC236}">
              <a16:creationId xmlns:a16="http://schemas.microsoft.com/office/drawing/2014/main" id="{A3DD3B6B-C143-4993-8260-8C7370469F42}"/>
            </a:ext>
          </a:extLst>
        </xdr:cNvPr>
        <xdr:cNvCxnSpPr/>
      </xdr:nvCxnSpPr>
      <xdr:spPr>
        <a:xfrm>
          <a:off x="164592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2" name="テキスト ボックス 651">
          <a:extLst>
            <a:ext uri="{FF2B5EF4-FFF2-40B4-BE49-F238E27FC236}">
              <a16:creationId xmlns:a16="http://schemas.microsoft.com/office/drawing/2014/main" id="{3AF49615-12C7-4E31-9C08-E78DA1A42A99}"/>
            </a:ext>
          </a:extLst>
        </xdr:cNvPr>
        <xdr:cNvSpPr txBox="1"/>
      </xdr:nvSpPr>
      <xdr:spPr>
        <a:xfrm>
          <a:off x="16052346"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3" name="直線コネクタ 652">
          <a:extLst>
            <a:ext uri="{FF2B5EF4-FFF2-40B4-BE49-F238E27FC236}">
              <a16:creationId xmlns:a16="http://schemas.microsoft.com/office/drawing/2014/main" id="{A0B563FF-894E-45DB-9749-10E06DA8D3B0}"/>
            </a:ext>
          </a:extLst>
        </xdr:cNvPr>
        <xdr:cNvCxnSpPr/>
      </xdr:nvCxnSpPr>
      <xdr:spPr>
        <a:xfrm>
          <a:off x="164592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4" name="テキスト ボックス 653">
          <a:extLst>
            <a:ext uri="{FF2B5EF4-FFF2-40B4-BE49-F238E27FC236}">
              <a16:creationId xmlns:a16="http://schemas.microsoft.com/office/drawing/2014/main" id="{2D2D4B2D-E083-4ADA-B87E-F77D3D371641}"/>
            </a:ext>
          </a:extLst>
        </xdr:cNvPr>
        <xdr:cNvSpPr txBox="1"/>
      </xdr:nvSpPr>
      <xdr:spPr>
        <a:xfrm>
          <a:off x="16052346"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5" name="直線コネクタ 654">
          <a:extLst>
            <a:ext uri="{FF2B5EF4-FFF2-40B4-BE49-F238E27FC236}">
              <a16:creationId xmlns:a16="http://schemas.microsoft.com/office/drawing/2014/main" id="{B9197F41-4A09-47AC-91D9-5AABD9F33CD1}"/>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6" name="テキスト ボックス 655">
          <a:extLst>
            <a:ext uri="{FF2B5EF4-FFF2-40B4-BE49-F238E27FC236}">
              <a16:creationId xmlns:a16="http://schemas.microsoft.com/office/drawing/2014/main" id="{7EDEA3F9-5C50-4EAE-8DE0-E6C2C5D48190}"/>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7" name="【博物館】&#10;一人当たり面積グラフ枠">
          <a:extLst>
            <a:ext uri="{FF2B5EF4-FFF2-40B4-BE49-F238E27FC236}">
              <a16:creationId xmlns:a16="http://schemas.microsoft.com/office/drawing/2014/main" id="{A285EB7E-9A34-4846-9733-E845892794C1}"/>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27214</xdr:rowOff>
    </xdr:from>
    <xdr:to>
      <xdr:col>116</xdr:col>
      <xdr:colOff>62864</xdr:colOff>
      <xdr:row>109</xdr:row>
      <xdr:rowOff>19050</xdr:rowOff>
    </xdr:to>
    <xdr:cxnSp macro="">
      <xdr:nvCxnSpPr>
        <xdr:cNvPr id="658" name="直線コネクタ 657">
          <a:extLst>
            <a:ext uri="{FF2B5EF4-FFF2-40B4-BE49-F238E27FC236}">
              <a16:creationId xmlns:a16="http://schemas.microsoft.com/office/drawing/2014/main" id="{E13DB571-F1C0-4368-958B-C1496A270365}"/>
            </a:ext>
          </a:extLst>
        </xdr:cNvPr>
        <xdr:cNvCxnSpPr/>
      </xdr:nvCxnSpPr>
      <xdr:spPr>
        <a:xfrm flipV="1">
          <a:off x="19952970" y="16318139"/>
          <a:ext cx="1269" cy="1531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22877</xdr:rowOff>
    </xdr:from>
    <xdr:ext cx="469744" cy="259045"/>
    <xdr:sp macro="" textlink="">
      <xdr:nvSpPr>
        <xdr:cNvPr id="659" name="【博物館】&#10;一人当たり面積最小値テキスト">
          <a:extLst>
            <a:ext uri="{FF2B5EF4-FFF2-40B4-BE49-F238E27FC236}">
              <a16:creationId xmlns:a16="http://schemas.microsoft.com/office/drawing/2014/main" id="{78CF3C5A-F165-4F15-88C0-7EBC59E2C46C}"/>
            </a:ext>
          </a:extLst>
        </xdr:cNvPr>
        <xdr:cNvSpPr txBox="1"/>
      </xdr:nvSpPr>
      <xdr:spPr>
        <a:xfrm>
          <a:off x="20002500" y="1785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60" name="直線コネクタ 659">
          <a:extLst>
            <a:ext uri="{FF2B5EF4-FFF2-40B4-BE49-F238E27FC236}">
              <a16:creationId xmlns:a16="http://schemas.microsoft.com/office/drawing/2014/main" id="{32299A47-EB0E-4306-881E-59B38DE1B893}"/>
            </a:ext>
          </a:extLst>
        </xdr:cNvPr>
        <xdr:cNvCxnSpPr/>
      </xdr:nvCxnSpPr>
      <xdr:spPr>
        <a:xfrm>
          <a:off x="19878675" y="178498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145341</xdr:rowOff>
    </xdr:from>
    <xdr:ext cx="469744" cy="259045"/>
    <xdr:sp macro="" textlink="">
      <xdr:nvSpPr>
        <xdr:cNvPr id="661" name="【博物館】&#10;一人当たり面積最大値テキスト">
          <a:extLst>
            <a:ext uri="{FF2B5EF4-FFF2-40B4-BE49-F238E27FC236}">
              <a16:creationId xmlns:a16="http://schemas.microsoft.com/office/drawing/2014/main" id="{BBE7454A-176B-4BE6-A1E4-5EA7763E753D}"/>
            </a:ext>
          </a:extLst>
        </xdr:cNvPr>
        <xdr:cNvSpPr txBox="1"/>
      </xdr:nvSpPr>
      <xdr:spPr>
        <a:xfrm>
          <a:off x="20002500" y="160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662" name="直線コネクタ 661">
          <a:extLst>
            <a:ext uri="{FF2B5EF4-FFF2-40B4-BE49-F238E27FC236}">
              <a16:creationId xmlns:a16="http://schemas.microsoft.com/office/drawing/2014/main" id="{A534F95E-8372-4482-B1D0-45D574CFFF63}"/>
            </a:ext>
          </a:extLst>
        </xdr:cNvPr>
        <xdr:cNvCxnSpPr/>
      </xdr:nvCxnSpPr>
      <xdr:spPr>
        <a:xfrm>
          <a:off x="19878675" y="1631813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40113</xdr:rowOff>
    </xdr:from>
    <xdr:ext cx="469744" cy="259045"/>
    <xdr:sp macro="" textlink="">
      <xdr:nvSpPr>
        <xdr:cNvPr id="663" name="【博物館】&#10;一人当たり面積平均値テキスト">
          <a:extLst>
            <a:ext uri="{FF2B5EF4-FFF2-40B4-BE49-F238E27FC236}">
              <a16:creationId xmlns:a16="http://schemas.microsoft.com/office/drawing/2014/main" id="{3C5F9B93-C1E2-4ED0-BCB0-3DD06216D8BB}"/>
            </a:ext>
          </a:extLst>
        </xdr:cNvPr>
        <xdr:cNvSpPr txBox="1"/>
      </xdr:nvSpPr>
      <xdr:spPr>
        <a:xfrm>
          <a:off x="20002500" y="1735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17236</xdr:rowOff>
    </xdr:from>
    <xdr:to>
      <xdr:col>116</xdr:col>
      <xdr:colOff>114300</xdr:colOff>
      <xdr:row>107</xdr:row>
      <xdr:rowOff>118836</xdr:rowOff>
    </xdr:to>
    <xdr:sp macro="" textlink="">
      <xdr:nvSpPr>
        <xdr:cNvPr id="664" name="フローチャート: 判断 663">
          <a:extLst>
            <a:ext uri="{FF2B5EF4-FFF2-40B4-BE49-F238E27FC236}">
              <a16:creationId xmlns:a16="http://schemas.microsoft.com/office/drawing/2014/main" id="{D7B3EB09-B67C-4F14-A7D3-8574B6906E00}"/>
            </a:ext>
          </a:extLst>
        </xdr:cNvPr>
        <xdr:cNvSpPr/>
      </xdr:nvSpPr>
      <xdr:spPr>
        <a:xfrm>
          <a:off x="19897725" y="1750513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25400</xdr:rowOff>
    </xdr:from>
    <xdr:to>
      <xdr:col>112</xdr:col>
      <xdr:colOff>38100</xdr:colOff>
      <xdr:row>108</xdr:row>
      <xdr:rowOff>127000</xdr:rowOff>
    </xdr:to>
    <xdr:sp macro="" textlink="">
      <xdr:nvSpPr>
        <xdr:cNvPr id="665" name="フローチャート: 判断 664">
          <a:extLst>
            <a:ext uri="{FF2B5EF4-FFF2-40B4-BE49-F238E27FC236}">
              <a16:creationId xmlns:a16="http://schemas.microsoft.com/office/drawing/2014/main" id="{8486F5A9-9F07-48F9-B157-17E0CE8CBE04}"/>
            </a:ext>
          </a:extLst>
        </xdr:cNvPr>
        <xdr:cNvSpPr/>
      </xdr:nvSpPr>
      <xdr:spPr>
        <a:xfrm>
          <a:off x="19154775" y="17687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25400</xdr:rowOff>
    </xdr:from>
    <xdr:to>
      <xdr:col>107</xdr:col>
      <xdr:colOff>101600</xdr:colOff>
      <xdr:row>108</xdr:row>
      <xdr:rowOff>127000</xdr:rowOff>
    </xdr:to>
    <xdr:sp macro="" textlink="">
      <xdr:nvSpPr>
        <xdr:cNvPr id="666" name="フローチャート: 判断 665">
          <a:extLst>
            <a:ext uri="{FF2B5EF4-FFF2-40B4-BE49-F238E27FC236}">
              <a16:creationId xmlns:a16="http://schemas.microsoft.com/office/drawing/2014/main" id="{9234666F-C763-431D-8153-1855DEFC0B52}"/>
            </a:ext>
          </a:extLst>
        </xdr:cNvPr>
        <xdr:cNvSpPr/>
      </xdr:nvSpPr>
      <xdr:spPr>
        <a:xfrm>
          <a:off x="18345150" y="17687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667" name="フローチャート: 判断 666">
          <a:extLst>
            <a:ext uri="{FF2B5EF4-FFF2-40B4-BE49-F238E27FC236}">
              <a16:creationId xmlns:a16="http://schemas.microsoft.com/office/drawing/2014/main" id="{13122B27-0754-427E-BE1C-1A1B5CA8F2AA}"/>
            </a:ext>
          </a:extLst>
        </xdr:cNvPr>
        <xdr:cNvSpPr/>
      </xdr:nvSpPr>
      <xdr:spPr>
        <a:xfrm>
          <a:off x="17554575" y="176879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41729</xdr:rowOff>
    </xdr:from>
    <xdr:to>
      <xdr:col>98</xdr:col>
      <xdr:colOff>38100</xdr:colOff>
      <xdr:row>108</xdr:row>
      <xdr:rowOff>143329</xdr:rowOff>
    </xdr:to>
    <xdr:sp macro="" textlink="">
      <xdr:nvSpPr>
        <xdr:cNvPr id="668" name="フローチャート: 判断 667">
          <a:extLst>
            <a:ext uri="{FF2B5EF4-FFF2-40B4-BE49-F238E27FC236}">
              <a16:creationId xmlns:a16="http://schemas.microsoft.com/office/drawing/2014/main" id="{89230B75-0C08-49EF-B7E9-2A27E9EE4C85}"/>
            </a:ext>
          </a:extLst>
        </xdr:cNvPr>
        <xdr:cNvSpPr/>
      </xdr:nvSpPr>
      <xdr:spPr>
        <a:xfrm>
          <a:off x="16754475" y="1770425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D0737C1B-C290-4D4F-B12C-F409359C9E65}"/>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709C5B3A-790E-42BB-9518-EE9734CA895D}"/>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1B41E743-CB52-423C-94A7-2148E941B241}"/>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6C97BFD8-A020-4402-BAAE-884797483D6C}"/>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1C04D8AC-B4CD-4BD7-8888-8E026EEDF990}"/>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147864</xdr:rowOff>
    </xdr:from>
    <xdr:to>
      <xdr:col>116</xdr:col>
      <xdr:colOff>114300</xdr:colOff>
      <xdr:row>108</xdr:row>
      <xdr:rowOff>78014</xdr:rowOff>
    </xdr:to>
    <xdr:sp macro="" textlink="">
      <xdr:nvSpPr>
        <xdr:cNvPr id="674" name="楕円 673">
          <a:extLst>
            <a:ext uri="{FF2B5EF4-FFF2-40B4-BE49-F238E27FC236}">
              <a16:creationId xmlns:a16="http://schemas.microsoft.com/office/drawing/2014/main" id="{AC87098C-D2EF-4D2B-85B8-6F4C9AF12BB4}"/>
            </a:ext>
          </a:extLst>
        </xdr:cNvPr>
        <xdr:cNvSpPr/>
      </xdr:nvSpPr>
      <xdr:spPr>
        <a:xfrm>
          <a:off x="19897725" y="1763258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107</xdr:row>
      <xdr:rowOff>126291</xdr:rowOff>
    </xdr:from>
    <xdr:ext cx="469744" cy="259045"/>
    <xdr:sp macro="" textlink="">
      <xdr:nvSpPr>
        <xdr:cNvPr id="675" name="【博物館】&#10;一人当たり面積該当値テキスト">
          <a:extLst>
            <a:ext uri="{FF2B5EF4-FFF2-40B4-BE49-F238E27FC236}">
              <a16:creationId xmlns:a16="http://schemas.microsoft.com/office/drawing/2014/main" id="{EC9C67A4-2300-4B7B-BA98-767E2AAEFC40}"/>
            </a:ext>
          </a:extLst>
        </xdr:cNvPr>
        <xdr:cNvSpPr txBox="1"/>
      </xdr:nvSpPr>
      <xdr:spPr>
        <a:xfrm>
          <a:off x="20002500" y="1761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676" name="楕円 675">
          <a:extLst>
            <a:ext uri="{FF2B5EF4-FFF2-40B4-BE49-F238E27FC236}">
              <a16:creationId xmlns:a16="http://schemas.microsoft.com/office/drawing/2014/main" id="{D46CCD9E-9142-4AAA-A524-E53502E2DF21}"/>
            </a:ext>
          </a:extLst>
        </xdr:cNvPr>
        <xdr:cNvSpPr/>
      </xdr:nvSpPr>
      <xdr:spPr>
        <a:xfrm>
          <a:off x="19154775" y="1764891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27214</xdr:rowOff>
    </xdr:from>
    <xdr:to>
      <xdr:col>116</xdr:col>
      <xdr:colOff>63500</xdr:colOff>
      <xdr:row>108</xdr:row>
      <xdr:rowOff>43543</xdr:rowOff>
    </xdr:to>
    <xdr:cxnSp macro="">
      <xdr:nvCxnSpPr>
        <xdr:cNvPr id="677" name="直線コネクタ 676">
          <a:extLst>
            <a:ext uri="{FF2B5EF4-FFF2-40B4-BE49-F238E27FC236}">
              <a16:creationId xmlns:a16="http://schemas.microsoft.com/office/drawing/2014/main" id="{37958EB3-B1E2-499D-8E90-0B9D70E2675A}"/>
            </a:ext>
          </a:extLst>
        </xdr:cNvPr>
        <xdr:cNvCxnSpPr/>
      </xdr:nvCxnSpPr>
      <xdr:spPr>
        <a:xfrm flipV="1">
          <a:off x="19202400" y="17689739"/>
          <a:ext cx="7524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678" name="楕円 677">
          <a:extLst>
            <a:ext uri="{FF2B5EF4-FFF2-40B4-BE49-F238E27FC236}">
              <a16:creationId xmlns:a16="http://schemas.microsoft.com/office/drawing/2014/main" id="{60E7E23A-C396-4D98-A279-0A5CB0B53799}"/>
            </a:ext>
          </a:extLst>
        </xdr:cNvPr>
        <xdr:cNvSpPr/>
      </xdr:nvSpPr>
      <xdr:spPr>
        <a:xfrm>
          <a:off x="18345150" y="176489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679" name="直線コネクタ 678">
          <a:extLst>
            <a:ext uri="{FF2B5EF4-FFF2-40B4-BE49-F238E27FC236}">
              <a16:creationId xmlns:a16="http://schemas.microsoft.com/office/drawing/2014/main" id="{170DA375-002C-4FAF-A2B6-340A7BD3EAD7}"/>
            </a:ext>
          </a:extLst>
        </xdr:cNvPr>
        <xdr:cNvCxnSpPr/>
      </xdr:nvCxnSpPr>
      <xdr:spPr>
        <a:xfrm>
          <a:off x="18392775" y="17706068"/>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680" name="楕円 679">
          <a:extLst>
            <a:ext uri="{FF2B5EF4-FFF2-40B4-BE49-F238E27FC236}">
              <a16:creationId xmlns:a16="http://schemas.microsoft.com/office/drawing/2014/main" id="{CC96B12C-D38E-4B42-9F70-09D91FE1C87E}"/>
            </a:ext>
          </a:extLst>
        </xdr:cNvPr>
        <xdr:cNvSpPr/>
      </xdr:nvSpPr>
      <xdr:spPr>
        <a:xfrm>
          <a:off x="17554575" y="176489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681" name="直線コネクタ 680">
          <a:extLst>
            <a:ext uri="{FF2B5EF4-FFF2-40B4-BE49-F238E27FC236}">
              <a16:creationId xmlns:a16="http://schemas.microsoft.com/office/drawing/2014/main" id="{53F56BD4-40AB-4BB3-B26F-6E59E60BBED1}"/>
            </a:ext>
          </a:extLst>
        </xdr:cNvPr>
        <xdr:cNvCxnSpPr/>
      </xdr:nvCxnSpPr>
      <xdr:spPr>
        <a:xfrm>
          <a:off x="17602200" y="1770606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682" name="n_1aveValue【博物館】&#10;一人当たり面積">
          <a:extLst>
            <a:ext uri="{FF2B5EF4-FFF2-40B4-BE49-F238E27FC236}">
              <a16:creationId xmlns:a16="http://schemas.microsoft.com/office/drawing/2014/main" id="{DC004F49-97D2-429E-BA56-5BE233A4DA4E}"/>
            </a:ext>
          </a:extLst>
        </xdr:cNvPr>
        <xdr:cNvSpPr txBox="1"/>
      </xdr:nvSpPr>
      <xdr:spPr>
        <a:xfrm>
          <a:off x="189834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683" name="n_2aveValue【博物館】&#10;一人当たり面積">
          <a:extLst>
            <a:ext uri="{FF2B5EF4-FFF2-40B4-BE49-F238E27FC236}">
              <a16:creationId xmlns:a16="http://schemas.microsoft.com/office/drawing/2014/main" id="{A9FCAFCA-7ABC-411B-AD68-36BA91FC9EBE}"/>
            </a:ext>
          </a:extLst>
        </xdr:cNvPr>
        <xdr:cNvSpPr txBox="1"/>
      </xdr:nvSpPr>
      <xdr:spPr>
        <a:xfrm>
          <a:off x="181833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684" name="n_3aveValue【博物館】&#10;一人当たり面積">
          <a:extLst>
            <a:ext uri="{FF2B5EF4-FFF2-40B4-BE49-F238E27FC236}">
              <a16:creationId xmlns:a16="http://schemas.microsoft.com/office/drawing/2014/main" id="{0A084A1D-6165-4862-BF75-D78847BD6F4A}"/>
            </a:ext>
          </a:extLst>
        </xdr:cNvPr>
        <xdr:cNvSpPr txBox="1"/>
      </xdr:nvSpPr>
      <xdr:spPr>
        <a:xfrm>
          <a:off x="17383202" y="1778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159856</xdr:rowOff>
    </xdr:from>
    <xdr:ext cx="469744" cy="259045"/>
    <xdr:sp macro="" textlink="">
      <xdr:nvSpPr>
        <xdr:cNvPr id="685" name="n_4aveValue【博物館】&#10;一人当たり面積">
          <a:extLst>
            <a:ext uri="{FF2B5EF4-FFF2-40B4-BE49-F238E27FC236}">
              <a16:creationId xmlns:a16="http://schemas.microsoft.com/office/drawing/2014/main" id="{2936B88A-D800-4232-84DB-B594A73902D5}"/>
            </a:ext>
          </a:extLst>
        </xdr:cNvPr>
        <xdr:cNvSpPr txBox="1"/>
      </xdr:nvSpPr>
      <xdr:spPr>
        <a:xfrm>
          <a:off x="16592627" y="1747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110870</xdr:rowOff>
    </xdr:from>
    <xdr:ext cx="469744" cy="259045"/>
    <xdr:sp macro="" textlink="">
      <xdr:nvSpPr>
        <xdr:cNvPr id="686" name="n_1mainValue【博物館】&#10;一人当たり面積">
          <a:extLst>
            <a:ext uri="{FF2B5EF4-FFF2-40B4-BE49-F238E27FC236}">
              <a16:creationId xmlns:a16="http://schemas.microsoft.com/office/drawing/2014/main" id="{1626541F-8507-42F4-8F19-66374BF7431C}"/>
            </a:ext>
          </a:extLst>
        </xdr:cNvPr>
        <xdr:cNvSpPr txBox="1"/>
      </xdr:nvSpPr>
      <xdr:spPr>
        <a:xfrm>
          <a:off x="18983402" y="1742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110870</xdr:rowOff>
    </xdr:from>
    <xdr:ext cx="469744" cy="259045"/>
    <xdr:sp macro="" textlink="">
      <xdr:nvSpPr>
        <xdr:cNvPr id="687" name="n_2mainValue【博物館】&#10;一人当たり面積">
          <a:extLst>
            <a:ext uri="{FF2B5EF4-FFF2-40B4-BE49-F238E27FC236}">
              <a16:creationId xmlns:a16="http://schemas.microsoft.com/office/drawing/2014/main" id="{67637383-C073-4553-96FB-FFF3A63F006A}"/>
            </a:ext>
          </a:extLst>
        </xdr:cNvPr>
        <xdr:cNvSpPr txBox="1"/>
      </xdr:nvSpPr>
      <xdr:spPr>
        <a:xfrm>
          <a:off x="18183302" y="1742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110870</xdr:rowOff>
    </xdr:from>
    <xdr:ext cx="469744" cy="259045"/>
    <xdr:sp macro="" textlink="">
      <xdr:nvSpPr>
        <xdr:cNvPr id="688" name="n_3mainValue【博物館】&#10;一人当たり面積">
          <a:extLst>
            <a:ext uri="{FF2B5EF4-FFF2-40B4-BE49-F238E27FC236}">
              <a16:creationId xmlns:a16="http://schemas.microsoft.com/office/drawing/2014/main" id="{7E6436F1-3E66-4E09-B516-70DFC356215C}"/>
            </a:ext>
          </a:extLst>
        </xdr:cNvPr>
        <xdr:cNvSpPr txBox="1"/>
      </xdr:nvSpPr>
      <xdr:spPr>
        <a:xfrm>
          <a:off x="17383202" y="1742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a:extLst>
            <a:ext uri="{FF2B5EF4-FFF2-40B4-BE49-F238E27FC236}">
              <a16:creationId xmlns:a16="http://schemas.microsoft.com/office/drawing/2014/main" id="{39CBDC18-54A7-40C4-A33F-E99013A9A279}"/>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a:extLst>
            <a:ext uri="{FF2B5EF4-FFF2-40B4-BE49-F238E27FC236}">
              <a16:creationId xmlns:a16="http://schemas.microsoft.com/office/drawing/2014/main" id="{A29DCB66-C3B6-49E9-AD4E-0C7E744B02B8}"/>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a:extLst>
            <a:ext uri="{FF2B5EF4-FFF2-40B4-BE49-F238E27FC236}">
              <a16:creationId xmlns:a16="http://schemas.microsoft.com/office/drawing/2014/main" id="{3C7AA4FC-99FA-4DFA-A02E-74E756169424}"/>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グループ内で見ると、本県の有形固定資産原価償却率は、特に道路、橋りょう・トンネル、図書館で高く、公営住宅、学校施設、博物館では平均並みとなっている。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道路、橋りょう・トンネルについては、本県においてはいずれも道路台帳記載の取得年度を減価償却開始年度とし、補修工事等を行った場合であっても当初取得年度を開始年度としていることから、減価償却率が高くなる傾向があると考えられる。引き続き適正な管理を行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図書館については、昭和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年度に共用開始した県立図書館が償却開始から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年を経過し、耐用年数である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年に迫りつつあることから高くなっているが、本施設については平成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年度に耐震改修を完了しており、安全及び使用上の問題はない。</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B3C343-2CBA-4B95-96BD-3660E74F5A2F}"/>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A82878-9266-48A0-B083-A1ACA6F99DC1}"/>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81C7DE2-66EB-4FAF-8680-EB5892B040AF}"/>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2DFDB0-0334-415F-AB64-2E54C7E9E168}"/>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F1B232-EA9F-4B1B-82E5-4A8E2E2723F2}"/>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97DBF6-BDBD-4A3E-A532-E878AAC2DDED}"/>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41C0FA-8B39-4887-A01A-2CCA79EDB134}"/>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1E00619-6A01-4F2D-8660-28F720A1D009}"/>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24AD5F-DEBF-455C-822B-1C22DC750305}"/>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F191D1-76F1-4035-8406-FD54ED24BC61}"/>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F17341-B4F5-4E52-BF30-E1B8F32B490C}"/>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CA8738A-995E-47C4-AC15-F171C44A7CE7}"/>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C83E98-0E2D-4F8B-AB49-D35BEEE6A4CD}"/>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518F7E-6ED2-4A40-963E-98D9FB0C5F3E}"/>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AB9A91-440F-4C30-B066-7DFF1336D26D}"/>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F3450DE-8E6D-47B5-92B2-A044B51DEA12}"/>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7949386-ACC9-40AC-9628-5DE7D037EF9D}"/>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9493012-A4AC-4843-A9DF-D76DD4B43F7D}"/>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9B0973D-68CF-4AC1-A18F-A1B87ADAB349}"/>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6D40635-B9E0-47F4-8F90-D8E0C6F36A7B}"/>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B7A03AA-AFDF-4791-AE3B-33F6BA31FE22}"/>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D664D43-3238-4A6B-8AD5-BBBCE8F79E8D}"/>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3613CF-E01C-4A19-9C49-63B8F5F676A4}"/>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151E663-2FCB-48DA-BAA0-02DDFD44B5C3}"/>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A60056-D420-4F5A-9EE0-B37DF4BC6892}"/>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77DB26F-EDF9-45F0-B4FB-B5FF95746E10}"/>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786B620-0BCA-4624-A926-7512E2A2C007}"/>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6B8A97B2-97AB-419A-8C98-AFC844CD1119}"/>
            </a:ext>
          </a:extLst>
        </xdr:cNvPr>
        <xdr:cNvSpPr txBox="1"/>
      </xdr:nvSpPr>
      <xdr:spPr>
        <a:xfrm>
          <a:off x="638175" y="26479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68B1F8CC-79C3-4FE7-A652-0709AF1886D4}"/>
            </a:ext>
          </a:extLst>
        </xdr:cNvPr>
        <xdr:cNvSpPr/>
      </xdr:nvSpPr>
      <xdr:spPr>
        <a:xfrm>
          <a:off x="857250" y="2895600"/>
          <a:ext cx="8572500" cy="180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598C1ADF-4853-4F20-960F-9FEC43966F36}"/>
            </a:ext>
          </a:extLst>
        </xdr:cNvPr>
        <xdr:cNvSpPr txBox="1"/>
      </xdr:nvSpPr>
      <xdr:spPr>
        <a:xfrm>
          <a:off x="638175" y="28956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C21A27F1-5F5F-4D83-8912-9CFC088A5102}"/>
            </a:ext>
          </a:extLst>
        </xdr:cNvPr>
        <xdr:cNvSpPr txBox="1"/>
      </xdr:nvSpPr>
      <xdr:spPr>
        <a:xfrm>
          <a:off x="638175" y="31337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DB8E2624-9B77-47E9-8DE2-7D2D2586B9B5}"/>
            </a:ext>
          </a:extLst>
        </xdr:cNvPr>
        <xdr:cNvSpPr txBox="1"/>
      </xdr:nvSpPr>
      <xdr:spPr>
        <a:xfrm>
          <a:off x="638175" y="33718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a:extLst>
            <a:ext uri="{FF2B5EF4-FFF2-40B4-BE49-F238E27FC236}">
              <a16:creationId xmlns:a16="http://schemas.microsoft.com/office/drawing/2014/main" id="{5455F343-19BF-4914-B3D6-C2BDD2919983}"/>
            </a:ext>
          </a:extLst>
        </xdr:cNvPr>
        <xdr:cNvSpPr txBox="1"/>
      </xdr:nvSpPr>
      <xdr:spPr>
        <a:xfrm>
          <a:off x="638175" y="36099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a:extLst>
            <a:ext uri="{FF2B5EF4-FFF2-40B4-BE49-F238E27FC236}">
              <a16:creationId xmlns:a16="http://schemas.microsoft.com/office/drawing/2014/main" id="{013A85A3-2313-493E-888F-152156D7A3CF}"/>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a:extLst>
            <a:ext uri="{FF2B5EF4-FFF2-40B4-BE49-F238E27FC236}">
              <a16:creationId xmlns:a16="http://schemas.microsoft.com/office/drawing/2014/main" id="{077F9743-33A4-4449-B8F5-0359DA800797}"/>
            </a:ext>
          </a:extLst>
        </xdr:cNvPr>
        <xdr:cNvSpPr/>
      </xdr:nvSpPr>
      <xdr:spPr>
        <a:xfrm>
          <a:off x="1152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a:extLst>
            <a:ext uri="{FF2B5EF4-FFF2-40B4-BE49-F238E27FC236}">
              <a16:creationId xmlns:a16="http://schemas.microsoft.com/office/drawing/2014/main" id="{C0EEAA41-5FA9-4C50-9D60-3EE6A3740BC5}"/>
            </a:ext>
          </a:extLst>
        </xdr:cNvPr>
        <xdr:cNvSpPr/>
      </xdr:nvSpPr>
      <xdr:spPr>
        <a:xfrm>
          <a:off x="1152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a:extLst>
            <a:ext uri="{FF2B5EF4-FFF2-40B4-BE49-F238E27FC236}">
              <a16:creationId xmlns:a16="http://schemas.microsoft.com/office/drawing/2014/main" id="{8268896F-513F-4C97-8D15-743656325609}"/>
            </a:ext>
          </a:extLst>
        </xdr:cNvPr>
        <xdr:cNvSpPr/>
      </xdr:nvSpPr>
      <xdr:spPr>
        <a:xfrm>
          <a:off x="2638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a:extLst>
            <a:ext uri="{FF2B5EF4-FFF2-40B4-BE49-F238E27FC236}">
              <a16:creationId xmlns:a16="http://schemas.microsoft.com/office/drawing/2014/main" id="{2D9A01A1-C8D5-4F91-96D0-C20668C03063}"/>
            </a:ext>
          </a:extLst>
        </xdr:cNvPr>
        <xdr:cNvSpPr/>
      </xdr:nvSpPr>
      <xdr:spPr>
        <a:xfrm>
          <a:off x="2638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4EC8187-74DC-4254-8FE6-A322CFE5AB26}"/>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385E79-EC09-481B-AD6E-AA17FF7F619D}"/>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CC0436-40B6-4673-95E7-58B00C51A7B4}"/>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4D36D0-860A-4654-8480-DA6B450C54D3}"/>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96514D6-B557-425E-A2CD-07D64784C4A4}"/>
            </a:ext>
          </a:extLst>
        </xdr:cNvPr>
        <xdr:cNvCxnSpPr/>
      </xdr:nvCxnSpPr>
      <xdr:spPr>
        <a:xfrm>
          <a:off x="6858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28AD9A40-63EF-4A85-8767-3C45F3C7DC16}"/>
            </a:ext>
          </a:extLst>
        </xdr:cNvPr>
        <xdr:cNvSpPr txBox="1"/>
      </xdr:nvSpPr>
      <xdr:spPr>
        <a:xfrm>
          <a:off x="2789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EFEC5106-B8F1-4655-A286-9ABD4FF59C98}"/>
            </a:ext>
          </a:extLst>
        </xdr:cNvPr>
        <xdr:cNvCxnSpPr/>
      </xdr:nvCxnSpPr>
      <xdr:spPr>
        <a:xfrm>
          <a:off x="6858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3A5AF71-21FD-4289-8201-9057D645F448}"/>
            </a:ext>
          </a:extLst>
        </xdr:cNvPr>
        <xdr:cNvSpPr txBox="1"/>
      </xdr:nvSpPr>
      <xdr:spPr>
        <a:xfrm>
          <a:off x="339891"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BAAE718-4366-45F4-A18B-40E8AA175371}"/>
            </a:ext>
          </a:extLst>
        </xdr:cNvPr>
        <xdr:cNvCxnSpPr/>
      </xdr:nvCxnSpPr>
      <xdr:spPr>
        <a:xfrm>
          <a:off x="6858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8DED4CB-A2B2-4629-BB44-CF376BDE1F34}"/>
            </a:ext>
          </a:extLst>
        </xdr:cNvPr>
        <xdr:cNvSpPr txBox="1"/>
      </xdr:nvSpPr>
      <xdr:spPr>
        <a:xfrm>
          <a:off x="339891"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DE72259-A46C-45EE-B58D-F52375713728}"/>
            </a:ext>
          </a:extLst>
        </xdr:cNvPr>
        <xdr:cNvCxnSpPr/>
      </xdr:nvCxnSpPr>
      <xdr:spPr>
        <a:xfrm>
          <a:off x="6858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ECED22B-4999-4FF3-8059-963E7CA817C0}"/>
            </a:ext>
          </a:extLst>
        </xdr:cNvPr>
        <xdr:cNvSpPr txBox="1"/>
      </xdr:nvSpPr>
      <xdr:spPr>
        <a:xfrm>
          <a:off x="339891"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149A08D-99DB-4BF0-8583-D3D257AEA652}"/>
            </a:ext>
          </a:extLst>
        </xdr:cNvPr>
        <xdr:cNvCxnSpPr/>
      </xdr:nvCxnSpPr>
      <xdr:spPr>
        <a:xfrm>
          <a:off x="6858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DE7E098-A4EE-4B7F-AB61-E7D74F756852}"/>
            </a:ext>
          </a:extLst>
        </xdr:cNvPr>
        <xdr:cNvSpPr txBox="1"/>
      </xdr:nvSpPr>
      <xdr:spPr>
        <a:xfrm>
          <a:off x="339891"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C9F6A0E-FF23-4B4C-A3E6-D643B3E6F722}"/>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B2FAF3DC-9C9B-4530-8725-F67E1C4FE060}"/>
            </a:ext>
          </a:extLst>
        </xdr:cNvPr>
        <xdr:cNvSpPr txBox="1"/>
      </xdr:nvSpPr>
      <xdr:spPr>
        <a:xfrm>
          <a:off x="388136" y="4912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体育館・プール】&#10;有形固定資産減価償却率グラフ枠">
          <a:extLst>
            <a:ext uri="{FF2B5EF4-FFF2-40B4-BE49-F238E27FC236}">
              <a16:creationId xmlns:a16="http://schemas.microsoft.com/office/drawing/2014/main" id="{A4B5AD56-824C-4C8B-897E-73858473B652}"/>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118110</xdr:rowOff>
    </xdr:from>
    <xdr:to>
      <xdr:col>24</xdr:col>
      <xdr:colOff>62865</xdr:colOff>
      <xdr:row>40</xdr:row>
      <xdr:rowOff>139065</xdr:rowOff>
    </xdr:to>
    <xdr:cxnSp macro="">
      <xdr:nvCxnSpPr>
        <xdr:cNvPr id="57" name="直線コネクタ 56">
          <a:extLst>
            <a:ext uri="{FF2B5EF4-FFF2-40B4-BE49-F238E27FC236}">
              <a16:creationId xmlns:a16="http://schemas.microsoft.com/office/drawing/2014/main" id="{53CA3DA3-D314-4234-B600-795CBB23D6D6}"/>
            </a:ext>
          </a:extLst>
        </xdr:cNvPr>
        <xdr:cNvCxnSpPr/>
      </xdr:nvCxnSpPr>
      <xdr:spPr>
        <a:xfrm flipV="1">
          <a:off x="4179570" y="5474335"/>
          <a:ext cx="127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142892</xdr:rowOff>
    </xdr:from>
    <xdr:ext cx="405111" cy="259045"/>
    <xdr:sp macro="" textlink="">
      <xdr:nvSpPr>
        <xdr:cNvPr id="58" name="【体育館・プール】&#10;有形固定資産減価償却率最小値テキスト">
          <a:extLst>
            <a:ext uri="{FF2B5EF4-FFF2-40B4-BE49-F238E27FC236}">
              <a16:creationId xmlns:a16="http://schemas.microsoft.com/office/drawing/2014/main" id="{40E19998-C08F-470B-854F-AB4237C5C3C6}"/>
            </a:ext>
          </a:extLst>
        </xdr:cNvPr>
        <xdr:cNvSpPr txBox="1"/>
      </xdr:nvSpPr>
      <xdr:spPr>
        <a:xfrm>
          <a:off x="4229100" y="662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139065</xdr:rowOff>
    </xdr:from>
    <xdr:to>
      <xdr:col>24</xdr:col>
      <xdr:colOff>152400</xdr:colOff>
      <xdr:row>40</xdr:row>
      <xdr:rowOff>139065</xdr:rowOff>
    </xdr:to>
    <xdr:cxnSp macro="">
      <xdr:nvCxnSpPr>
        <xdr:cNvPr id="59" name="直線コネクタ 58">
          <a:extLst>
            <a:ext uri="{FF2B5EF4-FFF2-40B4-BE49-F238E27FC236}">
              <a16:creationId xmlns:a16="http://schemas.microsoft.com/office/drawing/2014/main" id="{83D3469D-F054-4B52-8C40-1D3FC9C30C48}"/>
            </a:ext>
          </a:extLst>
        </xdr:cNvPr>
        <xdr:cNvCxnSpPr/>
      </xdr:nvCxnSpPr>
      <xdr:spPr>
        <a:xfrm>
          <a:off x="4105275" y="66287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64787</xdr:rowOff>
    </xdr:from>
    <xdr:ext cx="405111" cy="259045"/>
    <xdr:sp macro="" textlink="">
      <xdr:nvSpPr>
        <xdr:cNvPr id="60" name="【体育館・プール】&#10;有形固定資産減価償却率最大値テキスト">
          <a:extLst>
            <a:ext uri="{FF2B5EF4-FFF2-40B4-BE49-F238E27FC236}">
              <a16:creationId xmlns:a16="http://schemas.microsoft.com/office/drawing/2014/main" id="{9F34D27F-B9DB-4A0E-9521-7B9A5B2A9E39}"/>
            </a:ext>
          </a:extLst>
        </xdr:cNvPr>
        <xdr:cNvSpPr txBox="1"/>
      </xdr:nvSpPr>
      <xdr:spPr>
        <a:xfrm>
          <a:off x="4229100" y="525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1" name="直線コネクタ 60">
          <a:extLst>
            <a:ext uri="{FF2B5EF4-FFF2-40B4-BE49-F238E27FC236}">
              <a16:creationId xmlns:a16="http://schemas.microsoft.com/office/drawing/2014/main" id="{023EB820-CF2B-46FB-B8B5-10A4B48FF22C}"/>
            </a:ext>
          </a:extLst>
        </xdr:cNvPr>
        <xdr:cNvCxnSpPr/>
      </xdr:nvCxnSpPr>
      <xdr:spPr>
        <a:xfrm>
          <a:off x="4105275" y="54743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38117</xdr:rowOff>
    </xdr:from>
    <xdr:ext cx="405111" cy="259045"/>
    <xdr:sp macro="" textlink="">
      <xdr:nvSpPr>
        <xdr:cNvPr id="62" name="【体育館・プール】&#10;有形固定資産減価償却率平均値テキスト">
          <a:extLst>
            <a:ext uri="{FF2B5EF4-FFF2-40B4-BE49-F238E27FC236}">
              <a16:creationId xmlns:a16="http://schemas.microsoft.com/office/drawing/2014/main" id="{545131A2-2AC3-4932-ACD3-3FD216ABCF30}"/>
            </a:ext>
          </a:extLst>
        </xdr:cNvPr>
        <xdr:cNvSpPr txBox="1"/>
      </xdr:nvSpPr>
      <xdr:spPr>
        <a:xfrm>
          <a:off x="4229100" y="587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63" name="フローチャート: 判断 62">
          <a:extLst>
            <a:ext uri="{FF2B5EF4-FFF2-40B4-BE49-F238E27FC236}">
              <a16:creationId xmlns:a16="http://schemas.microsoft.com/office/drawing/2014/main" id="{F37C56AF-F3D8-4A8F-A661-38357A75F7C9}"/>
            </a:ext>
          </a:extLst>
        </xdr:cNvPr>
        <xdr:cNvSpPr/>
      </xdr:nvSpPr>
      <xdr:spPr>
        <a:xfrm>
          <a:off x="4124325" y="58985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50165</xdr:rowOff>
    </xdr:from>
    <xdr:to>
      <xdr:col>20</xdr:col>
      <xdr:colOff>38100</xdr:colOff>
      <xdr:row>36</xdr:row>
      <xdr:rowOff>151765</xdr:rowOff>
    </xdr:to>
    <xdr:sp macro="" textlink="">
      <xdr:nvSpPr>
        <xdr:cNvPr id="64" name="フローチャート: 判断 63">
          <a:extLst>
            <a:ext uri="{FF2B5EF4-FFF2-40B4-BE49-F238E27FC236}">
              <a16:creationId xmlns:a16="http://schemas.microsoft.com/office/drawing/2014/main" id="{8A4A2FD4-F4DC-4102-9B0A-23208C6AF2D3}"/>
            </a:ext>
          </a:extLst>
        </xdr:cNvPr>
        <xdr:cNvSpPr/>
      </xdr:nvSpPr>
      <xdr:spPr>
        <a:xfrm>
          <a:off x="3381375" y="58858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34925</xdr:rowOff>
    </xdr:from>
    <xdr:to>
      <xdr:col>15</xdr:col>
      <xdr:colOff>101600</xdr:colOff>
      <xdr:row>36</xdr:row>
      <xdr:rowOff>136525</xdr:rowOff>
    </xdr:to>
    <xdr:sp macro="" textlink="">
      <xdr:nvSpPr>
        <xdr:cNvPr id="65" name="フローチャート: 判断 64">
          <a:extLst>
            <a:ext uri="{FF2B5EF4-FFF2-40B4-BE49-F238E27FC236}">
              <a16:creationId xmlns:a16="http://schemas.microsoft.com/office/drawing/2014/main" id="{C940783F-4F9C-4C8F-8461-6BEE0ACF46ED}"/>
            </a:ext>
          </a:extLst>
        </xdr:cNvPr>
        <xdr:cNvSpPr/>
      </xdr:nvSpPr>
      <xdr:spPr>
        <a:xfrm>
          <a:off x="2571750" y="58737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53975</xdr:rowOff>
    </xdr:from>
    <xdr:to>
      <xdr:col>10</xdr:col>
      <xdr:colOff>165100</xdr:colOff>
      <xdr:row>36</xdr:row>
      <xdr:rowOff>155575</xdr:rowOff>
    </xdr:to>
    <xdr:sp macro="" textlink="">
      <xdr:nvSpPr>
        <xdr:cNvPr id="66" name="フローチャート: 判断 65">
          <a:extLst>
            <a:ext uri="{FF2B5EF4-FFF2-40B4-BE49-F238E27FC236}">
              <a16:creationId xmlns:a16="http://schemas.microsoft.com/office/drawing/2014/main" id="{566A1CAC-DFA1-4BC4-A738-6510F4787D36}"/>
            </a:ext>
          </a:extLst>
        </xdr:cNvPr>
        <xdr:cNvSpPr/>
      </xdr:nvSpPr>
      <xdr:spPr>
        <a:xfrm>
          <a:off x="1781175" y="58928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141605</xdr:rowOff>
    </xdr:from>
    <xdr:to>
      <xdr:col>6</xdr:col>
      <xdr:colOff>38100</xdr:colOff>
      <xdr:row>38</xdr:row>
      <xdr:rowOff>71755</xdr:rowOff>
    </xdr:to>
    <xdr:sp macro="" textlink="">
      <xdr:nvSpPr>
        <xdr:cNvPr id="67" name="フローチャート: 判断 66">
          <a:extLst>
            <a:ext uri="{FF2B5EF4-FFF2-40B4-BE49-F238E27FC236}">
              <a16:creationId xmlns:a16="http://schemas.microsoft.com/office/drawing/2014/main" id="{40834591-01E6-4706-A9B9-3B2C8A28A811}"/>
            </a:ext>
          </a:extLst>
        </xdr:cNvPr>
        <xdr:cNvSpPr/>
      </xdr:nvSpPr>
      <xdr:spPr>
        <a:xfrm>
          <a:off x="981075" y="614553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57F30F6-F9CC-4272-8DD3-41134EF3D005}"/>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74D4CA-A2A1-490D-B527-9C9C7A9682D3}"/>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86EE2A4-FAE0-4F50-B976-44D3DD3CB921}"/>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E5CC803-9B43-47E6-B320-DFAB56A9326D}"/>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9F2EB50-1A59-4944-9FED-A224FCFB4A96}"/>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88265</xdr:rowOff>
    </xdr:from>
    <xdr:to>
      <xdr:col>24</xdr:col>
      <xdr:colOff>114300</xdr:colOff>
      <xdr:row>36</xdr:row>
      <xdr:rowOff>18415</xdr:rowOff>
    </xdr:to>
    <xdr:sp macro="" textlink="">
      <xdr:nvSpPr>
        <xdr:cNvPr id="73" name="楕円 72">
          <a:extLst>
            <a:ext uri="{FF2B5EF4-FFF2-40B4-BE49-F238E27FC236}">
              <a16:creationId xmlns:a16="http://schemas.microsoft.com/office/drawing/2014/main" id="{F2B0BFE7-13E6-400C-92B0-6B00F48EAD2E}"/>
            </a:ext>
          </a:extLst>
        </xdr:cNvPr>
        <xdr:cNvSpPr/>
      </xdr:nvSpPr>
      <xdr:spPr>
        <a:xfrm>
          <a:off x="4124325" y="57619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111142</xdr:rowOff>
    </xdr:from>
    <xdr:ext cx="405111" cy="259045"/>
    <xdr:sp macro="" textlink="">
      <xdr:nvSpPr>
        <xdr:cNvPr id="74" name="【体育館・プール】&#10;有形固定資産減価償却率該当値テキスト">
          <a:extLst>
            <a:ext uri="{FF2B5EF4-FFF2-40B4-BE49-F238E27FC236}">
              <a16:creationId xmlns:a16="http://schemas.microsoft.com/office/drawing/2014/main" id="{CD3BF1B1-9A58-40D7-8972-6B6334FA1F44}"/>
            </a:ext>
          </a:extLst>
        </xdr:cNvPr>
        <xdr:cNvSpPr txBox="1"/>
      </xdr:nvSpPr>
      <xdr:spPr>
        <a:xfrm>
          <a:off x="4229100"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5" name="楕円 74">
          <a:extLst>
            <a:ext uri="{FF2B5EF4-FFF2-40B4-BE49-F238E27FC236}">
              <a16:creationId xmlns:a16="http://schemas.microsoft.com/office/drawing/2014/main" id="{5FCA19DB-E535-4C71-A8E4-2E4E96EA8788}"/>
            </a:ext>
          </a:extLst>
        </xdr:cNvPr>
        <xdr:cNvSpPr/>
      </xdr:nvSpPr>
      <xdr:spPr>
        <a:xfrm>
          <a:off x="3381375" y="60166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139065</xdr:rowOff>
    </xdr:from>
    <xdr:to>
      <xdr:col>24</xdr:col>
      <xdr:colOff>63500</xdr:colOff>
      <xdr:row>37</xdr:row>
      <xdr:rowOff>66675</xdr:rowOff>
    </xdr:to>
    <xdr:cxnSp macro="">
      <xdr:nvCxnSpPr>
        <xdr:cNvPr id="76" name="直線コネクタ 75">
          <a:extLst>
            <a:ext uri="{FF2B5EF4-FFF2-40B4-BE49-F238E27FC236}">
              <a16:creationId xmlns:a16="http://schemas.microsoft.com/office/drawing/2014/main" id="{2EBEDA7E-4148-439E-B6CC-9CC0BA60E9DC}"/>
            </a:ext>
          </a:extLst>
        </xdr:cNvPr>
        <xdr:cNvCxnSpPr/>
      </xdr:nvCxnSpPr>
      <xdr:spPr>
        <a:xfrm flipV="1">
          <a:off x="3429000" y="5819140"/>
          <a:ext cx="752475" cy="2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7" name="楕円 76">
          <a:extLst>
            <a:ext uri="{FF2B5EF4-FFF2-40B4-BE49-F238E27FC236}">
              <a16:creationId xmlns:a16="http://schemas.microsoft.com/office/drawing/2014/main" id="{F2E41F75-B993-46C1-AB3B-2CFA25B85056}"/>
            </a:ext>
          </a:extLst>
        </xdr:cNvPr>
        <xdr:cNvSpPr/>
      </xdr:nvSpPr>
      <xdr:spPr>
        <a:xfrm>
          <a:off x="2571750" y="59937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66675</xdr:rowOff>
    </xdr:to>
    <xdr:cxnSp macro="">
      <xdr:nvCxnSpPr>
        <xdr:cNvPr id="78" name="直線コネクタ 77">
          <a:extLst>
            <a:ext uri="{FF2B5EF4-FFF2-40B4-BE49-F238E27FC236}">
              <a16:creationId xmlns:a16="http://schemas.microsoft.com/office/drawing/2014/main" id="{9B3E08A2-4AD5-41D2-B1F7-68FD58FA4890}"/>
            </a:ext>
          </a:extLst>
        </xdr:cNvPr>
        <xdr:cNvCxnSpPr/>
      </xdr:nvCxnSpPr>
      <xdr:spPr>
        <a:xfrm>
          <a:off x="2619375" y="6031865"/>
          <a:ext cx="809625"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a:extLst>
            <a:ext uri="{FF2B5EF4-FFF2-40B4-BE49-F238E27FC236}">
              <a16:creationId xmlns:a16="http://schemas.microsoft.com/office/drawing/2014/main" id="{1CFD5EA0-3F46-4BE5-BF62-1580EBE398F7}"/>
            </a:ext>
          </a:extLst>
        </xdr:cNvPr>
        <xdr:cNvSpPr/>
      </xdr:nvSpPr>
      <xdr:spPr>
        <a:xfrm>
          <a:off x="1781175" y="59601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34290</xdr:rowOff>
    </xdr:to>
    <xdr:cxnSp macro="">
      <xdr:nvCxnSpPr>
        <xdr:cNvPr id="80" name="直線コネクタ 79">
          <a:extLst>
            <a:ext uri="{FF2B5EF4-FFF2-40B4-BE49-F238E27FC236}">
              <a16:creationId xmlns:a16="http://schemas.microsoft.com/office/drawing/2014/main" id="{58034248-A2A5-4941-B3D3-E01F801DE5FA}"/>
            </a:ext>
          </a:extLst>
        </xdr:cNvPr>
        <xdr:cNvCxnSpPr/>
      </xdr:nvCxnSpPr>
      <xdr:spPr>
        <a:xfrm>
          <a:off x="1828800" y="6007735"/>
          <a:ext cx="790575"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168292</xdr:rowOff>
    </xdr:from>
    <xdr:ext cx="405111" cy="259045"/>
    <xdr:sp macro="" textlink="">
      <xdr:nvSpPr>
        <xdr:cNvPr id="81" name="n_1aveValue【体育館・プール】&#10;有形固定資産減価償却率">
          <a:extLst>
            <a:ext uri="{FF2B5EF4-FFF2-40B4-BE49-F238E27FC236}">
              <a16:creationId xmlns:a16="http://schemas.microsoft.com/office/drawing/2014/main" id="{5B21C002-61AE-4845-84D1-45E5700B659A}"/>
            </a:ext>
          </a:extLst>
        </xdr:cNvPr>
        <xdr:cNvSpPr txBox="1"/>
      </xdr:nvSpPr>
      <xdr:spPr>
        <a:xfrm>
          <a:off x="3239144" y="567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153052</xdr:rowOff>
    </xdr:from>
    <xdr:ext cx="405111" cy="259045"/>
    <xdr:sp macro="" textlink="">
      <xdr:nvSpPr>
        <xdr:cNvPr id="82" name="n_2aveValue【体育館・プール】&#10;有形固定資産減価償却率">
          <a:extLst>
            <a:ext uri="{FF2B5EF4-FFF2-40B4-BE49-F238E27FC236}">
              <a16:creationId xmlns:a16="http://schemas.microsoft.com/office/drawing/2014/main" id="{752A8DA2-BDA1-4078-99A7-57C5E6A45DAC}"/>
            </a:ext>
          </a:extLst>
        </xdr:cNvPr>
        <xdr:cNvSpPr txBox="1"/>
      </xdr:nvSpPr>
      <xdr:spPr>
        <a:xfrm>
          <a:off x="2439044" y="56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3" name="n_3aveValue【体育館・プール】&#10;有形固定資産減価償却率">
          <a:extLst>
            <a:ext uri="{FF2B5EF4-FFF2-40B4-BE49-F238E27FC236}">
              <a16:creationId xmlns:a16="http://schemas.microsoft.com/office/drawing/2014/main" id="{83D27C6C-BEB1-41B1-A6E6-C7B7E4A98180}"/>
            </a:ext>
          </a:extLst>
        </xdr:cNvPr>
        <xdr:cNvSpPr txBox="1"/>
      </xdr:nvSpPr>
      <xdr:spPr>
        <a:xfrm>
          <a:off x="1648469" y="56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88282</xdr:rowOff>
    </xdr:from>
    <xdr:ext cx="405111" cy="259045"/>
    <xdr:sp macro="" textlink="">
      <xdr:nvSpPr>
        <xdr:cNvPr id="84" name="n_4aveValue【体育館・プール】&#10;有形固定資産減価償却率">
          <a:extLst>
            <a:ext uri="{FF2B5EF4-FFF2-40B4-BE49-F238E27FC236}">
              <a16:creationId xmlns:a16="http://schemas.microsoft.com/office/drawing/2014/main" id="{2D8408E0-437F-4037-845A-E5B87CFAA78F}"/>
            </a:ext>
          </a:extLst>
        </xdr:cNvPr>
        <xdr:cNvSpPr txBox="1"/>
      </xdr:nvSpPr>
      <xdr:spPr>
        <a:xfrm>
          <a:off x="848369" y="5923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108602</xdr:rowOff>
    </xdr:from>
    <xdr:ext cx="405111" cy="259045"/>
    <xdr:sp macro="" textlink="">
      <xdr:nvSpPr>
        <xdr:cNvPr id="85" name="n_1mainValue【体育館・プール】&#10;有形固定資産減価償却率">
          <a:extLst>
            <a:ext uri="{FF2B5EF4-FFF2-40B4-BE49-F238E27FC236}">
              <a16:creationId xmlns:a16="http://schemas.microsoft.com/office/drawing/2014/main" id="{F0F34A78-ABBE-451F-A491-0F16676E9B5B}"/>
            </a:ext>
          </a:extLst>
        </xdr:cNvPr>
        <xdr:cNvSpPr txBox="1"/>
      </xdr:nvSpPr>
      <xdr:spPr>
        <a:xfrm>
          <a:off x="32391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76217</xdr:rowOff>
    </xdr:from>
    <xdr:ext cx="405111" cy="259045"/>
    <xdr:sp macro="" textlink="">
      <xdr:nvSpPr>
        <xdr:cNvPr id="86" name="n_2mainValue【体育館・プール】&#10;有形固定資産減価償却率">
          <a:extLst>
            <a:ext uri="{FF2B5EF4-FFF2-40B4-BE49-F238E27FC236}">
              <a16:creationId xmlns:a16="http://schemas.microsoft.com/office/drawing/2014/main" id="{220A183A-07A9-4416-B614-49B5146C5F4B}"/>
            </a:ext>
          </a:extLst>
        </xdr:cNvPr>
        <xdr:cNvSpPr txBox="1"/>
      </xdr:nvSpPr>
      <xdr:spPr>
        <a:xfrm>
          <a:off x="2439044" y="607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45737</xdr:rowOff>
    </xdr:from>
    <xdr:ext cx="405111" cy="259045"/>
    <xdr:sp macro="" textlink="">
      <xdr:nvSpPr>
        <xdr:cNvPr id="87" name="n_3mainValue【体育館・プール】&#10;有形固定資産減価償却率">
          <a:extLst>
            <a:ext uri="{FF2B5EF4-FFF2-40B4-BE49-F238E27FC236}">
              <a16:creationId xmlns:a16="http://schemas.microsoft.com/office/drawing/2014/main" id="{C12392CF-DA12-4594-B3FC-D8F8D97CE42F}"/>
            </a:ext>
          </a:extLst>
        </xdr:cNvPr>
        <xdr:cNvSpPr txBox="1"/>
      </xdr:nvSpPr>
      <xdr:spPr>
        <a:xfrm>
          <a:off x="1648469" y="6049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D7E02DF5-3381-487F-A03A-C9BFA1B79A99}"/>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9" name="正方形/長方形 88">
          <a:extLst>
            <a:ext uri="{FF2B5EF4-FFF2-40B4-BE49-F238E27FC236}">
              <a16:creationId xmlns:a16="http://schemas.microsoft.com/office/drawing/2014/main" id="{665FFE20-279F-46F1-8C5E-B290558225A7}"/>
            </a:ext>
          </a:extLst>
        </xdr:cNvPr>
        <xdr:cNvSpPr/>
      </xdr:nvSpPr>
      <xdr:spPr>
        <a:xfrm>
          <a:off x="6410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0" name="正方形/長方形 89">
          <a:extLst>
            <a:ext uri="{FF2B5EF4-FFF2-40B4-BE49-F238E27FC236}">
              <a16:creationId xmlns:a16="http://schemas.microsoft.com/office/drawing/2014/main" id="{6ADAA916-640D-4EAA-A510-3314B972807B}"/>
            </a:ext>
          </a:extLst>
        </xdr:cNvPr>
        <xdr:cNvSpPr/>
      </xdr:nvSpPr>
      <xdr:spPr>
        <a:xfrm>
          <a:off x="6410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1" name="正方形/長方形 90">
          <a:extLst>
            <a:ext uri="{FF2B5EF4-FFF2-40B4-BE49-F238E27FC236}">
              <a16:creationId xmlns:a16="http://schemas.microsoft.com/office/drawing/2014/main" id="{1867D0DE-C8BA-40D7-8A68-59F357E7FF01}"/>
            </a:ext>
          </a:extLst>
        </xdr:cNvPr>
        <xdr:cNvSpPr/>
      </xdr:nvSpPr>
      <xdr:spPr>
        <a:xfrm>
          <a:off x="7886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2" name="正方形/長方形 91">
          <a:extLst>
            <a:ext uri="{FF2B5EF4-FFF2-40B4-BE49-F238E27FC236}">
              <a16:creationId xmlns:a16="http://schemas.microsoft.com/office/drawing/2014/main" id="{D516F147-4DCA-4BD2-99C8-AA4CAB8A1E3B}"/>
            </a:ext>
          </a:extLst>
        </xdr:cNvPr>
        <xdr:cNvSpPr/>
      </xdr:nvSpPr>
      <xdr:spPr>
        <a:xfrm>
          <a:off x="7886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69968B26-C945-453C-BE2E-83CF190CC19F}"/>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D4CF5C5A-451C-48F3-9B26-F5454707511C}"/>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92562BD-1BFE-4B52-ACC0-F7CE6EB16B33}"/>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525CAA25-92E8-4B90-B1F9-3D9A93356C57}"/>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6AB4D111-B856-475F-9F2E-C82BB756C0A4}"/>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AC28C6C2-2F15-49D8-B221-35BEE6B3F271}"/>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AFD2F2CA-87E1-43B3-A9AB-8E764EF8F85C}"/>
            </a:ext>
          </a:extLst>
        </xdr:cNvPr>
        <xdr:cNvSpPr txBox="1"/>
      </xdr:nvSpPr>
      <xdr:spPr>
        <a:xfrm>
          <a:off x="5527221"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CB4D18A3-8225-429C-BD72-16E1BB403DC4}"/>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5954C296-054B-4374-8601-DF745E5B484D}"/>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4463A859-44F0-48B9-90F7-7FC6FB5253A7}"/>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561E04BF-B026-4DD8-B3F8-73E75EFEC182}"/>
            </a:ext>
          </a:extLst>
        </xdr:cNvPr>
        <xdr:cNvSpPr txBox="1"/>
      </xdr:nvSpPr>
      <xdr:spPr>
        <a:xfrm>
          <a:off x="5527221"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9E9BB515-0449-476E-A7DA-CD78D2225AE1}"/>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4A8668C5-C65C-4505-AD82-A9705697D921}"/>
            </a:ext>
          </a:extLst>
        </xdr:cNvPr>
        <xdr:cNvSpPr txBox="1"/>
      </xdr:nvSpPr>
      <xdr:spPr>
        <a:xfrm>
          <a:off x="5527221"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409CF65A-FC17-4582-AF02-2AE647FD6D61}"/>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3DDA24C2-FF59-4156-898E-652D6A9728E3}"/>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体育館・プール】&#10;一人当たり面積グラフ枠">
          <a:extLst>
            <a:ext uri="{FF2B5EF4-FFF2-40B4-BE49-F238E27FC236}">
              <a16:creationId xmlns:a16="http://schemas.microsoft.com/office/drawing/2014/main" id="{477E1633-C63C-4D69-AAEC-9F3DC2A92152}"/>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114300</xdr:rowOff>
    </xdr:from>
    <xdr:to>
      <xdr:col>54</xdr:col>
      <xdr:colOff>189865</xdr:colOff>
      <xdr:row>41</xdr:row>
      <xdr:rowOff>152400</xdr:rowOff>
    </xdr:to>
    <xdr:cxnSp macro="">
      <xdr:nvCxnSpPr>
        <xdr:cNvPr id="109" name="直線コネクタ 108">
          <a:extLst>
            <a:ext uri="{FF2B5EF4-FFF2-40B4-BE49-F238E27FC236}">
              <a16:creationId xmlns:a16="http://schemas.microsoft.com/office/drawing/2014/main" id="{509AA013-C3D6-43D1-B286-871E1A400EDB}"/>
            </a:ext>
          </a:extLst>
        </xdr:cNvPr>
        <xdr:cNvCxnSpPr/>
      </xdr:nvCxnSpPr>
      <xdr:spPr>
        <a:xfrm flipV="1">
          <a:off x="9427845" y="5629275"/>
          <a:ext cx="127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10" name="【体育館・プール】&#10;一人当たり面積最小値テキスト">
          <a:extLst>
            <a:ext uri="{FF2B5EF4-FFF2-40B4-BE49-F238E27FC236}">
              <a16:creationId xmlns:a16="http://schemas.microsoft.com/office/drawing/2014/main" id="{4F4093E4-F9CD-4B96-A5DF-4165DD083812}"/>
            </a:ext>
          </a:extLst>
        </xdr:cNvPr>
        <xdr:cNvSpPr txBox="1"/>
      </xdr:nvSpPr>
      <xdr:spPr>
        <a:xfrm>
          <a:off x="9477375" y="680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11" name="直線コネクタ 110">
          <a:extLst>
            <a:ext uri="{FF2B5EF4-FFF2-40B4-BE49-F238E27FC236}">
              <a16:creationId xmlns:a16="http://schemas.microsoft.com/office/drawing/2014/main" id="{CBBB8C1D-81A8-4916-BEC9-2DA59ED5FC2A}"/>
            </a:ext>
          </a:extLst>
        </xdr:cNvPr>
        <xdr:cNvCxnSpPr/>
      </xdr:nvCxnSpPr>
      <xdr:spPr>
        <a:xfrm>
          <a:off x="9363075" y="68008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60977</xdr:rowOff>
    </xdr:from>
    <xdr:ext cx="469744" cy="259045"/>
    <xdr:sp macro="" textlink="">
      <xdr:nvSpPr>
        <xdr:cNvPr id="112" name="【体育館・プール】&#10;一人当たり面積最大値テキスト">
          <a:extLst>
            <a:ext uri="{FF2B5EF4-FFF2-40B4-BE49-F238E27FC236}">
              <a16:creationId xmlns:a16="http://schemas.microsoft.com/office/drawing/2014/main" id="{35D829C4-90A1-45EB-BA0A-98A9F07C51F4}"/>
            </a:ext>
          </a:extLst>
        </xdr:cNvPr>
        <xdr:cNvSpPr txBox="1"/>
      </xdr:nvSpPr>
      <xdr:spPr>
        <a:xfrm>
          <a:off x="9477375" y="54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114300</xdr:rowOff>
    </xdr:from>
    <xdr:to>
      <xdr:col>55</xdr:col>
      <xdr:colOff>88900</xdr:colOff>
      <xdr:row>34</xdr:row>
      <xdr:rowOff>114300</xdr:rowOff>
    </xdr:to>
    <xdr:cxnSp macro="">
      <xdr:nvCxnSpPr>
        <xdr:cNvPr id="113" name="直線コネクタ 112">
          <a:extLst>
            <a:ext uri="{FF2B5EF4-FFF2-40B4-BE49-F238E27FC236}">
              <a16:creationId xmlns:a16="http://schemas.microsoft.com/office/drawing/2014/main" id="{4CF073A9-31C3-45AF-9AD0-8866290CF894}"/>
            </a:ext>
          </a:extLst>
        </xdr:cNvPr>
        <xdr:cNvCxnSpPr/>
      </xdr:nvCxnSpPr>
      <xdr:spPr>
        <a:xfrm>
          <a:off x="9363075" y="56292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14" name="【体育館・プール】&#10;一人当たり面積平均値テキスト">
          <a:extLst>
            <a:ext uri="{FF2B5EF4-FFF2-40B4-BE49-F238E27FC236}">
              <a16:creationId xmlns:a16="http://schemas.microsoft.com/office/drawing/2014/main" id="{F2282DE4-42BD-43D4-8EDB-2F3CE5F174BF}"/>
            </a:ext>
          </a:extLst>
        </xdr:cNvPr>
        <xdr:cNvSpPr txBox="1"/>
      </xdr:nvSpPr>
      <xdr:spPr>
        <a:xfrm>
          <a:off x="9477375"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15" name="フローチャート: 判断 114">
          <a:extLst>
            <a:ext uri="{FF2B5EF4-FFF2-40B4-BE49-F238E27FC236}">
              <a16:creationId xmlns:a16="http://schemas.microsoft.com/office/drawing/2014/main" id="{F1394AD2-6E1D-4888-B192-2EAFEFC2F69F}"/>
            </a:ext>
          </a:extLst>
        </xdr:cNvPr>
        <xdr:cNvSpPr/>
      </xdr:nvSpPr>
      <xdr:spPr>
        <a:xfrm>
          <a:off x="9401175" y="65913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6" name="フローチャート: 判断 115">
          <a:extLst>
            <a:ext uri="{FF2B5EF4-FFF2-40B4-BE49-F238E27FC236}">
              <a16:creationId xmlns:a16="http://schemas.microsoft.com/office/drawing/2014/main" id="{C7BD5CC4-DF39-4F3D-ABF9-D4E878A9BFC2}"/>
            </a:ext>
          </a:extLst>
        </xdr:cNvPr>
        <xdr:cNvSpPr/>
      </xdr:nvSpPr>
      <xdr:spPr>
        <a:xfrm>
          <a:off x="8639175" y="65913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a:extLst>
            <a:ext uri="{FF2B5EF4-FFF2-40B4-BE49-F238E27FC236}">
              <a16:creationId xmlns:a16="http://schemas.microsoft.com/office/drawing/2014/main" id="{108C8ECF-65DF-47AF-A7D9-EBCD90941F2C}"/>
            </a:ext>
          </a:extLst>
        </xdr:cNvPr>
        <xdr:cNvSpPr/>
      </xdr:nvSpPr>
      <xdr:spPr>
        <a:xfrm>
          <a:off x="7839075" y="65913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18" name="フローチャート: 判断 117">
          <a:extLst>
            <a:ext uri="{FF2B5EF4-FFF2-40B4-BE49-F238E27FC236}">
              <a16:creationId xmlns:a16="http://schemas.microsoft.com/office/drawing/2014/main" id="{43855B79-CAF6-42F0-9054-7E4BBEDC7F05}"/>
            </a:ext>
          </a:extLst>
        </xdr:cNvPr>
        <xdr:cNvSpPr/>
      </xdr:nvSpPr>
      <xdr:spPr>
        <a:xfrm>
          <a:off x="7029450" y="6467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19" name="フローチャート: 判断 118">
          <a:extLst>
            <a:ext uri="{FF2B5EF4-FFF2-40B4-BE49-F238E27FC236}">
              <a16:creationId xmlns:a16="http://schemas.microsoft.com/office/drawing/2014/main" id="{F03D7AAC-30E0-401C-B954-36C8D0C056FF}"/>
            </a:ext>
          </a:extLst>
        </xdr:cNvPr>
        <xdr:cNvSpPr/>
      </xdr:nvSpPr>
      <xdr:spPr>
        <a:xfrm>
          <a:off x="6238875" y="66484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5D5355C-1A3A-4764-B994-A3761C8852C1}"/>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C7D744D-1291-4654-BB99-F9491AB7DE93}"/>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6A5ADAE-A644-4A27-A977-E09FA89A1A01}"/>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AB3C48D-B095-4C47-9120-733057745F2A}"/>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8EEAC71-1807-400B-9EA5-8B38E81B8EE1}"/>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5" name="楕円 124">
          <a:extLst>
            <a:ext uri="{FF2B5EF4-FFF2-40B4-BE49-F238E27FC236}">
              <a16:creationId xmlns:a16="http://schemas.microsoft.com/office/drawing/2014/main" id="{F817B31D-8363-4585-92BB-A7A9A190A744}"/>
            </a:ext>
          </a:extLst>
        </xdr:cNvPr>
        <xdr:cNvSpPr/>
      </xdr:nvSpPr>
      <xdr:spPr>
        <a:xfrm>
          <a:off x="9401175" y="630555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162577</xdr:rowOff>
    </xdr:from>
    <xdr:ext cx="469744" cy="259045"/>
    <xdr:sp macro="" textlink="">
      <xdr:nvSpPr>
        <xdr:cNvPr id="126" name="【体育館・プール】&#10;一人当たり面積該当値テキスト">
          <a:extLst>
            <a:ext uri="{FF2B5EF4-FFF2-40B4-BE49-F238E27FC236}">
              <a16:creationId xmlns:a16="http://schemas.microsoft.com/office/drawing/2014/main" id="{89B4BD79-27C5-4290-BAA8-3E266A88CD57}"/>
            </a:ext>
          </a:extLst>
        </xdr:cNvPr>
        <xdr:cNvSpPr txBox="1"/>
      </xdr:nvSpPr>
      <xdr:spPr>
        <a:xfrm>
          <a:off x="9477375"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27" name="楕円 126">
          <a:extLst>
            <a:ext uri="{FF2B5EF4-FFF2-40B4-BE49-F238E27FC236}">
              <a16:creationId xmlns:a16="http://schemas.microsoft.com/office/drawing/2014/main" id="{0C49B738-91E3-43C7-8F39-A4BD87EB5FC8}"/>
            </a:ext>
          </a:extLst>
        </xdr:cNvPr>
        <xdr:cNvSpPr/>
      </xdr:nvSpPr>
      <xdr:spPr>
        <a:xfrm>
          <a:off x="8639175" y="6372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95250</xdr:rowOff>
    </xdr:to>
    <xdr:cxnSp macro="">
      <xdr:nvCxnSpPr>
        <xdr:cNvPr id="128" name="直線コネクタ 127">
          <a:extLst>
            <a:ext uri="{FF2B5EF4-FFF2-40B4-BE49-F238E27FC236}">
              <a16:creationId xmlns:a16="http://schemas.microsoft.com/office/drawing/2014/main" id="{03BC2D0F-07B5-4800-8A1A-93DA5CF15F47}"/>
            </a:ext>
          </a:extLst>
        </xdr:cNvPr>
        <xdr:cNvCxnSpPr/>
      </xdr:nvCxnSpPr>
      <xdr:spPr>
        <a:xfrm flipV="1">
          <a:off x="8686800" y="634365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9" name="楕円 128">
          <a:extLst>
            <a:ext uri="{FF2B5EF4-FFF2-40B4-BE49-F238E27FC236}">
              <a16:creationId xmlns:a16="http://schemas.microsoft.com/office/drawing/2014/main" id="{30B69954-0C2E-4774-AC4A-B2C20BA15F4C}"/>
            </a:ext>
          </a:extLst>
        </xdr:cNvPr>
        <xdr:cNvSpPr/>
      </xdr:nvSpPr>
      <xdr:spPr>
        <a:xfrm>
          <a:off x="7839075" y="63722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30" name="直線コネクタ 129">
          <a:extLst>
            <a:ext uri="{FF2B5EF4-FFF2-40B4-BE49-F238E27FC236}">
              <a16:creationId xmlns:a16="http://schemas.microsoft.com/office/drawing/2014/main" id="{8D377B61-20AF-41F8-90A8-FE21417E27FC}"/>
            </a:ext>
          </a:extLst>
        </xdr:cNvPr>
        <xdr:cNvCxnSpPr/>
      </xdr:nvCxnSpPr>
      <xdr:spPr>
        <a:xfrm>
          <a:off x="7886700" y="6419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44450</xdr:rowOff>
    </xdr:from>
    <xdr:to>
      <xdr:col>41</xdr:col>
      <xdr:colOff>101600</xdr:colOff>
      <xdr:row>39</xdr:row>
      <xdr:rowOff>146050</xdr:rowOff>
    </xdr:to>
    <xdr:sp macro="" textlink="">
      <xdr:nvSpPr>
        <xdr:cNvPr id="131" name="楕円 130">
          <a:extLst>
            <a:ext uri="{FF2B5EF4-FFF2-40B4-BE49-F238E27FC236}">
              <a16:creationId xmlns:a16="http://schemas.microsoft.com/office/drawing/2014/main" id="{C4C95B79-E8BB-4AF6-A185-AC0D11CDCB6C}"/>
            </a:ext>
          </a:extLst>
        </xdr:cNvPr>
        <xdr:cNvSpPr/>
      </xdr:nvSpPr>
      <xdr:spPr>
        <a:xfrm>
          <a:off x="7029450" y="63722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95250</xdr:rowOff>
    </xdr:from>
    <xdr:to>
      <xdr:col>45</xdr:col>
      <xdr:colOff>177800</xdr:colOff>
      <xdr:row>39</xdr:row>
      <xdr:rowOff>95250</xdr:rowOff>
    </xdr:to>
    <xdr:cxnSp macro="">
      <xdr:nvCxnSpPr>
        <xdr:cNvPr id="132" name="直線コネクタ 131">
          <a:extLst>
            <a:ext uri="{FF2B5EF4-FFF2-40B4-BE49-F238E27FC236}">
              <a16:creationId xmlns:a16="http://schemas.microsoft.com/office/drawing/2014/main" id="{810088A9-ECD1-4AF0-8D81-1F08287A74CD}"/>
            </a:ext>
          </a:extLst>
        </xdr:cNvPr>
        <xdr:cNvCxnSpPr/>
      </xdr:nvCxnSpPr>
      <xdr:spPr>
        <a:xfrm>
          <a:off x="7077075" y="64198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33" name="n_1aveValue【体育館・プール】&#10;一人当たり面積">
          <a:extLst>
            <a:ext uri="{FF2B5EF4-FFF2-40B4-BE49-F238E27FC236}">
              <a16:creationId xmlns:a16="http://schemas.microsoft.com/office/drawing/2014/main" id="{D2FC947F-FD78-4B45-8506-8B836E1771B9}"/>
            </a:ext>
          </a:extLst>
        </xdr:cNvPr>
        <xdr:cNvSpPr txBox="1"/>
      </xdr:nvSpPr>
      <xdr:spPr>
        <a:xfrm>
          <a:off x="8458277" y="667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4" name="n_2aveValue【体育館・プール】&#10;一人当たり面積">
          <a:extLst>
            <a:ext uri="{FF2B5EF4-FFF2-40B4-BE49-F238E27FC236}">
              <a16:creationId xmlns:a16="http://schemas.microsoft.com/office/drawing/2014/main" id="{3B422EDC-B2C5-4A3B-87C3-55D8409421FB}"/>
            </a:ext>
          </a:extLst>
        </xdr:cNvPr>
        <xdr:cNvSpPr txBox="1"/>
      </xdr:nvSpPr>
      <xdr:spPr>
        <a:xfrm>
          <a:off x="7677227" y="667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35" name="n_3aveValue【体育館・プール】&#10;一人当たり面積">
          <a:extLst>
            <a:ext uri="{FF2B5EF4-FFF2-40B4-BE49-F238E27FC236}">
              <a16:creationId xmlns:a16="http://schemas.microsoft.com/office/drawing/2014/main" id="{64997686-2280-46DF-9634-2411E47FAE2C}"/>
            </a:ext>
          </a:extLst>
        </xdr:cNvPr>
        <xdr:cNvSpPr txBox="1"/>
      </xdr:nvSpPr>
      <xdr:spPr>
        <a:xfrm>
          <a:off x="6867602"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105427</xdr:rowOff>
    </xdr:from>
    <xdr:ext cx="469744" cy="259045"/>
    <xdr:sp macro="" textlink="">
      <xdr:nvSpPr>
        <xdr:cNvPr id="136" name="n_4aveValue【体育館・プール】&#10;一人当たり面積">
          <a:extLst>
            <a:ext uri="{FF2B5EF4-FFF2-40B4-BE49-F238E27FC236}">
              <a16:creationId xmlns:a16="http://schemas.microsoft.com/office/drawing/2014/main" id="{FFEA0C1C-1B65-4BA2-B798-8B21A0AA0BBE}"/>
            </a:ext>
          </a:extLst>
        </xdr:cNvPr>
        <xdr:cNvSpPr txBox="1"/>
      </xdr:nvSpPr>
      <xdr:spPr>
        <a:xfrm>
          <a:off x="60675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37" name="n_1mainValue【体育館・プール】&#10;一人当たり面積">
          <a:extLst>
            <a:ext uri="{FF2B5EF4-FFF2-40B4-BE49-F238E27FC236}">
              <a16:creationId xmlns:a16="http://schemas.microsoft.com/office/drawing/2014/main" id="{4FB7426D-469F-4635-9110-0602B532FFC9}"/>
            </a:ext>
          </a:extLst>
        </xdr:cNvPr>
        <xdr:cNvSpPr txBox="1"/>
      </xdr:nvSpPr>
      <xdr:spPr>
        <a:xfrm>
          <a:off x="845827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38" name="n_2mainValue【体育館・プール】&#10;一人当たり面積">
          <a:extLst>
            <a:ext uri="{FF2B5EF4-FFF2-40B4-BE49-F238E27FC236}">
              <a16:creationId xmlns:a16="http://schemas.microsoft.com/office/drawing/2014/main" id="{789140BC-0FEC-44F1-A665-EA7790B451DA}"/>
            </a:ext>
          </a:extLst>
        </xdr:cNvPr>
        <xdr:cNvSpPr txBox="1"/>
      </xdr:nvSpPr>
      <xdr:spPr>
        <a:xfrm>
          <a:off x="76772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162577</xdr:rowOff>
    </xdr:from>
    <xdr:ext cx="469744" cy="259045"/>
    <xdr:sp macro="" textlink="">
      <xdr:nvSpPr>
        <xdr:cNvPr id="139" name="n_3mainValue【体育館・プール】&#10;一人当たり面積">
          <a:extLst>
            <a:ext uri="{FF2B5EF4-FFF2-40B4-BE49-F238E27FC236}">
              <a16:creationId xmlns:a16="http://schemas.microsoft.com/office/drawing/2014/main" id="{4434A42D-2A73-4071-A573-9B1A3E01DE4D}"/>
            </a:ext>
          </a:extLst>
        </xdr:cNvPr>
        <xdr:cNvSpPr txBox="1"/>
      </xdr:nvSpPr>
      <xdr:spPr>
        <a:xfrm>
          <a:off x="6867602"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27716A53-D800-47B7-8FE9-E1DFADC29780}"/>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1" name="正方形/長方形 140">
          <a:extLst>
            <a:ext uri="{FF2B5EF4-FFF2-40B4-BE49-F238E27FC236}">
              <a16:creationId xmlns:a16="http://schemas.microsoft.com/office/drawing/2014/main" id="{D14C7231-B577-489C-A02E-5D4B498E700A}"/>
            </a:ext>
          </a:extLst>
        </xdr:cNvPr>
        <xdr:cNvSpPr/>
      </xdr:nvSpPr>
      <xdr:spPr>
        <a:xfrm>
          <a:off x="1152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2" name="正方形/長方形 141">
          <a:extLst>
            <a:ext uri="{FF2B5EF4-FFF2-40B4-BE49-F238E27FC236}">
              <a16:creationId xmlns:a16="http://schemas.microsoft.com/office/drawing/2014/main" id="{C9AF5ECE-495D-4F59-A603-B29BCAE81B70}"/>
            </a:ext>
          </a:extLst>
        </xdr:cNvPr>
        <xdr:cNvSpPr/>
      </xdr:nvSpPr>
      <xdr:spPr>
        <a:xfrm>
          <a:off x="1152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43" name="正方形/長方形 142">
          <a:extLst>
            <a:ext uri="{FF2B5EF4-FFF2-40B4-BE49-F238E27FC236}">
              <a16:creationId xmlns:a16="http://schemas.microsoft.com/office/drawing/2014/main" id="{BAD9813D-1B82-4C24-958F-AB681DA84EA7}"/>
            </a:ext>
          </a:extLst>
        </xdr:cNvPr>
        <xdr:cNvSpPr/>
      </xdr:nvSpPr>
      <xdr:spPr>
        <a:xfrm>
          <a:off x="2638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44" name="正方形/長方形 143">
          <a:extLst>
            <a:ext uri="{FF2B5EF4-FFF2-40B4-BE49-F238E27FC236}">
              <a16:creationId xmlns:a16="http://schemas.microsoft.com/office/drawing/2014/main" id="{714F0223-166E-418E-A10A-F72734BB4771}"/>
            </a:ext>
          </a:extLst>
        </xdr:cNvPr>
        <xdr:cNvSpPr/>
      </xdr:nvSpPr>
      <xdr:spPr>
        <a:xfrm>
          <a:off x="2638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D4A92845-C9CF-42F8-8FF9-0878D1B739FC}"/>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BF29EAF9-8C0F-44B5-8B2C-184D60C9F67B}"/>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EC5485DC-CD32-4A04-9C15-4197E512D352}"/>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a:extLst>
            <a:ext uri="{FF2B5EF4-FFF2-40B4-BE49-F238E27FC236}">
              <a16:creationId xmlns:a16="http://schemas.microsoft.com/office/drawing/2014/main" id="{32799FF3-5E64-445D-9614-AE5C15932B4F}"/>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7E722578-8100-48FB-822E-DB50110A4436}"/>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0" name="テキスト ボックス 149">
          <a:extLst>
            <a:ext uri="{FF2B5EF4-FFF2-40B4-BE49-F238E27FC236}">
              <a16:creationId xmlns:a16="http://schemas.microsoft.com/office/drawing/2014/main" id="{AB399BAD-9161-40C2-9124-1E98EBDEE1EE}"/>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CDC2BF-FE9E-4BFB-8EB4-32B1149EE612}"/>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E62D96F6-CB00-4F4B-911C-318B26F3A9D7}"/>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796B7CBF-79A2-49AF-B2D9-ECB04B662746}"/>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D3C4580E-B13F-49CD-9923-FD9BC30E49D3}"/>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1E2E7D88-4D90-4A55-A00A-C69EFFD26A47}"/>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4C78F2CA-9692-4254-A13B-B6A5EC6D76B5}"/>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874BFE3A-E744-4AAF-A9C5-656FBB85B342}"/>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8" name="テキスト ボックス 157">
          <a:extLst>
            <a:ext uri="{FF2B5EF4-FFF2-40B4-BE49-F238E27FC236}">
              <a16:creationId xmlns:a16="http://schemas.microsoft.com/office/drawing/2014/main" id="{340814CE-5035-42F4-9B8E-89C51487CCFE}"/>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FC903601-6BB4-4BF9-B3A6-FA4F5168A22D}"/>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0" name="テキスト ボックス 159">
          <a:extLst>
            <a:ext uri="{FF2B5EF4-FFF2-40B4-BE49-F238E27FC236}">
              <a16:creationId xmlns:a16="http://schemas.microsoft.com/office/drawing/2014/main" id="{AB3A2065-DDA7-4153-A535-54CC267DB02A}"/>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陸上競技場・野球場・球技場】&#10;有形固定資産減価償却率グラフ枠">
          <a:extLst>
            <a:ext uri="{FF2B5EF4-FFF2-40B4-BE49-F238E27FC236}">
              <a16:creationId xmlns:a16="http://schemas.microsoft.com/office/drawing/2014/main" id="{F65C687F-1600-46DA-9A0A-C45BF0ED7818}"/>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74295</xdr:rowOff>
    </xdr:from>
    <xdr:to>
      <xdr:col>24</xdr:col>
      <xdr:colOff>62865</xdr:colOff>
      <xdr:row>62</xdr:row>
      <xdr:rowOff>139065</xdr:rowOff>
    </xdr:to>
    <xdr:cxnSp macro="">
      <xdr:nvCxnSpPr>
        <xdr:cNvPr id="162" name="直線コネクタ 161">
          <a:extLst>
            <a:ext uri="{FF2B5EF4-FFF2-40B4-BE49-F238E27FC236}">
              <a16:creationId xmlns:a16="http://schemas.microsoft.com/office/drawing/2014/main" id="{7EEFEBB0-61A4-414C-97A2-C954DC9DA6ED}"/>
            </a:ext>
          </a:extLst>
        </xdr:cNvPr>
        <xdr:cNvCxnSpPr/>
      </xdr:nvCxnSpPr>
      <xdr:spPr>
        <a:xfrm flipV="1">
          <a:off x="4179570" y="9151620"/>
          <a:ext cx="1270" cy="103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142892</xdr:rowOff>
    </xdr:from>
    <xdr:ext cx="405111" cy="259045"/>
    <xdr:sp macro="" textlink="">
      <xdr:nvSpPr>
        <xdr:cNvPr id="163" name="【陸上競技場・野球場・球技場】&#10;有形固定資産減価償却率最小値テキスト">
          <a:extLst>
            <a:ext uri="{FF2B5EF4-FFF2-40B4-BE49-F238E27FC236}">
              <a16:creationId xmlns:a16="http://schemas.microsoft.com/office/drawing/2014/main" id="{5701A34C-2847-470C-9BB9-20CB1CEDC195}"/>
            </a:ext>
          </a:extLst>
        </xdr:cNvPr>
        <xdr:cNvSpPr txBox="1"/>
      </xdr:nvSpPr>
      <xdr:spPr>
        <a:xfrm>
          <a:off x="4229100"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139065</xdr:rowOff>
    </xdr:from>
    <xdr:to>
      <xdr:col>24</xdr:col>
      <xdr:colOff>152400</xdr:colOff>
      <xdr:row>62</xdr:row>
      <xdr:rowOff>139065</xdr:rowOff>
    </xdr:to>
    <xdr:cxnSp macro="">
      <xdr:nvCxnSpPr>
        <xdr:cNvPr id="164" name="直線コネクタ 163">
          <a:extLst>
            <a:ext uri="{FF2B5EF4-FFF2-40B4-BE49-F238E27FC236}">
              <a16:creationId xmlns:a16="http://schemas.microsoft.com/office/drawing/2014/main" id="{BA71A3ED-B606-4424-A0BD-428CAF4BD316}"/>
            </a:ext>
          </a:extLst>
        </xdr:cNvPr>
        <xdr:cNvCxnSpPr/>
      </xdr:nvCxnSpPr>
      <xdr:spPr>
        <a:xfrm>
          <a:off x="4105275" y="101911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20972</xdr:rowOff>
    </xdr:from>
    <xdr:ext cx="405111" cy="259045"/>
    <xdr:sp macro="" textlink="">
      <xdr:nvSpPr>
        <xdr:cNvPr id="165" name="【陸上競技場・野球場・球技場】&#10;有形固定資産減価償却率最大値テキスト">
          <a:extLst>
            <a:ext uri="{FF2B5EF4-FFF2-40B4-BE49-F238E27FC236}">
              <a16:creationId xmlns:a16="http://schemas.microsoft.com/office/drawing/2014/main" id="{FA0C7FDD-334B-4CB5-84E3-A6075B387FF4}"/>
            </a:ext>
          </a:extLst>
        </xdr:cNvPr>
        <xdr:cNvSpPr txBox="1"/>
      </xdr:nvSpPr>
      <xdr:spPr>
        <a:xfrm>
          <a:off x="4229100" y="8936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6" name="直線コネクタ 165">
          <a:extLst>
            <a:ext uri="{FF2B5EF4-FFF2-40B4-BE49-F238E27FC236}">
              <a16:creationId xmlns:a16="http://schemas.microsoft.com/office/drawing/2014/main" id="{41D6EBFB-8B51-4061-8D8C-94FFD11FF0BB}"/>
            </a:ext>
          </a:extLst>
        </xdr:cNvPr>
        <xdr:cNvCxnSpPr/>
      </xdr:nvCxnSpPr>
      <xdr:spPr>
        <a:xfrm>
          <a:off x="4105275" y="91516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99077</xdr:rowOff>
    </xdr:from>
    <xdr:ext cx="405111" cy="259045"/>
    <xdr:sp macro="" textlink="">
      <xdr:nvSpPr>
        <xdr:cNvPr id="167" name="【陸上競技場・野球場・球技場】&#10;有形固定資産減価償却率平均値テキスト">
          <a:extLst>
            <a:ext uri="{FF2B5EF4-FFF2-40B4-BE49-F238E27FC236}">
              <a16:creationId xmlns:a16="http://schemas.microsoft.com/office/drawing/2014/main" id="{A87297EC-F3DA-461E-A400-C601D8662589}"/>
            </a:ext>
          </a:extLst>
        </xdr:cNvPr>
        <xdr:cNvSpPr txBox="1"/>
      </xdr:nvSpPr>
      <xdr:spPr>
        <a:xfrm>
          <a:off x="4229100" y="9503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68" name="フローチャート: 判断 167">
          <a:extLst>
            <a:ext uri="{FF2B5EF4-FFF2-40B4-BE49-F238E27FC236}">
              <a16:creationId xmlns:a16="http://schemas.microsoft.com/office/drawing/2014/main" id="{6807B632-AAAB-40B2-AF71-3B422190290B}"/>
            </a:ext>
          </a:extLst>
        </xdr:cNvPr>
        <xdr:cNvSpPr/>
      </xdr:nvSpPr>
      <xdr:spPr>
        <a:xfrm>
          <a:off x="4124325" y="9525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105410</xdr:rowOff>
    </xdr:from>
    <xdr:to>
      <xdr:col>20</xdr:col>
      <xdr:colOff>38100</xdr:colOff>
      <xdr:row>59</xdr:row>
      <xdr:rowOff>35560</xdr:rowOff>
    </xdr:to>
    <xdr:sp macro="" textlink="">
      <xdr:nvSpPr>
        <xdr:cNvPr id="169" name="フローチャート: 判断 168">
          <a:extLst>
            <a:ext uri="{FF2B5EF4-FFF2-40B4-BE49-F238E27FC236}">
              <a16:creationId xmlns:a16="http://schemas.microsoft.com/office/drawing/2014/main" id="{8B1BA585-6A28-4618-92A6-DB9E7C5CB45A}"/>
            </a:ext>
          </a:extLst>
        </xdr:cNvPr>
        <xdr:cNvSpPr/>
      </xdr:nvSpPr>
      <xdr:spPr>
        <a:xfrm>
          <a:off x="3381375" y="95034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88265</xdr:rowOff>
    </xdr:from>
    <xdr:to>
      <xdr:col>15</xdr:col>
      <xdr:colOff>101600</xdr:colOff>
      <xdr:row>59</xdr:row>
      <xdr:rowOff>18415</xdr:rowOff>
    </xdr:to>
    <xdr:sp macro="" textlink="">
      <xdr:nvSpPr>
        <xdr:cNvPr id="170" name="フローチャート: 判断 169">
          <a:extLst>
            <a:ext uri="{FF2B5EF4-FFF2-40B4-BE49-F238E27FC236}">
              <a16:creationId xmlns:a16="http://schemas.microsoft.com/office/drawing/2014/main" id="{E927E406-15BF-482F-AB12-1939611A8611}"/>
            </a:ext>
          </a:extLst>
        </xdr:cNvPr>
        <xdr:cNvSpPr/>
      </xdr:nvSpPr>
      <xdr:spPr>
        <a:xfrm>
          <a:off x="2571750" y="94862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48260</xdr:rowOff>
    </xdr:from>
    <xdr:to>
      <xdr:col>10</xdr:col>
      <xdr:colOff>165100</xdr:colOff>
      <xdr:row>58</xdr:row>
      <xdr:rowOff>149860</xdr:rowOff>
    </xdr:to>
    <xdr:sp macro="" textlink="">
      <xdr:nvSpPr>
        <xdr:cNvPr id="171" name="フローチャート: 判断 170">
          <a:extLst>
            <a:ext uri="{FF2B5EF4-FFF2-40B4-BE49-F238E27FC236}">
              <a16:creationId xmlns:a16="http://schemas.microsoft.com/office/drawing/2014/main" id="{F0A2BE97-97D0-4F92-B9EF-2D3702622DB8}"/>
            </a:ext>
          </a:extLst>
        </xdr:cNvPr>
        <xdr:cNvSpPr/>
      </xdr:nvSpPr>
      <xdr:spPr>
        <a:xfrm>
          <a:off x="1781175" y="94462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162560</xdr:rowOff>
    </xdr:from>
    <xdr:to>
      <xdr:col>6</xdr:col>
      <xdr:colOff>38100</xdr:colOff>
      <xdr:row>59</xdr:row>
      <xdr:rowOff>92710</xdr:rowOff>
    </xdr:to>
    <xdr:sp macro="" textlink="">
      <xdr:nvSpPr>
        <xdr:cNvPr id="172" name="フローチャート: 判断 171">
          <a:extLst>
            <a:ext uri="{FF2B5EF4-FFF2-40B4-BE49-F238E27FC236}">
              <a16:creationId xmlns:a16="http://schemas.microsoft.com/office/drawing/2014/main" id="{23D97B85-F39A-4ABA-9F29-7766EE911B26}"/>
            </a:ext>
          </a:extLst>
        </xdr:cNvPr>
        <xdr:cNvSpPr/>
      </xdr:nvSpPr>
      <xdr:spPr>
        <a:xfrm>
          <a:off x="981075" y="95605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AA807069-54F0-4C6E-A27B-88BDD3E8E0D3}"/>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7A0BC85-5C8A-44D4-9B0B-A5840E75599E}"/>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B3CDF21-4136-4481-9DAB-38D9E9D97830}"/>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4DD63BF-8139-40F6-B774-6E1D1C5BFB57}"/>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597A295-27AE-4E3D-8CC1-F9111D42A18B}"/>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78" name="楕円 177">
          <a:extLst>
            <a:ext uri="{FF2B5EF4-FFF2-40B4-BE49-F238E27FC236}">
              <a16:creationId xmlns:a16="http://schemas.microsoft.com/office/drawing/2014/main" id="{CFD93B6A-6B78-44E6-8B1F-7EA4BBC57992}"/>
            </a:ext>
          </a:extLst>
        </xdr:cNvPr>
        <xdr:cNvSpPr/>
      </xdr:nvSpPr>
      <xdr:spPr>
        <a:xfrm>
          <a:off x="4124325" y="9288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74947</xdr:rowOff>
    </xdr:from>
    <xdr:ext cx="405111" cy="259045"/>
    <xdr:sp macro="" textlink="">
      <xdr:nvSpPr>
        <xdr:cNvPr id="179" name="【陸上競技場・野球場・球技場】&#10;有形固定資産減価償却率該当値テキスト">
          <a:extLst>
            <a:ext uri="{FF2B5EF4-FFF2-40B4-BE49-F238E27FC236}">
              <a16:creationId xmlns:a16="http://schemas.microsoft.com/office/drawing/2014/main" id="{A582CFC8-EC36-4410-9B73-3D9C6B8555B0}"/>
            </a:ext>
          </a:extLst>
        </xdr:cNvPr>
        <xdr:cNvSpPr txBox="1"/>
      </xdr:nvSpPr>
      <xdr:spPr>
        <a:xfrm>
          <a:off x="4229100" y="915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122555</xdr:rowOff>
    </xdr:from>
    <xdr:to>
      <xdr:col>20</xdr:col>
      <xdr:colOff>38100</xdr:colOff>
      <xdr:row>59</xdr:row>
      <xdr:rowOff>52705</xdr:rowOff>
    </xdr:to>
    <xdr:sp macro="" textlink="">
      <xdr:nvSpPr>
        <xdr:cNvPr id="180" name="楕円 179">
          <a:extLst>
            <a:ext uri="{FF2B5EF4-FFF2-40B4-BE49-F238E27FC236}">
              <a16:creationId xmlns:a16="http://schemas.microsoft.com/office/drawing/2014/main" id="{9E0AC02D-0D1A-45BB-B66D-CEA1060D228C}"/>
            </a:ext>
          </a:extLst>
        </xdr:cNvPr>
        <xdr:cNvSpPr/>
      </xdr:nvSpPr>
      <xdr:spPr>
        <a:xfrm>
          <a:off x="3381375" y="95269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59</xdr:row>
      <xdr:rowOff>1905</xdr:rowOff>
    </xdr:to>
    <xdr:cxnSp macro="">
      <xdr:nvCxnSpPr>
        <xdr:cNvPr id="181" name="直線コネクタ 180">
          <a:extLst>
            <a:ext uri="{FF2B5EF4-FFF2-40B4-BE49-F238E27FC236}">
              <a16:creationId xmlns:a16="http://schemas.microsoft.com/office/drawing/2014/main" id="{CA147EFC-616E-4C7F-97E1-85CC58539FA1}"/>
            </a:ext>
          </a:extLst>
        </xdr:cNvPr>
        <xdr:cNvCxnSpPr/>
      </xdr:nvCxnSpPr>
      <xdr:spPr>
        <a:xfrm flipV="1">
          <a:off x="3429000" y="9345295"/>
          <a:ext cx="752475" cy="2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4445</xdr:rowOff>
    </xdr:from>
    <xdr:to>
      <xdr:col>15</xdr:col>
      <xdr:colOff>101600</xdr:colOff>
      <xdr:row>59</xdr:row>
      <xdr:rowOff>106045</xdr:rowOff>
    </xdr:to>
    <xdr:sp macro="" textlink="">
      <xdr:nvSpPr>
        <xdr:cNvPr id="182" name="楕円 181">
          <a:extLst>
            <a:ext uri="{FF2B5EF4-FFF2-40B4-BE49-F238E27FC236}">
              <a16:creationId xmlns:a16="http://schemas.microsoft.com/office/drawing/2014/main" id="{8CF15A47-25FD-4C1F-9C1E-85AD1F2AE4AF}"/>
            </a:ext>
          </a:extLst>
        </xdr:cNvPr>
        <xdr:cNvSpPr/>
      </xdr:nvSpPr>
      <xdr:spPr>
        <a:xfrm>
          <a:off x="2571750" y="95707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xdr:rowOff>
    </xdr:from>
    <xdr:to>
      <xdr:col>19</xdr:col>
      <xdr:colOff>177800</xdr:colOff>
      <xdr:row>59</xdr:row>
      <xdr:rowOff>55245</xdr:rowOff>
    </xdr:to>
    <xdr:cxnSp macro="">
      <xdr:nvCxnSpPr>
        <xdr:cNvPr id="183" name="直線コネクタ 182">
          <a:extLst>
            <a:ext uri="{FF2B5EF4-FFF2-40B4-BE49-F238E27FC236}">
              <a16:creationId xmlns:a16="http://schemas.microsoft.com/office/drawing/2014/main" id="{DA3E4045-2919-4B92-8FBD-025A1EB487EA}"/>
            </a:ext>
          </a:extLst>
        </xdr:cNvPr>
        <xdr:cNvCxnSpPr/>
      </xdr:nvCxnSpPr>
      <xdr:spPr>
        <a:xfrm flipV="1">
          <a:off x="2619375" y="9565005"/>
          <a:ext cx="80962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84" name="楕円 183">
          <a:extLst>
            <a:ext uri="{FF2B5EF4-FFF2-40B4-BE49-F238E27FC236}">
              <a16:creationId xmlns:a16="http://schemas.microsoft.com/office/drawing/2014/main" id="{B861F2EC-44F7-4BBB-94C2-7015BA35B01E}"/>
            </a:ext>
          </a:extLst>
        </xdr:cNvPr>
        <xdr:cNvSpPr/>
      </xdr:nvSpPr>
      <xdr:spPr>
        <a:xfrm>
          <a:off x="1781175" y="95891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80010</xdr:rowOff>
    </xdr:to>
    <xdr:cxnSp macro="">
      <xdr:nvCxnSpPr>
        <xdr:cNvPr id="185" name="直線コネクタ 184">
          <a:extLst>
            <a:ext uri="{FF2B5EF4-FFF2-40B4-BE49-F238E27FC236}">
              <a16:creationId xmlns:a16="http://schemas.microsoft.com/office/drawing/2014/main" id="{EC1BBDB8-77EC-4960-8722-995704E2590E}"/>
            </a:ext>
          </a:extLst>
        </xdr:cNvPr>
        <xdr:cNvCxnSpPr/>
      </xdr:nvCxnSpPr>
      <xdr:spPr>
        <a:xfrm flipV="1">
          <a:off x="1828800" y="9618345"/>
          <a:ext cx="790575"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52087</xdr:rowOff>
    </xdr:from>
    <xdr:ext cx="405111" cy="259045"/>
    <xdr:sp macro="" textlink="">
      <xdr:nvSpPr>
        <xdr:cNvPr id="186" name="n_1aveValue【陸上競技場・野球場・球技場】&#10;有形固定資産減価償却率">
          <a:extLst>
            <a:ext uri="{FF2B5EF4-FFF2-40B4-BE49-F238E27FC236}">
              <a16:creationId xmlns:a16="http://schemas.microsoft.com/office/drawing/2014/main" id="{4AF8571A-58D1-4689-9D7E-AA9D9C732779}"/>
            </a:ext>
          </a:extLst>
        </xdr:cNvPr>
        <xdr:cNvSpPr txBox="1"/>
      </xdr:nvSpPr>
      <xdr:spPr>
        <a:xfrm>
          <a:off x="3239144" y="928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34942</xdr:rowOff>
    </xdr:from>
    <xdr:ext cx="405111" cy="259045"/>
    <xdr:sp macro="" textlink="">
      <xdr:nvSpPr>
        <xdr:cNvPr id="187" name="n_2aveValue【陸上競技場・野球場・球技場】&#10;有形固定資産減価償却率">
          <a:extLst>
            <a:ext uri="{FF2B5EF4-FFF2-40B4-BE49-F238E27FC236}">
              <a16:creationId xmlns:a16="http://schemas.microsoft.com/office/drawing/2014/main" id="{1A1D5290-B750-4A05-9733-440D4E4324F0}"/>
            </a:ext>
          </a:extLst>
        </xdr:cNvPr>
        <xdr:cNvSpPr txBox="1"/>
      </xdr:nvSpPr>
      <xdr:spPr>
        <a:xfrm>
          <a:off x="2439044" y="927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166387</xdr:rowOff>
    </xdr:from>
    <xdr:ext cx="405111" cy="259045"/>
    <xdr:sp macro="" textlink="">
      <xdr:nvSpPr>
        <xdr:cNvPr id="188" name="n_3aveValue【陸上競技場・野球場・球技場】&#10;有形固定資産減価償却率">
          <a:extLst>
            <a:ext uri="{FF2B5EF4-FFF2-40B4-BE49-F238E27FC236}">
              <a16:creationId xmlns:a16="http://schemas.microsoft.com/office/drawing/2014/main" id="{04FE51D9-8AF4-4002-ACC7-249DD584BE59}"/>
            </a:ext>
          </a:extLst>
        </xdr:cNvPr>
        <xdr:cNvSpPr txBox="1"/>
      </xdr:nvSpPr>
      <xdr:spPr>
        <a:xfrm>
          <a:off x="1648469" y="9240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109237</xdr:rowOff>
    </xdr:from>
    <xdr:ext cx="405111" cy="259045"/>
    <xdr:sp macro="" textlink="">
      <xdr:nvSpPr>
        <xdr:cNvPr id="189" name="n_4aveValue【陸上競技場・野球場・球技場】&#10;有形固定資産減価償却率">
          <a:extLst>
            <a:ext uri="{FF2B5EF4-FFF2-40B4-BE49-F238E27FC236}">
              <a16:creationId xmlns:a16="http://schemas.microsoft.com/office/drawing/2014/main" id="{B3F63334-97AF-4A90-BF35-12CFA9CF612A}"/>
            </a:ext>
          </a:extLst>
        </xdr:cNvPr>
        <xdr:cNvSpPr txBox="1"/>
      </xdr:nvSpPr>
      <xdr:spPr>
        <a:xfrm>
          <a:off x="848369" y="934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43832</xdr:rowOff>
    </xdr:from>
    <xdr:ext cx="405111" cy="259045"/>
    <xdr:sp macro="" textlink="">
      <xdr:nvSpPr>
        <xdr:cNvPr id="190" name="n_1mainValue【陸上競技場・野球場・球技場】&#10;有形固定資産減価償却率">
          <a:extLst>
            <a:ext uri="{FF2B5EF4-FFF2-40B4-BE49-F238E27FC236}">
              <a16:creationId xmlns:a16="http://schemas.microsoft.com/office/drawing/2014/main" id="{DFBCA883-4380-4F7A-8BC2-9C1E12508162}"/>
            </a:ext>
          </a:extLst>
        </xdr:cNvPr>
        <xdr:cNvSpPr txBox="1"/>
      </xdr:nvSpPr>
      <xdr:spPr>
        <a:xfrm>
          <a:off x="3239144" y="961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97172</xdr:rowOff>
    </xdr:from>
    <xdr:ext cx="405111" cy="259045"/>
    <xdr:sp macro="" textlink="">
      <xdr:nvSpPr>
        <xdr:cNvPr id="191" name="n_2mainValue【陸上競技場・野球場・球技場】&#10;有形固定資産減価償却率">
          <a:extLst>
            <a:ext uri="{FF2B5EF4-FFF2-40B4-BE49-F238E27FC236}">
              <a16:creationId xmlns:a16="http://schemas.microsoft.com/office/drawing/2014/main" id="{CA5874AC-4A5B-4CB3-B0CA-8DDF1FCAC504}"/>
            </a:ext>
          </a:extLst>
        </xdr:cNvPr>
        <xdr:cNvSpPr txBox="1"/>
      </xdr:nvSpPr>
      <xdr:spPr>
        <a:xfrm>
          <a:off x="2439044" y="9660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192" name="n_3mainValue【陸上競技場・野球場・球技場】&#10;有形固定資産減価償却率">
          <a:extLst>
            <a:ext uri="{FF2B5EF4-FFF2-40B4-BE49-F238E27FC236}">
              <a16:creationId xmlns:a16="http://schemas.microsoft.com/office/drawing/2014/main" id="{EA875565-4E93-4A60-AC1D-C7EA3BB35354}"/>
            </a:ext>
          </a:extLst>
        </xdr:cNvPr>
        <xdr:cNvSpPr txBox="1"/>
      </xdr:nvSpPr>
      <xdr:spPr>
        <a:xfrm>
          <a:off x="1648469" y="968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F07158C5-AD2E-41DD-8CA3-CAC5A7894A81}"/>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94" name="正方形/長方形 193">
          <a:extLst>
            <a:ext uri="{FF2B5EF4-FFF2-40B4-BE49-F238E27FC236}">
              <a16:creationId xmlns:a16="http://schemas.microsoft.com/office/drawing/2014/main" id="{723015CE-1E84-4B3D-9C53-CA613269C7D6}"/>
            </a:ext>
          </a:extLst>
        </xdr:cNvPr>
        <xdr:cNvSpPr/>
      </xdr:nvSpPr>
      <xdr:spPr>
        <a:xfrm>
          <a:off x="6410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95" name="正方形/長方形 194">
          <a:extLst>
            <a:ext uri="{FF2B5EF4-FFF2-40B4-BE49-F238E27FC236}">
              <a16:creationId xmlns:a16="http://schemas.microsoft.com/office/drawing/2014/main" id="{DC8CE692-0434-4CB5-8B2F-A2C361128E42}"/>
            </a:ext>
          </a:extLst>
        </xdr:cNvPr>
        <xdr:cNvSpPr/>
      </xdr:nvSpPr>
      <xdr:spPr>
        <a:xfrm>
          <a:off x="6410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96" name="正方形/長方形 195">
          <a:extLst>
            <a:ext uri="{FF2B5EF4-FFF2-40B4-BE49-F238E27FC236}">
              <a16:creationId xmlns:a16="http://schemas.microsoft.com/office/drawing/2014/main" id="{882535AA-B422-4015-8FC0-6C2B89706064}"/>
            </a:ext>
          </a:extLst>
        </xdr:cNvPr>
        <xdr:cNvSpPr/>
      </xdr:nvSpPr>
      <xdr:spPr>
        <a:xfrm>
          <a:off x="7886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97" name="正方形/長方形 196">
          <a:extLst>
            <a:ext uri="{FF2B5EF4-FFF2-40B4-BE49-F238E27FC236}">
              <a16:creationId xmlns:a16="http://schemas.microsoft.com/office/drawing/2014/main" id="{EB293E30-2DAF-416B-804C-D8E05178C5E1}"/>
            </a:ext>
          </a:extLst>
        </xdr:cNvPr>
        <xdr:cNvSpPr/>
      </xdr:nvSpPr>
      <xdr:spPr>
        <a:xfrm>
          <a:off x="7886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1BEA18E9-9D93-41BF-A15D-9E356B652B73}"/>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86319B78-FF74-4067-A460-C2E92B669324}"/>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131581FC-2FCC-4D0D-8FD6-CB4A6380F0ED}"/>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B5666542-3437-4E69-94CA-4DE4E1D9F6FA}"/>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A3383421-C9BF-44DD-801E-D5CCA058D12C}"/>
            </a:ext>
          </a:extLst>
        </xdr:cNvPr>
        <xdr:cNvSpPr txBox="1"/>
      </xdr:nvSpPr>
      <xdr:spPr>
        <a:xfrm>
          <a:off x="5527221"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870CA7D-6285-4403-B450-8AB78D30B131}"/>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A7AA0A76-5FC8-43C8-83C5-15F72FE253D1}"/>
            </a:ext>
          </a:extLst>
        </xdr:cNvPr>
        <xdr:cNvSpPr txBox="1"/>
      </xdr:nvSpPr>
      <xdr:spPr>
        <a:xfrm>
          <a:off x="5527221"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C9C0E32A-86D6-4B2E-BC35-E08DE84153C6}"/>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30D8107A-7AFE-4D8D-98FF-45E113071DA7}"/>
            </a:ext>
          </a:extLst>
        </xdr:cNvPr>
        <xdr:cNvSpPr txBox="1"/>
      </xdr:nvSpPr>
      <xdr:spPr>
        <a:xfrm>
          <a:off x="55272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1E8CA108-0CF4-43FE-A583-F09EAA4F55EB}"/>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76CD5EC1-284B-4F60-A1DF-170891624D69}"/>
            </a:ext>
          </a:extLst>
        </xdr:cNvPr>
        <xdr:cNvSpPr txBox="1"/>
      </xdr:nvSpPr>
      <xdr:spPr>
        <a:xfrm>
          <a:off x="55272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B961684-7989-46C4-A2EF-A2D22D6D541B}"/>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8336C297-E736-4B57-85C8-F71BD0943E84}"/>
            </a:ext>
          </a:extLst>
        </xdr:cNvPr>
        <xdr:cNvSpPr txBox="1"/>
      </xdr:nvSpPr>
      <xdr:spPr>
        <a:xfrm>
          <a:off x="5527221"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83AF5A04-8CFC-4038-983F-43A4D4B5628F}"/>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1BC6A082-243D-46AD-8B1C-13D61F24C7F8}"/>
            </a:ext>
          </a:extLst>
        </xdr:cNvPr>
        <xdr:cNvSpPr txBox="1"/>
      </xdr:nvSpPr>
      <xdr:spPr>
        <a:xfrm>
          <a:off x="5527221"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7062B157-FEE0-4F74-B475-7B04F6DDB65C}"/>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63ADCA34-76A2-4300-B57C-904B43AC50DB}"/>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陸上競技場・野球場・球技場】&#10;一人当たり面積グラフ枠">
          <a:extLst>
            <a:ext uri="{FF2B5EF4-FFF2-40B4-BE49-F238E27FC236}">
              <a16:creationId xmlns:a16="http://schemas.microsoft.com/office/drawing/2014/main" id="{E78EE0EB-EF79-4606-A220-350F55C755EA}"/>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216" name="直線コネクタ 215">
          <a:extLst>
            <a:ext uri="{FF2B5EF4-FFF2-40B4-BE49-F238E27FC236}">
              <a16:creationId xmlns:a16="http://schemas.microsoft.com/office/drawing/2014/main" id="{BF4CD711-EBE9-4D93-870D-A6BF2AB157C3}"/>
            </a:ext>
          </a:extLst>
        </xdr:cNvPr>
        <xdr:cNvCxnSpPr/>
      </xdr:nvCxnSpPr>
      <xdr:spPr>
        <a:xfrm flipV="1">
          <a:off x="9427845" y="9124043"/>
          <a:ext cx="1270" cy="1354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217" name="【陸上競技場・野球場・球技場】&#10;一人当たり面積最小値テキスト">
          <a:extLst>
            <a:ext uri="{FF2B5EF4-FFF2-40B4-BE49-F238E27FC236}">
              <a16:creationId xmlns:a16="http://schemas.microsoft.com/office/drawing/2014/main" id="{C6BB90B4-D681-4B42-BFE4-11A1FBDF5A06}"/>
            </a:ext>
          </a:extLst>
        </xdr:cNvPr>
        <xdr:cNvSpPr txBox="1"/>
      </xdr:nvSpPr>
      <xdr:spPr>
        <a:xfrm>
          <a:off x="9477375" y="104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8" name="直線コネクタ 217">
          <a:extLst>
            <a:ext uri="{FF2B5EF4-FFF2-40B4-BE49-F238E27FC236}">
              <a16:creationId xmlns:a16="http://schemas.microsoft.com/office/drawing/2014/main" id="{128EFCBB-6FD0-4A41-90BF-7839FE552428}"/>
            </a:ext>
          </a:extLst>
        </xdr:cNvPr>
        <xdr:cNvCxnSpPr/>
      </xdr:nvCxnSpPr>
      <xdr:spPr>
        <a:xfrm>
          <a:off x="9363075" y="104784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219" name="【陸上競技場・野球場・球技場】&#10;一人当たり面積最大値テキスト">
          <a:extLst>
            <a:ext uri="{FF2B5EF4-FFF2-40B4-BE49-F238E27FC236}">
              <a16:creationId xmlns:a16="http://schemas.microsoft.com/office/drawing/2014/main" id="{58B7DADA-5F90-4E18-BB3A-716962EDE77B}"/>
            </a:ext>
          </a:extLst>
        </xdr:cNvPr>
        <xdr:cNvSpPr txBox="1"/>
      </xdr:nvSpPr>
      <xdr:spPr>
        <a:xfrm>
          <a:off x="9477375" y="891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20" name="直線コネクタ 219">
          <a:extLst>
            <a:ext uri="{FF2B5EF4-FFF2-40B4-BE49-F238E27FC236}">
              <a16:creationId xmlns:a16="http://schemas.microsoft.com/office/drawing/2014/main" id="{CC803B80-DA83-4BE8-8747-D038D5B81A13}"/>
            </a:ext>
          </a:extLst>
        </xdr:cNvPr>
        <xdr:cNvCxnSpPr/>
      </xdr:nvCxnSpPr>
      <xdr:spPr>
        <a:xfrm>
          <a:off x="9363075" y="912404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63699</xdr:rowOff>
    </xdr:from>
    <xdr:ext cx="469744" cy="259045"/>
    <xdr:sp macro="" textlink="">
      <xdr:nvSpPr>
        <xdr:cNvPr id="221" name="【陸上競技場・野球場・球技場】&#10;一人当たり面積平均値テキスト">
          <a:extLst>
            <a:ext uri="{FF2B5EF4-FFF2-40B4-BE49-F238E27FC236}">
              <a16:creationId xmlns:a16="http://schemas.microsoft.com/office/drawing/2014/main" id="{B9F95FCD-7AF0-43AF-ABE2-DF3BA8821F9E}"/>
            </a:ext>
          </a:extLst>
        </xdr:cNvPr>
        <xdr:cNvSpPr txBox="1"/>
      </xdr:nvSpPr>
      <xdr:spPr>
        <a:xfrm>
          <a:off x="9477375" y="101157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85272</xdr:rowOff>
    </xdr:from>
    <xdr:to>
      <xdr:col>55</xdr:col>
      <xdr:colOff>50800</xdr:colOff>
      <xdr:row>63</xdr:row>
      <xdr:rowOff>15422</xdr:rowOff>
    </xdr:to>
    <xdr:sp macro="" textlink="">
      <xdr:nvSpPr>
        <xdr:cNvPr id="222" name="フローチャート: 判断 221">
          <a:extLst>
            <a:ext uri="{FF2B5EF4-FFF2-40B4-BE49-F238E27FC236}">
              <a16:creationId xmlns:a16="http://schemas.microsoft.com/office/drawing/2014/main" id="{F014E054-7876-4621-919F-9C4B51259F7E}"/>
            </a:ext>
          </a:extLst>
        </xdr:cNvPr>
        <xdr:cNvSpPr/>
      </xdr:nvSpPr>
      <xdr:spPr>
        <a:xfrm>
          <a:off x="9401175" y="10137322"/>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96157</xdr:rowOff>
    </xdr:from>
    <xdr:to>
      <xdr:col>50</xdr:col>
      <xdr:colOff>165100</xdr:colOff>
      <xdr:row>63</xdr:row>
      <xdr:rowOff>26307</xdr:rowOff>
    </xdr:to>
    <xdr:sp macro="" textlink="">
      <xdr:nvSpPr>
        <xdr:cNvPr id="223" name="フローチャート: 判断 222">
          <a:extLst>
            <a:ext uri="{FF2B5EF4-FFF2-40B4-BE49-F238E27FC236}">
              <a16:creationId xmlns:a16="http://schemas.microsoft.com/office/drawing/2014/main" id="{7212C2F2-01D9-4999-BC0D-EFEB1FD3F03A}"/>
            </a:ext>
          </a:extLst>
        </xdr:cNvPr>
        <xdr:cNvSpPr/>
      </xdr:nvSpPr>
      <xdr:spPr>
        <a:xfrm>
          <a:off x="8639175" y="101450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4" name="フローチャート: 判断 223">
          <a:extLst>
            <a:ext uri="{FF2B5EF4-FFF2-40B4-BE49-F238E27FC236}">
              <a16:creationId xmlns:a16="http://schemas.microsoft.com/office/drawing/2014/main" id="{47A951FA-9390-445C-A616-E00A0F0FBE4D}"/>
            </a:ext>
          </a:extLst>
        </xdr:cNvPr>
        <xdr:cNvSpPr/>
      </xdr:nvSpPr>
      <xdr:spPr>
        <a:xfrm>
          <a:off x="7839075" y="1013732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19957</xdr:rowOff>
    </xdr:from>
    <xdr:to>
      <xdr:col>41</xdr:col>
      <xdr:colOff>101600</xdr:colOff>
      <xdr:row>62</xdr:row>
      <xdr:rowOff>121557</xdr:rowOff>
    </xdr:to>
    <xdr:sp macro="" textlink="">
      <xdr:nvSpPr>
        <xdr:cNvPr id="225" name="フローチャート: 判断 224">
          <a:extLst>
            <a:ext uri="{FF2B5EF4-FFF2-40B4-BE49-F238E27FC236}">
              <a16:creationId xmlns:a16="http://schemas.microsoft.com/office/drawing/2014/main" id="{B039B9B4-490E-44C0-98C8-4754310F9521}"/>
            </a:ext>
          </a:extLst>
        </xdr:cNvPr>
        <xdr:cNvSpPr/>
      </xdr:nvSpPr>
      <xdr:spPr>
        <a:xfrm>
          <a:off x="7029450" y="1006883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33565</xdr:rowOff>
    </xdr:from>
    <xdr:to>
      <xdr:col>36</xdr:col>
      <xdr:colOff>165100</xdr:colOff>
      <xdr:row>63</xdr:row>
      <xdr:rowOff>135165</xdr:rowOff>
    </xdr:to>
    <xdr:sp macro="" textlink="">
      <xdr:nvSpPr>
        <xdr:cNvPr id="226" name="フローチャート: 判断 225">
          <a:extLst>
            <a:ext uri="{FF2B5EF4-FFF2-40B4-BE49-F238E27FC236}">
              <a16:creationId xmlns:a16="http://schemas.microsoft.com/office/drawing/2014/main" id="{17E7AC7F-D9E0-4930-8293-FC85602FBD30}"/>
            </a:ext>
          </a:extLst>
        </xdr:cNvPr>
        <xdr:cNvSpPr/>
      </xdr:nvSpPr>
      <xdr:spPr>
        <a:xfrm>
          <a:off x="6238875" y="102411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3212E4F-7040-4568-BB56-2B218FF68846}"/>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68B60CB-7C2A-4780-BB77-7A47B746B0E9}"/>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53C43BB0-0B9E-4821-B33F-EA472D8AF5EB}"/>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EBBB4E67-EA67-45B5-A36C-2905986702DE}"/>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92E6408-AA23-4B20-809F-781665297699}"/>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128815</xdr:rowOff>
    </xdr:from>
    <xdr:to>
      <xdr:col>55</xdr:col>
      <xdr:colOff>50800</xdr:colOff>
      <xdr:row>59</xdr:row>
      <xdr:rowOff>58965</xdr:rowOff>
    </xdr:to>
    <xdr:sp macro="" textlink="">
      <xdr:nvSpPr>
        <xdr:cNvPr id="232" name="楕円 231">
          <a:extLst>
            <a:ext uri="{FF2B5EF4-FFF2-40B4-BE49-F238E27FC236}">
              <a16:creationId xmlns:a16="http://schemas.microsoft.com/office/drawing/2014/main" id="{40A71E9A-367A-4E7D-ADBF-4230BAD5DB7B}"/>
            </a:ext>
          </a:extLst>
        </xdr:cNvPr>
        <xdr:cNvSpPr/>
      </xdr:nvSpPr>
      <xdr:spPr>
        <a:xfrm>
          <a:off x="9401175" y="952681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151692</xdr:rowOff>
    </xdr:from>
    <xdr:ext cx="469744" cy="259045"/>
    <xdr:sp macro="" textlink="">
      <xdr:nvSpPr>
        <xdr:cNvPr id="233" name="【陸上競技場・野球場・球技場】&#10;一人当たり面積該当値テキスト">
          <a:extLst>
            <a:ext uri="{FF2B5EF4-FFF2-40B4-BE49-F238E27FC236}">
              <a16:creationId xmlns:a16="http://schemas.microsoft.com/office/drawing/2014/main" id="{789D345D-1308-4400-AE58-4BB4049D9E56}"/>
            </a:ext>
          </a:extLst>
        </xdr:cNvPr>
        <xdr:cNvSpPr txBox="1"/>
      </xdr:nvSpPr>
      <xdr:spPr>
        <a:xfrm>
          <a:off x="9477375" y="939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128815</xdr:rowOff>
    </xdr:from>
    <xdr:to>
      <xdr:col>50</xdr:col>
      <xdr:colOff>165100</xdr:colOff>
      <xdr:row>59</xdr:row>
      <xdr:rowOff>58965</xdr:rowOff>
    </xdr:to>
    <xdr:sp macro="" textlink="">
      <xdr:nvSpPr>
        <xdr:cNvPr id="234" name="楕円 233">
          <a:extLst>
            <a:ext uri="{FF2B5EF4-FFF2-40B4-BE49-F238E27FC236}">
              <a16:creationId xmlns:a16="http://schemas.microsoft.com/office/drawing/2014/main" id="{C21C69FE-0FE1-4A87-BCD6-963DF237B152}"/>
            </a:ext>
          </a:extLst>
        </xdr:cNvPr>
        <xdr:cNvSpPr/>
      </xdr:nvSpPr>
      <xdr:spPr>
        <a:xfrm>
          <a:off x="8639175" y="95268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8165</xdr:rowOff>
    </xdr:from>
    <xdr:to>
      <xdr:col>55</xdr:col>
      <xdr:colOff>0</xdr:colOff>
      <xdr:row>59</xdr:row>
      <xdr:rowOff>8165</xdr:rowOff>
    </xdr:to>
    <xdr:cxnSp macro="">
      <xdr:nvCxnSpPr>
        <xdr:cNvPr id="235" name="直線コネクタ 234">
          <a:extLst>
            <a:ext uri="{FF2B5EF4-FFF2-40B4-BE49-F238E27FC236}">
              <a16:creationId xmlns:a16="http://schemas.microsoft.com/office/drawing/2014/main" id="{165CF3C0-2C91-439C-B21F-49288215F4DE}"/>
            </a:ext>
          </a:extLst>
        </xdr:cNvPr>
        <xdr:cNvCxnSpPr/>
      </xdr:nvCxnSpPr>
      <xdr:spPr>
        <a:xfrm>
          <a:off x="8686800" y="957444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139700</xdr:rowOff>
    </xdr:from>
    <xdr:to>
      <xdr:col>46</xdr:col>
      <xdr:colOff>38100</xdr:colOff>
      <xdr:row>59</xdr:row>
      <xdr:rowOff>69850</xdr:rowOff>
    </xdr:to>
    <xdr:sp macro="" textlink="">
      <xdr:nvSpPr>
        <xdr:cNvPr id="236" name="楕円 235">
          <a:extLst>
            <a:ext uri="{FF2B5EF4-FFF2-40B4-BE49-F238E27FC236}">
              <a16:creationId xmlns:a16="http://schemas.microsoft.com/office/drawing/2014/main" id="{A1074FCD-1426-4009-87FF-BC1695D7CFCD}"/>
            </a:ext>
          </a:extLst>
        </xdr:cNvPr>
        <xdr:cNvSpPr/>
      </xdr:nvSpPr>
      <xdr:spPr>
        <a:xfrm>
          <a:off x="7839075" y="95440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8165</xdr:rowOff>
    </xdr:from>
    <xdr:to>
      <xdr:col>50</xdr:col>
      <xdr:colOff>114300</xdr:colOff>
      <xdr:row>59</xdr:row>
      <xdr:rowOff>19050</xdr:rowOff>
    </xdr:to>
    <xdr:cxnSp macro="">
      <xdr:nvCxnSpPr>
        <xdr:cNvPr id="237" name="直線コネクタ 236">
          <a:extLst>
            <a:ext uri="{FF2B5EF4-FFF2-40B4-BE49-F238E27FC236}">
              <a16:creationId xmlns:a16="http://schemas.microsoft.com/office/drawing/2014/main" id="{B5FCE9B9-F355-4D5D-9A5E-EBDBEEDBBA1C}"/>
            </a:ext>
          </a:extLst>
        </xdr:cNvPr>
        <xdr:cNvCxnSpPr/>
      </xdr:nvCxnSpPr>
      <xdr:spPr>
        <a:xfrm flipV="1">
          <a:off x="7886700" y="9574440"/>
          <a:ext cx="8001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41728</xdr:rowOff>
    </xdr:from>
    <xdr:to>
      <xdr:col>41</xdr:col>
      <xdr:colOff>101600</xdr:colOff>
      <xdr:row>58</xdr:row>
      <xdr:rowOff>143328</xdr:rowOff>
    </xdr:to>
    <xdr:sp macro="" textlink="">
      <xdr:nvSpPr>
        <xdr:cNvPr id="238" name="楕円 237">
          <a:extLst>
            <a:ext uri="{FF2B5EF4-FFF2-40B4-BE49-F238E27FC236}">
              <a16:creationId xmlns:a16="http://schemas.microsoft.com/office/drawing/2014/main" id="{AA719583-76EB-4B82-8E04-5C02893D9CA3}"/>
            </a:ext>
          </a:extLst>
        </xdr:cNvPr>
        <xdr:cNvSpPr/>
      </xdr:nvSpPr>
      <xdr:spPr>
        <a:xfrm>
          <a:off x="7029450" y="944607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92528</xdr:rowOff>
    </xdr:from>
    <xdr:to>
      <xdr:col>45</xdr:col>
      <xdr:colOff>177800</xdr:colOff>
      <xdr:row>59</xdr:row>
      <xdr:rowOff>19050</xdr:rowOff>
    </xdr:to>
    <xdr:cxnSp macro="">
      <xdr:nvCxnSpPr>
        <xdr:cNvPr id="239" name="直線コネクタ 238">
          <a:extLst>
            <a:ext uri="{FF2B5EF4-FFF2-40B4-BE49-F238E27FC236}">
              <a16:creationId xmlns:a16="http://schemas.microsoft.com/office/drawing/2014/main" id="{F1632ED3-38FC-432D-8D5B-40523B9949F9}"/>
            </a:ext>
          </a:extLst>
        </xdr:cNvPr>
        <xdr:cNvCxnSpPr/>
      </xdr:nvCxnSpPr>
      <xdr:spPr>
        <a:xfrm>
          <a:off x="7077075" y="9493703"/>
          <a:ext cx="809625" cy="8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17434</xdr:rowOff>
    </xdr:from>
    <xdr:ext cx="469744" cy="259045"/>
    <xdr:sp macro="" textlink="">
      <xdr:nvSpPr>
        <xdr:cNvPr id="240" name="n_1aveValue【陸上競技場・野球場・球技場】&#10;一人当たり面積">
          <a:extLst>
            <a:ext uri="{FF2B5EF4-FFF2-40B4-BE49-F238E27FC236}">
              <a16:creationId xmlns:a16="http://schemas.microsoft.com/office/drawing/2014/main" id="{18A67B4F-AD1B-4DE3-AE54-B58910D07D2D}"/>
            </a:ext>
          </a:extLst>
        </xdr:cNvPr>
        <xdr:cNvSpPr txBox="1"/>
      </xdr:nvSpPr>
      <xdr:spPr>
        <a:xfrm>
          <a:off x="8458277" y="1022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41" name="n_2aveValue【陸上競技場・野球場・球技場】&#10;一人当たり面積">
          <a:extLst>
            <a:ext uri="{FF2B5EF4-FFF2-40B4-BE49-F238E27FC236}">
              <a16:creationId xmlns:a16="http://schemas.microsoft.com/office/drawing/2014/main" id="{9CD241CA-280F-474C-B103-137455D2EFFF}"/>
            </a:ext>
          </a:extLst>
        </xdr:cNvPr>
        <xdr:cNvSpPr txBox="1"/>
      </xdr:nvSpPr>
      <xdr:spPr>
        <a:xfrm>
          <a:off x="7677227" y="1022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112684</xdr:rowOff>
    </xdr:from>
    <xdr:ext cx="469744" cy="259045"/>
    <xdr:sp macro="" textlink="">
      <xdr:nvSpPr>
        <xdr:cNvPr id="242" name="n_3aveValue【陸上競技場・野球場・球技場】&#10;一人当たり面積">
          <a:extLst>
            <a:ext uri="{FF2B5EF4-FFF2-40B4-BE49-F238E27FC236}">
              <a16:creationId xmlns:a16="http://schemas.microsoft.com/office/drawing/2014/main" id="{9BCF0EEC-67AE-4F85-BB41-ACE7AB01AAE4}"/>
            </a:ext>
          </a:extLst>
        </xdr:cNvPr>
        <xdr:cNvSpPr txBox="1"/>
      </xdr:nvSpPr>
      <xdr:spPr>
        <a:xfrm>
          <a:off x="6867602" y="1016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151692</xdr:rowOff>
    </xdr:from>
    <xdr:ext cx="469744" cy="259045"/>
    <xdr:sp macro="" textlink="">
      <xdr:nvSpPr>
        <xdr:cNvPr id="243" name="n_4aveValue【陸上競技場・野球場・球技場】&#10;一人当たり面積">
          <a:extLst>
            <a:ext uri="{FF2B5EF4-FFF2-40B4-BE49-F238E27FC236}">
              <a16:creationId xmlns:a16="http://schemas.microsoft.com/office/drawing/2014/main" id="{B9C6604C-6F50-420D-984B-CDA4A2425D73}"/>
            </a:ext>
          </a:extLst>
        </xdr:cNvPr>
        <xdr:cNvSpPr txBox="1"/>
      </xdr:nvSpPr>
      <xdr:spPr>
        <a:xfrm>
          <a:off x="6067502"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75492</xdr:rowOff>
    </xdr:from>
    <xdr:ext cx="469744" cy="259045"/>
    <xdr:sp macro="" textlink="">
      <xdr:nvSpPr>
        <xdr:cNvPr id="244" name="n_1mainValue【陸上競技場・野球場・球技場】&#10;一人当たり面積">
          <a:extLst>
            <a:ext uri="{FF2B5EF4-FFF2-40B4-BE49-F238E27FC236}">
              <a16:creationId xmlns:a16="http://schemas.microsoft.com/office/drawing/2014/main" id="{979DB254-4FAF-4EC1-8ED0-28EBAE0F7135}"/>
            </a:ext>
          </a:extLst>
        </xdr:cNvPr>
        <xdr:cNvSpPr txBox="1"/>
      </xdr:nvSpPr>
      <xdr:spPr>
        <a:xfrm>
          <a:off x="8458277" y="931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86377</xdr:rowOff>
    </xdr:from>
    <xdr:ext cx="469744" cy="259045"/>
    <xdr:sp macro="" textlink="">
      <xdr:nvSpPr>
        <xdr:cNvPr id="245" name="n_2mainValue【陸上競技場・野球場・球技場】&#10;一人当たり面積">
          <a:extLst>
            <a:ext uri="{FF2B5EF4-FFF2-40B4-BE49-F238E27FC236}">
              <a16:creationId xmlns:a16="http://schemas.microsoft.com/office/drawing/2014/main" id="{7BB03BD6-7776-4A45-9CF1-7FBA48121439}"/>
            </a:ext>
          </a:extLst>
        </xdr:cNvPr>
        <xdr:cNvSpPr txBox="1"/>
      </xdr:nvSpPr>
      <xdr:spPr>
        <a:xfrm>
          <a:off x="7677227" y="932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159855</xdr:rowOff>
    </xdr:from>
    <xdr:ext cx="469744" cy="259045"/>
    <xdr:sp macro="" textlink="">
      <xdr:nvSpPr>
        <xdr:cNvPr id="246" name="n_3mainValue【陸上競技場・野球場・球技場】&#10;一人当たり面積">
          <a:extLst>
            <a:ext uri="{FF2B5EF4-FFF2-40B4-BE49-F238E27FC236}">
              <a16:creationId xmlns:a16="http://schemas.microsoft.com/office/drawing/2014/main" id="{B9C531DD-3440-4DB3-AC62-3B71BD041B41}"/>
            </a:ext>
          </a:extLst>
        </xdr:cNvPr>
        <xdr:cNvSpPr txBox="1"/>
      </xdr:nvSpPr>
      <xdr:spPr>
        <a:xfrm>
          <a:off x="6867602"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05B1037-34C0-4FBC-A559-D5B4648FAD34}"/>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48" name="正方形/長方形 247">
          <a:extLst>
            <a:ext uri="{FF2B5EF4-FFF2-40B4-BE49-F238E27FC236}">
              <a16:creationId xmlns:a16="http://schemas.microsoft.com/office/drawing/2014/main" id="{94C224FC-8DCE-4AE5-B1D1-CC837D294397}"/>
            </a:ext>
          </a:extLst>
        </xdr:cNvPr>
        <xdr:cNvSpPr/>
      </xdr:nvSpPr>
      <xdr:spPr>
        <a:xfrm>
          <a:off x="1152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49" name="正方形/長方形 248">
          <a:extLst>
            <a:ext uri="{FF2B5EF4-FFF2-40B4-BE49-F238E27FC236}">
              <a16:creationId xmlns:a16="http://schemas.microsoft.com/office/drawing/2014/main" id="{84866BC8-BBD9-4237-9E74-429E3C680B63}"/>
            </a:ext>
          </a:extLst>
        </xdr:cNvPr>
        <xdr:cNvSpPr/>
      </xdr:nvSpPr>
      <xdr:spPr>
        <a:xfrm>
          <a:off x="1152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0" name="正方形/長方形 249">
          <a:extLst>
            <a:ext uri="{FF2B5EF4-FFF2-40B4-BE49-F238E27FC236}">
              <a16:creationId xmlns:a16="http://schemas.microsoft.com/office/drawing/2014/main" id="{54C54B4F-E85B-4A20-96D7-171C5AEE82FC}"/>
            </a:ext>
          </a:extLst>
        </xdr:cNvPr>
        <xdr:cNvSpPr/>
      </xdr:nvSpPr>
      <xdr:spPr>
        <a:xfrm>
          <a:off x="2638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51" name="正方形/長方形 250">
          <a:extLst>
            <a:ext uri="{FF2B5EF4-FFF2-40B4-BE49-F238E27FC236}">
              <a16:creationId xmlns:a16="http://schemas.microsoft.com/office/drawing/2014/main" id="{A6DDD63A-2FB7-4A5B-86C3-99AD38F0CC09}"/>
            </a:ext>
          </a:extLst>
        </xdr:cNvPr>
        <xdr:cNvSpPr/>
      </xdr:nvSpPr>
      <xdr:spPr>
        <a:xfrm>
          <a:off x="2638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246484AC-8493-4F3D-910F-1D454B814230}"/>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5BC62B5A-3E11-4893-86B6-E090445CB646}"/>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69FF0D27-7EA0-4219-90F2-24240F2B217A}"/>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8B10CD2D-D12A-4BFD-8B3F-BA2BA7AAF195}"/>
            </a:ext>
          </a:extLst>
        </xdr:cNvPr>
        <xdr:cNvSpPr txBox="1"/>
      </xdr:nvSpPr>
      <xdr:spPr>
        <a:xfrm>
          <a:off x="339891"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F3FA4CA4-863E-4DBC-B310-3D99C2368DA5}"/>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27351314-FD34-47C1-9B87-1785C6ABB7FA}"/>
            </a:ext>
          </a:extLst>
        </xdr:cNvPr>
        <xdr:cNvSpPr txBox="1"/>
      </xdr:nvSpPr>
      <xdr:spPr>
        <a:xfrm>
          <a:off x="339891" y="13837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B4399405-D9DE-4036-80F1-B7D1EB6D998C}"/>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8D866E58-6966-4C93-BB7E-B86286DF60B4}"/>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B119C13E-1220-41A6-847F-4DB8444946BB}"/>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587DFC21-64AD-40DC-919A-EA1BB1249339}"/>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D0B841DC-285A-480B-B334-0B9F438FC6C7}"/>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053BD3EF-143E-49C4-9A9E-F9CF522FD4D4}"/>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A3D707B5-353C-4B14-8119-2B6E1A866217}"/>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D6E713B8-80B7-44B9-BA6F-19054EAF4F99}"/>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県民会館】&#10;有形固定資産減価償却率グラフ枠">
          <a:extLst>
            <a:ext uri="{FF2B5EF4-FFF2-40B4-BE49-F238E27FC236}">
              <a16:creationId xmlns:a16="http://schemas.microsoft.com/office/drawing/2014/main" id="{5B511388-741A-44AA-BFF1-D193C7B03E9B}"/>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6096</xdr:rowOff>
    </xdr:from>
    <xdr:to>
      <xdr:col>24</xdr:col>
      <xdr:colOff>62865</xdr:colOff>
      <xdr:row>86</xdr:row>
      <xdr:rowOff>33528</xdr:rowOff>
    </xdr:to>
    <xdr:cxnSp macro="">
      <xdr:nvCxnSpPr>
        <xdr:cNvPr id="267" name="直線コネクタ 266">
          <a:extLst>
            <a:ext uri="{FF2B5EF4-FFF2-40B4-BE49-F238E27FC236}">
              <a16:creationId xmlns:a16="http://schemas.microsoft.com/office/drawing/2014/main" id="{C4969210-53D3-44BD-B928-3E7E28C7FF13}"/>
            </a:ext>
          </a:extLst>
        </xdr:cNvPr>
        <xdr:cNvCxnSpPr/>
      </xdr:nvCxnSpPr>
      <xdr:spPr>
        <a:xfrm flipV="1">
          <a:off x="4179570" y="12648946"/>
          <a:ext cx="1270" cy="131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37355</xdr:rowOff>
    </xdr:from>
    <xdr:ext cx="405111" cy="259045"/>
    <xdr:sp macro="" textlink="">
      <xdr:nvSpPr>
        <xdr:cNvPr id="268" name="【県民会館】&#10;有形固定資産減価償却率最小値テキスト">
          <a:extLst>
            <a:ext uri="{FF2B5EF4-FFF2-40B4-BE49-F238E27FC236}">
              <a16:creationId xmlns:a16="http://schemas.microsoft.com/office/drawing/2014/main" id="{32CBD2B6-7A2C-4AE9-BEBA-ED51446534A5}"/>
            </a:ext>
          </a:extLst>
        </xdr:cNvPr>
        <xdr:cNvSpPr txBox="1"/>
      </xdr:nvSpPr>
      <xdr:spPr>
        <a:xfrm>
          <a:off x="4229100" y="13972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69" name="直線コネクタ 268">
          <a:extLst>
            <a:ext uri="{FF2B5EF4-FFF2-40B4-BE49-F238E27FC236}">
              <a16:creationId xmlns:a16="http://schemas.microsoft.com/office/drawing/2014/main" id="{9D28449A-BE9F-4218-A604-6E5CBF927888}"/>
            </a:ext>
          </a:extLst>
        </xdr:cNvPr>
        <xdr:cNvCxnSpPr/>
      </xdr:nvCxnSpPr>
      <xdr:spPr>
        <a:xfrm>
          <a:off x="4105275" y="139654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124223</xdr:rowOff>
    </xdr:from>
    <xdr:ext cx="405111" cy="259045"/>
    <xdr:sp macro="" textlink="">
      <xdr:nvSpPr>
        <xdr:cNvPr id="270" name="【県民会館】&#10;有形固定資産減価償却率最大値テキスト">
          <a:extLst>
            <a:ext uri="{FF2B5EF4-FFF2-40B4-BE49-F238E27FC236}">
              <a16:creationId xmlns:a16="http://schemas.microsoft.com/office/drawing/2014/main" id="{058B9026-A6B2-47DF-8C5A-5C12974E1293}"/>
            </a:ext>
          </a:extLst>
        </xdr:cNvPr>
        <xdr:cNvSpPr txBox="1"/>
      </xdr:nvSpPr>
      <xdr:spPr>
        <a:xfrm>
          <a:off x="4229100" y="12436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xdr:rowOff>
    </xdr:from>
    <xdr:to>
      <xdr:col>24</xdr:col>
      <xdr:colOff>152400</xdr:colOff>
      <xdr:row>78</xdr:row>
      <xdr:rowOff>6096</xdr:rowOff>
    </xdr:to>
    <xdr:cxnSp macro="">
      <xdr:nvCxnSpPr>
        <xdr:cNvPr id="271" name="直線コネクタ 270">
          <a:extLst>
            <a:ext uri="{FF2B5EF4-FFF2-40B4-BE49-F238E27FC236}">
              <a16:creationId xmlns:a16="http://schemas.microsoft.com/office/drawing/2014/main" id="{C607165E-AA3F-4C5B-BBA8-ED68DCDE1E30}"/>
            </a:ext>
          </a:extLst>
        </xdr:cNvPr>
        <xdr:cNvCxnSpPr/>
      </xdr:nvCxnSpPr>
      <xdr:spPr>
        <a:xfrm>
          <a:off x="4105275" y="1264894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20590</xdr:rowOff>
    </xdr:from>
    <xdr:ext cx="405111" cy="259045"/>
    <xdr:sp macro="" textlink="">
      <xdr:nvSpPr>
        <xdr:cNvPr id="272" name="【県民会館】&#10;有形固定資産減価償却率平均値テキスト">
          <a:extLst>
            <a:ext uri="{FF2B5EF4-FFF2-40B4-BE49-F238E27FC236}">
              <a16:creationId xmlns:a16="http://schemas.microsoft.com/office/drawing/2014/main" id="{0F718A50-4D62-4325-B856-14310AFC6078}"/>
            </a:ext>
          </a:extLst>
        </xdr:cNvPr>
        <xdr:cNvSpPr txBox="1"/>
      </xdr:nvSpPr>
      <xdr:spPr>
        <a:xfrm>
          <a:off x="4229100" y="12984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42163</xdr:rowOff>
    </xdr:from>
    <xdr:to>
      <xdr:col>24</xdr:col>
      <xdr:colOff>114300</xdr:colOff>
      <xdr:row>80</xdr:row>
      <xdr:rowOff>143763</xdr:rowOff>
    </xdr:to>
    <xdr:sp macro="" textlink="">
      <xdr:nvSpPr>
        <xdr:cNvPr id="273" name="フローチャート: 判断 272">
          <a:extLst>
            <a:ext uri="{FF2B5EF4-FFF2-40B4-BE49-F238E27FC236}">
              <a16:creationId xmlns:a16="http://schemas.microsoft.com/office/drawing/2014/main" id="{71B46A6D-1C26-4A3B-84DB-83449640DD19}"/>
            </a:ext>
          </a:extLst>
        </xdr:cNvPr>
        <xdr:cNvSpPr/>
      </xdr:nvSpPr>
      <xdr:spPr>
        <a:xfrm>
          <a:off x="4124325" y="130088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110744</xdr:rowOff>
    </xdr:from>
    <xdr:to>
      <xdr:col>20</xdr:col>
      <xdr:colOff>38100</xdr:colOff>
      <xdr:row>81</xdr:row>
      <xdr:rowOff>40894</xdr:rowOff>
    </xdr:to>
    <xdr:sp macro="" textlink="">
      <xdr:nvSpPr>
        <xdr:cNvPr id="274" name="フローチャート: 判断 273">
          <a:extLst>
            <a:ext uri="{FF2B5EF4-FFF2-40B4-BE49-F238E27FC236}">
              <a16:creationId xmlns:a16="http://schemas.microsoft.com/office/drawing/2014/main" id="{AC789DD9-0266-4FDA-80E0-66C0D853AD23}"/>
            </a:ext>
          </a:extLst>
        </xdr:cNvPr>
        <xdr:cNvSpPr/>
      </xdr:nvSpPr>
      <xdr:spPr>
        <a:xfrm>
          <a:off x="3381375" y="1307109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92456</xdr:rowOff>
    </xdr:from>
    <xdr:to>
      <xdr:col>15</xdr:col>
      <xdr:colOff>101600</xdr:colOff>
      <xdr:row>81</xdr:row>
      <xdr:rowOff>22606</xdr:rowOff>
    </xdr:to>
    <xdr:sp macro="" textlink="">
      <xdr:nvSpPr>
        <xdr:cNvPr id="275" name="フローチャート: 判断 274">
          <a:extLst>
            <a:ext uri="{FF2B5EF4-FFF2-40B4-BE49-F238E27FC236}">
              <a16:creationId xmlns:a16="http://schemas.microsoft.com/office/drawing/2014/main" id="{927BC8DB-1401-45B2-80BE-C51F0CB9BAA0}"/>
            </a:ext>
          </a:extLst>
        </xdr:cNvPr>
        <xdr:cNvSpPr/>
      </xdr:nvSpPr>
      <xdr:spPr>
        <a:xfrm>
          <a:off x="2571750" y="1305598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23876</xdr:rowOff>
    </xdr:from>
    <xdr:to>
      <xdr:col>10</xdr:col>
      <xdr:colOff>165100</xdr:colOff>
      <xdr:row>80</xdr:row>
      <xdr:rowOff>125476</xdr:rowOff>
    </xdr:to>
    <xdr:sp macro="" textlink="">
      <xdr:nvSpPr>
        <xdr:cNvPr id="276" name="フローチャート: 判断 275">
          <a:extLst>
            <a:ext uri="{FF2B5EF4-FFF2-40B4-BE49-F238E27FC236}">
              <a16:creationId xmlns:a16="http://schemas.microsoft.com/office/drawing/2014/main" id="{A116A348-7B84-4DC6-B97D-D1B65473814B}"/>
            </a:ext>
          </a:extLst>
        </xdr:cNvPr>
        <xdr:cNvSpPr/>
      </xdr:nvSpPr>
      <xdr:spPr>
        <a:xfrm>
          <a:off x="1781175" y="129905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277" name="フローチャート: 判断 276">
          <a:extLst>
            <a:ext uri="{FF2B5EF4-FFF2-40B4-BE49-F238E27FC236}">
              <a16:creationId xmlns:a16="http://schemas.microsoft.com/office/drawing/2014/main" id="{65DB5A2E-A616-44A7-8EA7-82F928EC1495}"/>
            </a:ext>
          </a:extLst>
        </xdr:cNvPr>
        <xdr:cNvSpPr/>
      </xdr:nvSpPr>
      <xdr:spPr>
        <a:xfrm>
          <a:off x="981075" y="130605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CB6C1472-87D7-4949-B9EE-F8DE1A91E477}"/>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1E79860-6934-4C5D-9C84-7634F88A7EAD}"/>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BAA630DD-9B03-4C80-B9F7-9F88A4BA7B1B}"/>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2F55DE3B-BEEE-44A4-A61A-5DB61462BA21}"/>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555A5E7F-4C4D-4811-9347-EEC885EF1DD7}"/>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283" name="楕円 282">
          <a:extLst>
            <a:ext uri="{FF2B5EF4-FFF2-40B4-BE49-F238E27FC236}">
              <a16:creationId xmlns:a16="http://schemas.microsoft.com/office/drawing/2014/main" id="{7BDC9D9F-71A0-42CA-9A01-25A4607A9BE7}"/>
            </a:ext>
          </a:extLst>
        </xdr:cNvPr>
        <xdr:cNvSpPr/>
      </xdr:nvSpPr>
      <xdr:spPr>
        <a:xfrm>
          <a:off x="4124325" y="1300111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60469</xdr:rowOff>
    </xdr:from>
    <xdr:ext cx="405111" cy="259045"/>
    <xdr:sp macro="" textlink="">
      <xdr:nvSpPr>
        <xdr:cNvPr id="284" name="【県民会館】&#10;有形固定資産減価償却率該当値テキスト">
          <a:extLst>
            <a:ext uri="{FF2B5EF4-FFF2-40B4-BE49-F238E27FC236}">
              <a16:creationId xmlns:a16="http://schemas.microsoft.com/office/drawing/2014/main" id="{1193C5D1-85A9-4A10-BA28-60F156B152C2}"/>
            </a:ext>
          </a:extLst>
        </xdr:cNvPr>
        <xdr:cNvSpPr txBox="1"/>
      </xdr:nvSpPr>
      <xdr:spPr>
        <a:xfrm>
          <a:off x="4229100" y="12865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42163</xdr:rowOff>
    </xdr:from>
    <xdr:to>
      <xdr:col>20</xdr:col>
      <xdr:colOff>38100</xdr:colOff>
      <xdr:row>82</xdr:row>
      <xdr:rowOff>143763</xdr:rowOff>
    </xdr:to>
    <xdr:sp macro="" textlink="">
      <xdr:nvSpPr>
        <xdr:cNvPr id="285" name="楕円 284">
          <a:extLst>
            <a:ext uri="{FF2B5EF4-FFF2-40B4-BE49-F238E27FC236}">
              <a16:creationId xmlns:a16="http://schemas.microsoft.com/office/drawing/2014/main" id="{B3ADA51D-0711-4AED-9C7B-8C0E4EEF55A9}"/>
            </a:ext>
          </a:extLst>
        </xdr:cNvPr>
        <xdr:cNvSpPr/>
      </xdr:nvSpPr>
      <xdr:spPr>
        <a:xfrm>
          <a:off x="3381375" y="1333271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88392</xdr:rowOff>
    </xdr:from>
    <xdr:to>
      <xdr:col>24</xdr:col>
      <xdr:colOff>63500</xdr:colOff>
      <xdr:row>82</xdr:row>
      <xdr:rowOff>92963</xdr:rowOff>
    </xdr:to>
    <xdr:cxnSp macro="">
      <xdr:nvCxnSpPr>
        <xdr:cNvPr id="286" name="直線コネクタ 285">
          <a:extLst>
            <a:ext uri="{FF2B5EF4-FFF2-40B4-BE49-F238E27FC236}">
              <a16:creationId xmlns:a16="http://schemas.microsoft.com/office/drawing/2014/main" id="{50409BB6-4309-4F41-B2A7-B188C88E9867}"/>
            </a:ext>
          </a:extLst>
        </xdr:cNvPr>
        <xdr:cNvCxnSpPr/>
      </xdr:nvCxnSpPr>
      <xdr:spPr>
        <a:xfrm flipV="1">
          <a:off x="3429000" y="13048742"/>
          <a:ext cx="752475" cy="3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87" name="楕円 286">
          <a:extLst>
            <a:ext uri="{FF2B5EF4-FFF2-40B4-BE49-F238E27FC236}">
              <a16:creationId xmlns:a16="http://schemas.microsoft.com/office/drawing/2014/main" id="{0BD745BA-D86A-41AB-9265-7DB9A636A6E1}"/>
            </a:ext>
          </a:extLst>
        </xdr:cNvPr>
        <xdr:cNvSpPr/>
      </xdr:nvSpPr>
      <xdr:spPr>
        <a:xfrm>
          <a:off x="2571750" y="1326133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15239</xdr:rowOff>
    </xdr:from>
    <xdr:to>
      <xdr:col>19</xdr:col>
      <xdr:colOff>177800</xdr:colOff>
      <xdr:row>82</xdr:row>
      <xdr:rowOff>92963</xdr:rowOff>
    </xdr:to>
    <xdr:cxnSp macro="">
      <xdr:nvCxnSpPr>
        <xdr:cNvPr id="288" name="直線コネクタ 287">
          <a:extLst>
            <a:ext uri="{FF2B5EF4-FFF2-40B4-BE49-F238E27FC236}">
              <a16:creationId xmlns:a16="http://schemas.microsoft.com/office/drawing/2014/main" id="{5B8D2729-863D-4720-8E37-C48E4A91C3D6}"/>
            </a:ext>
          </a:extLst>
        </xdr:cNvPr>
        <xdr:cNvCxnSpPr/>
      </xdr:nvCxnSpPr>
      <xdr:spPr>
        <a:xfrm>
          <a:off x="2619375" y="13299439"/>
          <a:ext cx="809625"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49022</xdr:rowOff>
    </xdr:from>
    <xdr:to>
      <xdr:col>10</xdr:col>
      <xdr:colOff>165100</xdr:colOff>
      <xdr:row>81</xdr:row>
      <xdr:rowOff>150622</xdr:rowOff>
    </xdr:to>
    <xdr:sp macro="" textlink="">
      <xdr:nvSpPr>
        <xdr:cNvPr id="289" name="楕円 288">
          <a:extLst>
            <a:ext uri="{FF2B5EF4-FFF2-40B4-BE49-F238E27FC236}">
              <a16:creationId xmlns:a16="http://schemas.microsoft.com/office/drawing/2014/main" id="{A2A59805-DC3B-44A8-85B4-D6F435528B0D}"/>
            </a:ext>
          </a:extLst>
        </xdr:cNvPr>
        <xdr:cNvSpPr/>
      </xdr:nvSpPr>
      <xdr:spPr>
        <a:xfrm>
          <a:off x="1781175" y="1317129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99822</xdr:rowOff>
    </xdr:from>
    <xdr:to>
      <xdr:col>15</xdr:col>
      <xdr:colOff>50800</xdr:colOff>
      <xdr:row>82</xdr:row>
      <xdr:rowOff>15239</xdr:rowOff>
    </xdr:to>
    <xdr:cxnSp macro="">
      <xdr:nvCxnSpPr>
        <xdr:cNvPr id="290" name="直線コネクタ 289">
          <a:extLst>
            <a:ext uri="{FF2B5EF4-FFF2-40B4-BE49-F238E27FC236}">
              <a16:creationId xmlns:a16="http://schemas.microsoft.com/office/drawing/2014/main" id="{71FFC2DA-5A63-47BF-A6F9-D41B24640D3A}"/>
            </a:ext>
          </a:extLst>
        </xdr:cNvPr>
        <xdr:cNvCxnSpPr/>
      </xdr:nvCxnSpPr>
      <xdr:spPr>
        <a:xfrm>
          <a:off x="1828800" y="13228447"/>
          <a:ext cx="790575" cy="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57421</xdr:rowOff>
    </xdr:from>
    <xdr:ext cx="405111" cy="259045"/>
    <xdr:sp macro="" textlink="">
      <xdr:nvSpPr>
        <xdr:cNvPr id="291" name="n_1aveValue【県民会館】&#10;有形固定資産減価償却率">
          <a:extLst>
            <a:ext uri="{FF2B5EF4-FFF2-40B4-BE49-F238E27FC236}">
              <a16:creationId xmlns:a16="http://schemas.microsoft.com/office/drawing/2014/main" id="{AAF52829-D958-44F4-9D4F-6AE813850984}"/>
            </a:ext>
          </a:extLst>
        </xdr:cNvPr>
        <xdr:cNvSpPr txBox="1"/>
      </xdr:nvSpPr>
      <xdr:spPr>
        <a:xfrm>
          <a:off x="3239144" y="1285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39133</xdr:rowOff>
    </xdr:from>
    <xdr:ext cx="405111" cy="259045"/>
    <xdr:sp macro="" textlink="">
      <xdr:nvSpPr>
        <xdr:cNvPr id="292" name="n_2aveValue【県民会館】&#10;有形固定資産減価償却率">
          <a:extLst>
            <a:ext uri="{FF2B5EF4-FFF2-40B4-BE49-F238E27FC236}">
              <a16:creationId xmlns:a16="http://schemas.microsoft.com/office/drawing/2014/main" id="{25E7138E-1392-44BB-97C4-4AED1A3E760D}"/>
            </a:ext>
          </a:extLst>
        </xdr:cNvPr>
        <xdr:cNvSpPr txBox="1"/>
      </xdr:nvSpPr>
      <xdr:spPr>
        <a:xfrm>
          <a:off x="2439044" y="1284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142003</xdr:rowOff>
    </xdr:from>
    <xdr:ext cx="405111" cy="259045"/>
    <xdr:sp macro="" textlink="">
      <xdr:nvSpPr>
        <xdr:cNvPr id="293" name="n_3aveValue【県民会館】&#10;有形固定資産減価償却率">
          <a:extLst>
            <a:ext uri="{FF2B5EF4-FFF2-40B4-BE49-F238E27FC236}">
              <a16:creationId xmlns:a16="http://schemas.microsoft.com/office/drawing/2014/main" id="{37CB35F7-051D-4E83-8D7C-1728434793DE}"/>
            </a:ext>
          </a:extLst>
        </xdr:cNvPr>
        <xdr:cNvSpPr txBox="1"/>
      </xdr:nvSpPr>
      <xdr:spPr>
        <a:xfrm>
          <a:off x="1648469" y="12784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294" name="n_4aveValue【県民会館】&#10;有形固定資産減価償却率">
          <a:extLst>
            <a:ext uri="{FF2B5EF4-FFF2-40B4-BE49-F238E27FC236}">
              <a16:creationId xmlns:a16="http://schemas.microsoft.com/office/drawing/2014/main" id="{3613EE3B-799B-464F-BB68-6FCED396A314}"/>
            </a:ext>
          </a:extLst>
        </xdr:cNvPr>
        <xdr:cNvSpPr txBox="1"/>
      </xdr:nvSpPr>
      <xdr:spPr>
        <a:xfrm>
          <a:off x="848369" y="1284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134890</xdr:rowOff>
    </xdr:from>
    <xdr:ext cx="405111" cy="259045"/>
    <xdr:sp macro="" textlink="">
      <xdr:nvSpPr>
        <xdr:cNvPr id="295" name="n_1mainValue【県民会館】&#10;有形固定資産減価償却率">
          <a:extLst>
            <a:ext uri="{FF2B5EF4-FFF2-40B4-BE49-F238E27FC236}">
              <a16:creationId xmlns:a16="http://schemas.microsoft.com/office/drawing/2014/main" id="{3ED27644-E65D-431B-9CA8-DF8536278849}"/>
            </a:ext>
          </a:extLst>
        </xdr:cNvPr>
        <xdr:cNvSpPr txBox="1"/>
      </xdr:nvSpPr>
      <xdr:spPr>
        <a:xfrm>
          <a:off x="3239144" y="13422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57166</xdr:rowOff>
    </xdr:from>
    <xdr:ext cx="405111" cy="259045"/>
    <xdr:sp macro="" textlink="">
      <xdr:nvSpPr>
        <xdr:cNvPr id="296" name="n_2mainValue【県民会館】&#10;有形固定資産減価償却率">
          <a:extLst>
            <a:ext uri="{FF2B5EF4-FFF2-40B4-BE49-F238E27FC236}">
              <a16:creationId xmlns:a16="http://schemas.microsoft.com/office/drawing/2014/main" id="{38F29E82-FED4-4961-9057-A276AB6594FC}"/>
            </a:ext>
          </a:extLst>
        </xdr:cNvPr>
        <xdr:cNvSpPr txBox="1"/>
      </xdr:nvSpPr>
      <xdr:spPr>
        <a:xfrm>
          <a:off x="2439044" y="133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141749</xdr:rowOff>
    </xdr:from>
    <xdr:ext cx="405111" cy="259045"/>
    <xdr:sp macro="" textlink="">
      <xdr:nvSpPr>
        <xdr:cNvPr id="297" name="n_3mainValue【県民会館】&#10;有形固定資産減価償却率">
          <a:extLst>
            <a:ext uri="{FF2B5EF4-FFF2-40B4-BE49-F238E27FC236}">
              <a16:creationId xmlns:a16="http://schemas.microsoft.com/office/drawing/2014/main" id="{356AE665-DEE3-4513-B9EA-2580C86CBAA4}"/>
            </a:ext>
          </a:extLst>
        </xdr:cNvPr>
        <xdr:cNvSpPr txBox="1"/>
      </xdr:nvSpPr>
      <xdr:spPr>
        <a:xfrm>
          <a:off x="1648469" y="1327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56F0C0B2-FA62-4C78-A673-6A61AD72D9ED}"/>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99" name="正方形/長方形 298">
          <a:extLst>
            <a:ext uri="{FF2B5EF4-FFF2-40B4-BE49-F238E27FC236}">
              <a16:creationId xmlns:a16="http://schemas.microsoft.com/office/drawing/2014/main" id="{079F9B7D-A9F5-4BE4-B3E5-0784A448AE25}"/>
            </a:ext>
          </a:extLst>
        </xdr:cNvPr>
        <xdr:cNvSpPr/>
      </xdr:nvSpPr>
      <xdr:spPr>
        <a:xfrm>
          <a:off x="6410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00" name="正方形/長方形 299">
          <a:extLst>
            <a:ext uri="{FF2B5EF4-FFF2-40B4-BE49-F238E27FC236}">
              <a16:creationId xmlns:a16="http://schemas.microsoft.com/office/drawing/2014/main" id="{0CF49BCF-AA4F-4178-A499-8DA9BDF5FA00}"/>
            </a:ext>
          </a:extLst>
        </xdr:cNvPr>
        <xdr:cNvSpPr/>
      </xdr:nvSpPr>
      <xdr:spPr>
        <a:xfrm>
          <a:off x="6410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01" name="正方形/長方形 300">
          <a:extLst>
            <a:ext uri="{FF2B5EF4-FFF2-40B4-BE49-F238E27FC236}">
              <a16:creationId xmlns:a16="http://schemas.microsoft.com/office/drawing/2014/main" id="{E2455A7C-E2F9-4385-AE4C-7C3DEADA0C8B}"/>
            </a:ext>
          </a:extLst>
        </xdr:cNvPr>
        <xdr:cNvSpPr/>
      </xdr:nvSpPr>
      <xdr:spPr>
        <a:xfrm>
          <a:off x="7886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02" name="正方形/長方形 301">
          <a:extLst>
            <a:ext uri="{FF2B5EF4-FFF2-40B4-BE49-F238E27FC236}">
              <a16:creationId xmlns:a16="http://schemas.microsoft.com/office/drawing/2014/main" id="{7ECBF5C7-E5FA-4491-BF36-F9DA8B31C9EC}"/>
            </a:ext>
          </a:extLst>
        </xdr:cNvPr>
        <xdr:cNvSpPr/>
      </xdr:nvSpPr>
      <xdr:spPr>
        <a:xfrm>
          <a:off x="7886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9A7035A9-0181-4FC6-85CC-A85796FD87A6}"/>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A267AC4-6642-4C9B-96DA-3C36D1C4E2ED}"/>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22536430-9F79-4050-8FB9-06A66CE4F046}"/>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786EE7B4-A2DD-48FA-B657-2FFE4C0240E1}"/>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15343B45-4457-49AE-BE2A-DCCC8E4AD5BD}"/>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1936CD09-7A5A-4E06-94D5-C2A3887C00A1}"/>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987389A8-3B3D-407E-8E58-C610146D394D}"/>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2330E2AC-7530-4D36-8286-FF3E3E106A4E}"/>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B594B275-DA14-4A68-85DE-977ECAF2594C}"/>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72396155-78CA-43C2-949A-58782A3E519E}"/>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5A28AD4D-0A2A-49F6-A7C3-0902E13FBCDD}"/>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5D3D9BB4-4DB4-4C86-92AF-02490AFC7329}"/>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A5784A22-9F69-403F-88C5-5ED150D6564B}"/>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3A6D4BC1-23D0-493E-8062-A90BA447A0DC}"/>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37266FFC-49FF-44FA-98E1-7D9B39BC5360}"/>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県民会館】&#10;一人当たり面積グラフ枠">
          <a:extLst>
            <a:ext uri="{FF2B5EF4-FFF2-40B4-BE49-F238E27FC236}">
              <a16:creationId xmlns:a16="http://schemas.microsoft.com/office/drawing/2014/main" id="{E0C440C2-B73B-4215-AB43-106D848C28E9}"/>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319" name="直線コネクタ 318">
          <a:extLst>
            <a:ext uri="{FF2B5EF4-FFF2-40B4-BE49-F238E27FC236}">
              <a16:creationId xmlns:a16="http://schemas.microsoft.com/office/drawing/2014/main" id="{781096B8-F113-41F2-96AD-CFA910BFE0F1}"/>
            </a:ext>
          </a:extLst>
        </xdr:cNvPr>
        <xdr:cNvCxnSpPr/>
      </xdr:nvCxnSpPr>
      <xdr:spPr>
        <a:xfrm flipV="1">
          <a:off x="9427845" y="12639675"/>
          <a:ext cx="127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320" name="【県民会館】&#10;一人当たり面積最小値テキスト">
          <a:extLst>
            <a:ext uri="{FF2B5EF4-FFF2-40B4-BE49-F238E27FC236}">
              <a16:creationId xmlns:a16="http://schemas.microsoft.com/office/drawing/2014/main" id="{E6C69C9B-1B1B-4922-ABD6-B8693AE0F358}"/>
            </a:ext>
          </a:extLst>
        </xdr:cNvPr>
        <xdr:cNvSpPr txBox="1"/>
      </xdr:nvSpPr>
      <xdr:spPr>
        <a:xfrm>
          <a:off x="9477375" y="1393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321" name="直線コネクタ 320">
          <a:extLst>
            <a:ext uri="{FF2B5EF4-FFF2-40B4-BE49-F238E27FC236}">
              <a16:creationId xmlns:a16="http://schemas.microsoft.com/office/drawing/2014/main" id="{4143E923-50E6-423E-8229-39444C756FD8}"/>
            </a:ext>
          </a:extLst>
        </xdr:cNvPr>
        <xdr:cNvCxnSpPr/>
      </xdr:nvCxnSpPr>
      <xdr:spPr>
        <a:xfrm>
          <a:off x="9363075" y="1392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322" name="【県民会館】&#10;一人当たり面積最大値テキスト">
          <a:extLst>
            <a:ext uri="{FF2B5EF4-FFF2-40B4-BE49-F238E27FC236}">
              <a16:creationId xmlns:a16="http://schemas.microsoft.com/office/drawing/2014/main" id="{F9C21596-B715-41E1-A99E-8AB462774E2C}"/>
            </a:ext>
          </a:extLst>
        </xdr:cNvPr>
        <xdr:cNvSpPr txBox="1"/>
      </xdr:nvSpPr>
      <xdr:spPr>
        <a:xfrm>
          <a:off x="9477375" y="1243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3" name="直線コネクタ 322">
          <a:extLst>
            <a:ext uri="{FF2B5EF4-FFF2-40B4-BE49-F238E27FC236}">
              <a16:creationId xmlns:a16="http://schemas.microsoft.com/office/drawing/2014/main" id="{154DFEC1-C845-4326-9AFF-2678DC38277D}"/>
            </a:ext>
          </a:extLst>
        </xdr:cNvPr>
        <xdr:cNvCxnSpPr/>
      </xdr:nvCxnSpPr>
      <xdr:spPr>
        <a:xfrm>
          <a:off x="9363075" y="126396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3827</xdr:rowOff>
    </xdr:from>
    <xdr:ext cx="469744" cy="259045"/>
    <xdr:sp macro="" textlink="">
      <xdr:nvSpPr>
        <xdr:cNvPr id="324" name="【県民会館】&#10;一人当たり面積平均値テキスト">
          <a:extLst>
            <a:ext uri="{FF2B5EF4-FFF2-40B4-BE49-F238E27FC236}">
              <a16:creationId xmlns:a16="http://schemas.microsoft.com/office/drawing/2014/main" id="{DAE70B9C-1B64-429A-9781-3CD8CDE8A480}"/>
            </a:ext>
          </a:extLst>
        </xdr:cNvPr>
        <xdr:cNvSpPr txBox="1"/>
      </xdr:nvSpPr>
      <xdr:spPr>
        <a:xfrm>
          <a:off x="9477375" y="13618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25" name="フローチャート: 判断 324">
          <a:extLst>
            <a:ext uri="{FF2B5EF4-FFF2-40B4-BE49-F238E27FC236}">
              <a16:creationId xmlns:a16="http://schemas.microsoft.com/office/drawing/2014/main" id="{83A9CDA7-71F0-45C9-B6C6-81D469241557}"/>
            </a:ext>
          </a:extLst>
        </xdr:cNvPr>
        <xdr:cNvSpPr/>
      </xdr:nvSpPr>
      <xdr:spPr>
        <a:xfrm>
          <a:off x="9401175" y="1363980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26" name="フローチャート: 判断 325">
          <a:extLst>
            <a:ext uri="{FF2B5EF4-FFF2-40B4-BE49-F238E27FC236}">
              <a16:creationId xmlns:a16="http://schemas.microsoft.com/office/drawing/2014/main" id="{210910C2-C902-47A8-8CDB-265F7300FDDC}"/>
            </a:ext>
          </a:extLst>
        </xdr:cNvPr>
        <xdr:cNvSpPr/>
      </xdr:nvSpPr>
      <xdr:spPr>
        <a:xfrm>
          <a:off x="8639175" y="1365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27" name="フローチャート: 判断 326">
          <a:extLst>
            <a:ext uri="{FF2B5EF4-FFF2-40B4-BE49-F238E27FC236}">
              <a16:creationId xmlns:a16="http://schemas.microsoft.com/office/drawing/2014/main" id="{202493D5-C33E-42F4-9C0E-4FA291C3A5BC}"/>
            </a:ext>
          </a:extLst>
        </xdr:cNvPr>
        <xdr:cNvSpPr/>
      </xdr:nvSpPr>
      <xdr:spPr>
        <a:xfrm>
          <a:off x="7839075" y="136588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44450</xdr:rowOff>
    </xdr:from>
    <xdr:to>
      <xdr:col>41</xdr:col>
      <xdr:colOff>101600</xdr:colOff>
      <xdr:row>84</xdr:row>
      <xdr:rowOff>146050</xdr:rowOff>
    </xdr:to>
    <xdr:sp macro="" textlink="">
      <xdr:nvSpPr>
        <xdr:cNvPr id="328" name="フローチャート: 判断 327">
          <a:extLst>
            <a:ext uri="{FF2B5EF4-FFF2-40B4-BE49-F238E27FC236}">
              <a16:creationId xmlns:a16="http://schemas.microsoft.com/office/drawing/2014/main" id="{EC9A1DA3-227C-498E-8B8E-38ABE890C396}"/>
            </a:ext>
          </a:extLst>
        </xdr:cNvPr>
        <xdr:cNvSpPr/>
      </xdr:nvSpPr>
      <xdr:spPr>
        <a:xfrm>
          <a:off x="7029450" y="1365885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120650</xdr:rowOff>
    </xdr:from>
    <xdr:to>
      <xdr:col>36</xdr:col>
      <xdr:colOff>165100</xdr:colOff>
      <xdr:row>84</xdr:row>
      <xdr:rowOff>50800</xdr:rowOff>
    </xdr:to>
    <xdr:sp macro="" textlink="">
      <xdr:nvSpPr>
        <xdr:cNvPr id="329" name="フローチャート: 判断 328">
          <a:extLst>
            <a:ext uri="{FF2B5EF4-FFF2-40B4-BE49-F238E27FC236}">
              <a16:creationId xmlns:a16="http://schemas.microsoft.com/office/drawing/2014/main" id="{FB694003-0332-4D39-BA41-39512DD57E9F}"/>
            </a:ext>
          </a:extLst>
        </xdr:cNvPr>
        <xdr:cNvSpPr/>
      </xdr:nvSpPr>
      <xdr:spPr>
        <a:xfrm>
          <a:off x="6238875" y="135731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B83AD15-3819-4005-B189-3374CB98E606}"/>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FF9C4D4-3C8D-42A3-87F3-B6C6298AA754}"/>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C8AA469C-C5AF-45FD-89DD-697C885148ED}"/>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A418D152-36ED-40D0-B4ED-5916572B178B}"/>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5D500F61-5AC1-497E-824F-0CE7829161BB}"/>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35" name="楕円 334">
          <a:extLst>
            <a:ext uri="{FF2B5EF4-FFF2-40B4-BE49-F238E27FC236}">
              <a16:creationId xmlns:a16="http://schemas.microsoft.com/office/drawing/2014/main" id="{B9742B6B-84A1-4F69-9B0F-CB05824F6F8C}"/>
            </a:ext>
          </a:extLst>
        </xdr:cNvPr>
        <xdr:cNvSpPr/>
      </xdr:nvSpPr>
      <xdr:spPr>
        <a:xfrm>
          <a:off x="9401175" y="1362075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29227</xdr:rowOff>
    </xdr:from>
    <xdr:ext cx="469744" cy="259045"/>
    <xdr:sp macro="" textlink="">
      <xdr:nvSpPr>
        <xdr:cNvPr id="336" name="【県民会館】&#10;一人当たり面積該当値テキスト">
          <a:extLst>
            <a:ext uri="{FF2B5EF4-FFF2-40B4-BE49-F238E27FC236}">
              <a16:creationId xmlns:a16="http://schemas.microsoft.com/office/drawing/2014/main" id="{DE7C8A32-B67E-4515-BEE3-73F3F960F88B}"/>
            </a:ext>
          </a:extLst>
        </xdr:cNvPr>
        <xdr:cNvSpPr txBox="1"/>
      </xdr:nvSpPr>
      <xdr:spPr>
        <a:xfrm>
          <a:off x="9477375" y="134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37" name="楕円 336">
          <a:extLst>
            <a:ext uri="{FF2B5EF4-FFF2-40B4-BE49-F238E27FC236}">
              <a16:creationId xmlns:a16="http://schemas.microsoft.com/office/drawing/2014/main" id="{A1B704C1-4E40-41DF-A41B-CE2ACD83CF00}"/>
            </a:ext>
          </a:extLst>
        </xdr:cNvPr>
        <xdr:cNvSpPr/>
      </xdr:nvSpPr>
      <xdr:spPr>
        <a:xfrm>
          <a:off x="8639175" y="136398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57150</xdr:rowOff>
    </xdr:from>
    <xdr:to>
      <xdr:col>55</xdr:col>
      <xdr:colOff>0</xdr:colOff>
      <xdr:row>84</xdr:row>
      <xdr:rowOff>76200</xdr:rowOff>
    </xdr:to>
    <xdr:cxnSp macro="">
      <xdr:nvCxnSpPr>
        <xdr:cNvPr id="338" name="直線コネクタ 337">
          <a:extLst>
            <a:ext uri="{FF2B5EF4-FFF2-40B4-BE49-F238E27FC236}">
              <a16:creationId xmlns:a16="http://schemas.microsoft.com/office/drawing/2014/main" id="{F9A31CF9-1328-46A9-8EAB-522DA1A96389}"/>
            </a:ext>
          </a:extLst>
        </xdr:cNvPr>
        <xdr:cNvCxnSpPr/>
      </xdr:nvCxnSpPr>
      <xdr:spPr>
        <a:xfrm flipV="1">
          <a:off x="8686800" y="1366837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39" name="楕円 338">
          <a:extLst>
            <a:ext uri="{FF2B5EF4-FFF2-40B4-BE49-F238E27FC236}">
              <a16:creationId xmlns:a16="http://schemas.microsoft.com/office/drawing/2014/main" id="{EACC5585-0F16-4616-B8B0-284710749C32}"/>
            </a:ext>
          </a:extLst>
        </xdr:cNvPr>
        <xdr:cNvSpPr/>
      </xdr:nvSpPr>
      <xdr:spPr>
        <a:xfrm>
          <a:off x="7839075" y="136398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40" name="直線コネクタ 339">
          <a:extLst>
            <a:ext uri="{FF2B5EF4-FFF2-40B4-BE49-F238E27FC236}">
              <a16:creationId xmlns:a16="http://schemas.microsoft.com/office/drawing/2014/main" id="{54CE870C-B292-4890-BA75-12057F418178}"/>
            </a:ext>
          </a:extLst>
        </xdr:cNvPr>
        <xdr:cNvCxnSpPr/>
      </xdr:nvCxnSpPr>
      <xdr:spPr>
        <a:xfrm>
          <a:off x="7886700" y="136874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41" name="楕円 340">
          <a:extLst>
            <a:ext uri="{FF2B5EF4-FFF2-40B4-BE49-F238E27FC236}">
              <a16:creationId xmlns:a16="http://schemas.microsoft.com/office/drawing/2014/main" id="{039FEF81-72B6-49F1-8F42-ED95E7918DEA}"/>
            </a:ext>
          </a:extLst>
        </xdr:cNvPr>
        <xdr:cNvSpPr/>
      </xdr:nvSpPr>
      <xdr:spPr>
        <a:xfrm>
          <a:off x="7029450" y="136398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76200</xdr:rowOff>
    </xdr:to>
    <xdr:cxnSp macro="">
      <xdr:nvCxnSpPr>
        <xdr:cNvPr id="342" name="直線コネクタ 341">
          <a:extLst>
            <a:ext uri="{FF2B5EF4-FFF2-40B4-BE49-F238E27FC236}">
              <a16:creationId xmlns:a16="http://schemas.microsoft.com/office/drawing/2014/main" id="{93622CAD-70FF-4406-8BB7-94C1919F02A9}"/>
            </a:ext>
          </a:extLst>
        </xdr:cNvPr>
        <xdr:cNvCxnSpPr/>
      </xdr:nvCxnSpPr>
      <xdr:spPr>
        <a:xfrm>
          <a:off x="7077075" y="1368742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43" name="n_1aveValue【県民会館】&#10;一人当たり面積">
          <a:extLst>
            <a:ext uri="{FF2B5EF4-FFF2-40B4-BE49-F238E27FC236}">
              <a16:creationId xmlns:a16="http://schemas.microsoft.com/office/drawing/2014/main" id="{48F2E8A6-EBAE-4214-8808-BD0F8450B787}"/>
            </a:ext>
          </a:extLst>
        </xdr:cNvPr>
        <xdr:cNvSpPr txBox="1"/>
      </xdr:nvSpPr>
      <xdr:spPr>
        <a:xfrm>
          <a:off x="8458277" y="137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44" name="n_2aveValue【県民会館】&#10;一人当たり面積">
          <a:extLst>
            <a:ext uri="{FF2B5EF4-FFF2-40B4-BE49-F238E27FC236}">
              <a16:creationId xmlns:a16="http://schemas.microsoft.com/office/drawing/2014/main" id="{C2F69F9C-EDD0-48C9-A833-745903594F20}"/>
            </a:ext>
          </a:extLst>
        </xdr:cNvPr>
        <xdr:cNvSpPr txBox="1"/>
      </xdr:nvSpPr>
      <xdr:spPr>
        <a:xfrm>
          <a:off x="7677227" y="137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137177</xdr:rowOff>
    </xdr:from>
    <xdr:ext cx="469744" cy="259045"/>
    <xdr:sp macro="" textlink="">
      <xdr:nvSpPr>
        <xdr:cNvPr id="345" name="n_3aveValue【県民会館】&#10;一人当たり面積">
          <a:extLst>
            <a:ext uri="{FF2B5EF4-FFF2-40B4-BE49-F238E27FC236}">
              <a16:creationId xmlns:a16="http://schemas.microsoft.com/office/drawing/2014/main" id="{AAC1AF7D-73C2-40CA-870B-74BADF647D44}"/>
            </a:ext>
          </a:extLst>
        </xdr:cNvPr>
        <xdr:cNvSpPr txBox="1"/>
      </xdr:nvSpPr>
      <xdr:spPr>
        <a:xfrm>
          <a:off x="6867602" y="1375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67327</xdr:rowOff>
    </xdr:from>
    <xdr:ext cx="469744" cy="259045"/>
    <xdr:sp macro="" textlink="">
      <xdr:nvSpPr>
        <xdr:cNvPr id="346" name="n_4aveValue【県民会館】&#10;一人当たり面積">
          <a:extLst>
            <a:ext uri="{FF2B5EF4-FFF2-40B4-BE49-F238E27FC236}">
              <a16:creationId xmlns:a16="http://schemas.microsoft.com/office/drawing/2014/main" id="{0CCB0958-D16C-4CE5-B970-5AD17DB8F938}"/>
            </a:ext>
          </a:extLst>
        </xdr:cNvPr>
        <xdr:cNvSpPr txBox="1"/>
      </xdr:nvSpPr>
      <xdr:spPr>
        <a:xfrm>
          <a:off x="6067502"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347" name="n_1mainValue【県民会館】&#10;一人当たり面積">
          <a:extLst>
            <a:ext uri="{FF2B5EF4-FFF2-40B4-BE49-F238E27FC236}">
              <a16:creationId xmlns:a16="http://schemas.microsoft.com/office/drawing/2014/main" id="{58C7C75D-2C8D-4E72-ADCC-26908FE1A871}"/>
            </a:ext>
          </a:extLst>
        </xdr:cNvPr>
        <xdr:cNvSpPr txBox="1"/>
      </xdr:nvSpPr>
      <xdr:spPr>
        <a:xfrm>
          <a:off x="845827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48" name="n_2mainValue【県民会館】&#10;一人当たり面積">
          <a:extLst>
            <a:ext uri="{FF2B5EF4-FFF2-40B4-BE49-F238E27FC236}">
              <a16:creationId xmlns:a16="http://schemas.microsoft.com/office/drawing/2014/main" id="{156B8F88-C813-4FBB-9CFA-A254376C40E6}"/>
            </a:ext>
          </a:extLst>
        </xdr:cNvPr>
        <xdr:cNvSpPr txBox="1"/>
      </xdr:nvSpPr>
      <xdr:spPr>
        <a:xfrm>
          <a:off x="76772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49" name="n_3mainValue【県民会館】&#10;一人当たり面積">
          <a:extLst>
            <a:ext uri="{FF2B5EF4-FFF2-40B4-BE49-F238E27FC236}">
              <a16:creationId xmlns:a16="http://schemas.microsoft.com/office/drawing/2014/main" id="{27BCAE50-FAC6-429E-82A2-A313C438AA42}"/>
            </a:ext>
          </a:extLst>
        </xdr:cNvPr>
        <xdr:cNvSpPr txBox="1"/>
      </xdr:nvSpPr>
      <xdr:spPr>
        <a:xfrm>
          <a:off x="6867602"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6609C1B4-6059-4280-9B54-5F3CBDA05F26}"/>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51" name="正方形/長方形 350">
          <a:extLst>
            <a:ext uri="{FF2B5EF4-FFF2-40B4-BE49-F238E27FC236}">
              <a16:creationId xmlns:a16="http://schemas.microsoft.com/office/drawing/2014/main" id="{22555AE1-11D6-4AFB-B801-8230C0A9BD2A}"/>
            </a:ext>
          </a:extLst>
        </xdr:cNvPr>
        <xdr:cNvSpPr/>
      </xdr:nvSpPr>
      <xdr:spPr>
        <a:xfrm>
          <a:off x="1152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52" name="正方形/長方形 351">
          <a:extLst>
            <a:ext uri="{FF2B5EF4-FFF2-40B4-BE49-F238E27FC236}">
              <a16:creationId xmlns:a16="http://schemas.microsoft.com/office/drawing/2014/main" id="{D52FE65B-BF46-41EE-B762-76FF326AF726}"/>
            </a:ext>
          </a:extLst>
        </xdr:cNvPr>
        <xdr:cNvSpPr/>
      </xdr:nvSpPr>
      <xdr:spPr>
        <a:xfrm>
          <a:off x="1152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53" name="正方形/長方形 352">
          <a:extLst>
            <a:ext uri="{FF2B5EF4-FFF2-40B4-BE49-F238E27FC236}">
              <a16:creationId xmlns:a16="http://schemas.microsoft.com/office/drawing/2014/main" id="{2D6575BA-FFA3-4D68-8598-580BF128C546}"/>
            </a:ext>
          </a:extLst>
        </xdr:cNvPr>
        <xdr:cNvSpPr/>
      </xdr:nvSpPr>
      <xdr:spPr>
        <a:xfrm>
          <a:off x="2638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54" name="正方形/長方形 353">
          <a:extLst>
            <a:ext uri="{FF2B5EF4-FFF2-40B4-BE49-F238E27FC236}">
              <a16:creationId xmlns:a16="http://schemas.microsoft.com/office/drawing/2014/main" id="{91077ABD-95D9-457A-BFB0-2A44BE15BA54}"/>
            </a:ext>
          </a:extLst>
        </xdr:cNvPr>
        <xdr:cNvSpPr/>
      </xdr:nvSpPr>
      <xdr:spPr>
        <a:xfrm>
          <a:off x="2638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F41280EC-EE98-41E4-BB0E-2108D4DFEBB4}"/>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597F0BEB-BFE4-4314-8DA7-FE7E8B7EB0F7}"/>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09DE301E-7977-463F-80E3-5FD2512A630D}"/>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8" name="テキスト ボックス 357">
          <a:extLst>
            <a:ext uri="{FF2B5EF4-FFF2-40B4-BE49-F238E27FC236}">
              <a16:creationId xmlns:a16="http://schemas.microsoft.com/office/drawing/2014/main" id="{8C81D48F-0438-4D20-997A-E1ED35464A53}"/>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a:extLst>
            <a:ext uri="{FF2B5EF4-FFF2-40B4-BE49-F238E27FC236}">
              <a16:creationId xmlns:a16="http://schemas.microsoft.com/office/drawing/2014/main" id="{1BD48C53-00F1-400C-91A9-F4CA034D107F}"/>
            </a:ext>
          </a:extLst>
        </xdr:cNvPr>
        <xdr:cNvCxnSpPr/>
      </xdr:nvCxnSpPr>
      <xdr:spPr>
        <a:xfrm>
          <a:off x="685800" y="1781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0" name="テキスト ボックス 359">
          <a:extLst>
            <a:ext uri="{FF2B5EF4-FFF2-40B4-BE49-F238E27FC236}">
              <a16:creationId xmlns:a16="http://schemas.microsoft.com/office/drawing/2014/main" id="{2E885EB3-4312-4FB8-B02D-365A1837ABCC}"/>
            </a:ext>
          </a:extLst>
        </xdr:cNvPr>
        <xdr:cNvSpPr txBox="1"/>
      </xdr:nvSpPr>
      <xdr:spPr>
        <a:xfrm>
          <a:off x="2789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a:extLst>
            <a:ext uri="{FF2B5EF4-FFF2-40B4-BE49-F238E27FC236}">
              <a16:creationId xmlns:a16="http://schemas.microsoft.com/office/drawing/2014/main" id="{AECB0523-EB15-4B66-B683-CE2D0C92B21D}"/>
            </a:ext>
          </a:extLst>
        </xdr:cNvPr>
        <xdr:cNvCxnSpPr/>
      </xdr:nvCxnSpPr>
      <xdr:spPr>
        <a:xfrm>
          <a:off x="685800" y="17430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a:extLst>
            <a:ext uri="{FF2B5EF4-FFF2-40B4-BE49-F238E27FC236}">
              <a16:creationId xmlns:a16="http://schemas.microsoft.com/office/drawing/2014/main" id="{60657D0C-B986-4FFD-9183-EB8B8AF341CC}"/>
            </a:ext>
          </a:extLst>
        </xdr:cNvPr>
        <xdr:cNvSpPr txBox="1"/>
      </xdr:nvSpPr>
      <xdr:spPr>
        <a:xfrm>
          <a:off x="339891"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a:extLst>
            <a:ext uri="{FF2B5EF4-FFF2-40B4-BE49-F238E27FC236}">
              <a16:creationId xmlns:a16="http://schemas.microsoft.com/office/drawing/2014/main" id="{81FC1F6C-5399-4F04-8B89-CF2945933356}"/>
            </a:ext>
          </a:extLst>
        </xdr:cNvPr>
        <xdr:cNvCxnSpPr/>
      </xdr:nvCxnSpPr>
      <xdr:spPr>
        <a:xfrm>
          <a:off x="6858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a:extLst>
            <a:ext uri="{FF2B5EF4-FFF2-40B4-BE49-F238E27FC236}">
              <a16:creationId xmlns:a16="http://schemas.microsoft.com/office/drawing/2014/main" id="{E21F050E-E280-4C2A-8BB6-727F514746DE}"/>
            </a:ext>
          </a:extLst>
        </xdr:cNvPr>
        <xdr:cNvSpPr txBox="1"/>
      </xdr:nvSpPr>
      <xdr:spPr>
        <a:xfrm>
          <a:off x="339891"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a:extLst>
            <a:ext uri="{FF2B5EF4-FFF2-40B4-BE49-F238E27FC236}">
              <a16:creationId xmlns:a16="http://schemas.microsoft.com/office/drawing/2014/main" id="{83B0F1F2-72B7-43E7-99F0-4DED60E12CA9}"/>
            </a:ext>
          </a:extLst>
        </xdr:cNvPr>
        <xdr:cNvCxnSpPr/>
      </xdr:nvCxnSpPr>
      <xdr:spPr>
        <a:xfrm>
          <a:off x="685800" y="16668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a:extLst>
            <a:ext uri="{FF2B5EF4-FFF2-40B4-BE49-F238E27FC236}">
              <a16:creationId xmlns:a16="http://schemas.microsoft.com/office/drawing/2014/main" id="{6C03D6CC-8735-4964-977A-ADD373DDAD1E}"/>
            </a:ext>
          </a:extLst>
        </xdr:cNvPr>
        <xdr:cNvSpPr txBox="1"/>
      </xdr:nvSpPr>
      <xdr:spPr>
        <a:xfrm>
          <a:off x="339891"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a:extLst>
            <a:ext uri="{FF2B5EF4-FFF2-40B4-BE49-F238E27FC236}">
              <a16:creationId xmlns:a16="http://schemas.microsoft.com/office/drawing/2014/main" id="{0A683CCB-EE1C-4FDF-AD8A-2392C692F61E}"/>
            </a:ext>
          </a:extLst>
        </xdr:cNvPr>
        <xdr:cNvCxnSpPr/>
      </xdr:nvCxnSpPr>
      <xdr:spPr>
        <a:xfrm>
          <a:off x="685800" y="1628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8" name="テキスト ボックス 367">
          <a:extLst>
            <a:ext uri="{FF2B5EF4-FFF2-40B4-BE49-F238E27FC236}">
              <a16:creationId xmlns:a16="http://schemas.microsoft.com/office/drawing/2014/main" id="{BD1A0796-D12B-40D2-80FF-F7700C5BC4CF}"/>
            </a:ext>
          </a:extLst>
        </xdr:cNvPr>
        <xdr:cNvSpPr txBox="1"/>
      </xdr:nvSpPr>
      <xdr:spPr>
        <a:xfrm>
          <a:off x="339891"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FBD98D9E-0647-4DEB-A2BC-18A8C000C8DC}"/>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0" name="テキスト ボックス 369">
          <a:extLst>
            <a:ext uri="{FF2B5EF4-FFF2-40B4-BE49-F238E27FC236}">
              <a16:creationId xmlns:a16="http://schemas.microsoft.com/office/drawing/2014/main" id="{FC2B71A7-E84D-4ADE-BB2E-5F003B5014BF}"/>
            </a:ext>
          </a:extLst>
        </xdr:cNvPr>
        <xdr:cNvSpPr txBox="1"/>
      </xdr:nvSpPr>
      <xdr:spPr>
        <a:xfrm>
          <a:off x="3881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保健所】&#10;有形固定資産減価償却率グラフ枠">
          <a:extLst>
            <a:ext uri="{FF2B5EF4-FFF2-40B4-BE49-F238E27FC236}">
              <a16:creationId xmlns:a16="http://schemas.microsoft.com/office/drawing/2014/main" id="{E80CB6D9-BA0F-4A5F-9D53-9D28DFC9F720}"/>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131445</xdr:rowOff>
    </xdr:from>
    <xdr:to>
      <xdr:col>24</xdr:col>
      <xdr:colOff>62865</xdr:colOff>
      <xdr:row>108</xdr:row>
      <xdr:rowOff>91439</xdr:rowOff>
    </xdr:to>
    <xdr:cxnSp macro="">
      <xdr:nvCxnSpPr>
        <xdr:cNvPr id="372" name="直線コネクタ 371">
          <a:extLst>
            <a:ext uri="{FF2B5EF4-FFF2-40B4-BE49-F238E27FC236}">
              <a16:creationId xmlns:a16="http://schemas.microsoft.com/office/drawing/2014/main" id="{99B1B826-31D7-41DF-8422-F76CB5E6CCAD}"/>
            </a:ext>
          </a:extLst>
        </xdr:cNvPr>
        <xdr:cNvCxnSpPr/>
      </xdr:nvCxnSpPr>
      <xdr:spPr>
        <a:xfrm flipV="1">
          <a:off x="4179570" y="16419195"/>
          <a:ext cx="1270" cy="1328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95266</xdr:rowOff>
    </xdr:from>
    <xdr:ext cx="405111" cy="259045"/>
    <xdr:sp macro="" textlink="">
      <xdr:nvSpPr>
        <xdr:cNvPr id="373" name="【保健所】&#10;有形固定資産減価償却率最小値テキスト">
          <a:extLst>
            <a:ext uri="{FF2B5EF4-FFF2-40B4-BE49-F238E27FC236}">
              <a16:creationId xmlns:a16="http://schemas.microsoft.com/office/drawing/2014/main" id="{007D9F5E-FF07-400C-B265-B90403369844}"/>
            </a:ext>
          </a:extLst>
        </xdr:cNvPr>
        <xdr:cNvSpPr txBox="1"/>
      </xdr:nvSpPr>
      <xdr:spPr>
        <a:xfrm>
          <a:off x="42291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91439</xdr:rowOff>
    </xdr:from>
    <xdr:to>
      <xdr:col>24</xdr:col>
      <xdr:colOff>152400</xdr:colOff>
      <xdr:row>108</xdr:row>
      <xdr:rowOff>91439</xdr:rowOff>
    </xdr:to>
    <xdr:cxnSp macro="">
      <xdr:nvCxnSpPr>
        <xdr:cNvPr id="374" name="直線コネクタ 373">
          <a:extLst>
            <a:ext uri="{FF2B5EF4-FFF2-40B4-BE49-F238E27FC236}">
              <a16:creationId xmlns:a16="http://schemas.microsoft.com/office/drawing/2014/main" id="{D52D9F84-21FD-4F60-8E80-292A76EC9F5E}"/>
            </a:ext>
          </a:extLst>
        </xdr:cNvPr>
        <xdr:cNvCxnSpPr/>
      </xdr:nvCxnSpPr>
      <xdr:spPr>
        <a:xfrm>
          <a:off x="4105275" y="1774761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78122</xdr:rowOff>
    </xdr:from>
    <xdr:ext cx="405111" cy="259045"/>
    <xdr:sp macro="" textlink="">
      <xdr:nvSpPr>
        <xdr:cNvPr id="375" name="【保健所】&#10;有形固定資産減価償却率最大値テキスト">
          <a:extLst>
            <a:ext uri="{FF2B5EF4-FFF2-40B4-BE49-F238E27FC236}">
              <a16:creationId xmlns:a16="http://schemas.microsoft.com/office/drawing/2014/main" id="{D9DE3B72-4435-470C-92D8-77A61DB69E13}"/>
            </a:ext>
          </a:extLst>
        </xdr:cNvPr>
        <xdr:cNvSpPr txBox="1"/>
      </xdr:nvSpPr>
      <xdr:spPr>
        <a:xfrm>
          <a:off x="4229100" y="16194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131445</xdr:rowOff>
    </xdr:from>
    <xdr:to>
      <xdr:col>24</xdr:col>
      <xdr:colOff>152400</xdr:colOff>
      <xdr:row>100</xdr:row>
      <xdr:rowOff>131445</xdr:rowOff>
    </xdr:to>
    <xdr:cxnSp macro="">
      <xdr:nvCxnSpPr>
        <xdr:cNvPr id="376" name="直線コネクタ 375">
          <a:extLst>
            <a:ext uri="{FF2B5EF4-FFF2-40B4-BE49-F238E27FC236}">
              <a16:creationId xmlns:a16="http://schemas.microsoft.com/office/drawing/2014/main" id="{DAFF6231-BEED-422B-A577-D10F43A5981A}"/>
            </a:ext>
          </a:extLst>
        </xdr:cNvPr>
        <xdr:cNvCxnSpPr/>
      </xdr:nvCxnSpPr>
      <xdr:spPr>
        <a:xfrm>
          <a:off x="4105275" y="164191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104</xdr:row>
      <xdr:rowOff>125747</xdr:rowOff>
    </xdr:from>
    <xdr:ext cx="405111" cy="259045"/>
    <xdr:sp macro="" textlink="">
      <xdr:nvSpPr>
        <xdr:cNvPr id="377" name="【保健所】&#10;有形固定資産減価償却率平均値テキスト">
          <a:extLst>
            <a:ext uri="{FF2B5EF4-FFF2-40B4-BE49-F238E27FC236}">
              <a16:creationId xmlns:a16="http://schemas.microsoft.com/office/drawing/2014/main" id="{76E871C9-9207-4F9D-AB47-4DAA6F89C1B5}"/>
            </a:ext>
          </a:extLst>
        </xdr:cNvPr>
        <xdr:cNvSpPr txBox="1"/>
      </xdr:nvSpPr>
      <xdr:spPr>
        <a:xfrm>
          <a:off x="4229100" y="17096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78" name="フローチャート: 判断 377">
          <a:extLst>
            <a:ext uri="{FF2B5EF4-FFF2-40B4-BE49-F238E27FC236}">
              <a16:creationId xmlns:a16="http://schemas.microsoft.com/office/drawing/2014/main" id="{967BA94E-474B-45CF-80FC-A1B32B0116C1}"/>
            </a:ext>
          </a:extLst>
        </xdr:cNvPr>
        <xdr:cNvSpPr/>
      </xdr:nvSpPr>
      <xdr:spPr>
        <a:xfrm>
          <a:off x="4124325" y="171176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132080</xdr:rowOff>
    </xdr:from>
    <xdr:to>
      <xdr:col>20</xdr:col>
      <xdr:colOff>38100</xdr:colOff>
      <xdr:row>105</xdr:row>
      <xdr:rowOff>62230</xdr:rowOff>
    </xdr:to>
    <xdr:sp macro="" textlink="">
      <xdr:nvSpPr>
        <xdr:cNvPr id="379" name="フローチャート: 判断 378">
          <a:extLst>
            <a:ext uri="{FF2B5EF4-FFF2-40B4-BE49-F238E27FC236}">
              <a16:creationId xmlns:a16="http://schemas.microsoft.com/office/drawing/2014/main" id="{CD448CCB-0257-4F93-A24C-1796F436CE5E}"/>
            </a:ext>
          </a:extLst>
        </xdr:cNvPr>
        <xdr:cNvSpPr/>
      </xdr:nvSpPr>
      <xdr:spPr>
        <a:xfrm>
          <a:off x="3381375" y="171056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80" name="フローチャート: 判断 379">
          <a:extLst>
            <a:ext uri="{FF2B5EF4-FFF2-40B4-BE49-F238E27FC236}">
              <a16:creationId xmlns:a16="http://schemas.microsoft.com/office/drawing/2014/main" id="{90C944F3-0B10-42C0-88F6-570B19FA6450}"/>
            </a:ext>
          </a:extLst>
        </xdr:cNvPr>
        <xdr:cNvSpPr/>
      </xdr:nvSpPr>
      <xdr:spPr>
        <a:xfrm>
          <a:off x="2571750" y="171526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381" name="フローチャート: 判断 380">
          <a:extLst>
            <a:ext uri="{FF2B5EF4-FFF2-40B4-BE49-F238E27FC236}">
              <a16:creationId xmlns:a16="http://schemas.microsoft.com/office/drawing/2014/main" id="{9B3DC611-5D66-4E55-9962-3AA8A56A6F0F}"/>
            </a:ext>
          </a:extLst>
        </xdr:cNvPr>
        <xdr:cNvSpPr/>
      </xdr:nvSpPr>
      <xdr:spPr>
        <a:xfrm>
          <a:off x="1781175" y="1713674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139700</xdr:rowOff>
    </xdr:from>
    <xdr:to>
      <xdr:col>6</xdr:col>
      <xdr:colOff>38100</xdr:colOff>
      <xdr:row>105</xdr:row>
      <xdr:rowOff>69850</xdr:rowOff>
    </xdr:to>
    <xdr:sp macro="" textlink="">
      <xdr:nvSpPr>
        <xdr:cNvPr id="382" name="フローチャート: 判断 381">
          <a:extLst>
            <a:ext uri="{FF2B5EF4-FFF2-40B4-BE49-F238E27FC236}">
              <a16:creationId xmlns:a16="http://schemas.microsoft.com/office/drawing/2014/main" id="{D7A5F0BF-1574-4DB7-892B-68F4A910C67C}"/>
            </a:ext>
          </a:extLst>
        </xdr:cNvPr>
        <xdr:cNvSpPr/>
      </xdr:nvSpPr>
      <xdr:spPr>
        <a:xfrm>
          <a:off x="981075" y="17116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AFFB73D4-EE20-4261-9411-59F566650A17}"/>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305B542B-F5D3-4BCE-B62D-86AB8423FFEF}"/>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D143D754-18AF-4A8B-883E-EAB9A5EFF25F}"/>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2384C309-851B-423C-8FE7-287E5D0EA035}"/>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96E0B1DB-83FC-4F90-9980-22FEF9F21B40}"/>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109220</xdr:rowOff>
    </xdr:from>
    <xdr:to>
      <xdr:col>24</xdr:col>
      <xdr:colOff>114300</xdr:colOff>
      <xdr:row>104</xdr:row>
      <xdr:rowOff>39370</xdr:rowOff>
    </xdr:to>
    <xdr:sp macro="" textlink="">
      <xdr:nvSpPr>
        <xdr:cNvPr id="388" name="楕円 387">
          <a:extLst>
            <a:ext uri="{FF2B5EF4-FFF2-40B4-BE49-F238E27FC236}">
              <a16:creationId xmlns:a16="http://schemas.microsoft.com/office/drawing/2014/main" id="{A61A877F-06F7-4758-A6A7-90ACA03CB1F2}"/>
            </a:ext>
          </a:extLst>
        </xdr:cNvPr>
        <xdr:cNvSpPr/>
      </xdr:nvSpPr>
      <xdr:spPr>
        <a:xfrm>
          <a:off x="4124325" y="16908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132097</xdr:rowOff>
    </xdr:from>
    <xdr:ext cx="405111" cy="259045"/>
    <xdr:sp macro="" textlink="">
      <xdr:nvSpPr>
        <xdr:cNvPr id="389" name="【保健所】&#10;有形固定資産減価償却率該当値テキスト">
          <a:extLst>
            <a:ext uri="{FF2B5EF4-FFF2-40B4-BE49-F238E27FC236}">
              <a16:creationId xmlns:a16="http://schemas.microsoft.com/office/drawing/2014/main" id="{A6C55EF1-E520-4B6E-B214-2EB7EAD8CA14}"/>
            </a:ext>
          </a:extLst>
        </xdr:cNvPr>
        <xdr:cNvSpPr txBox="1"/>
      </xdr:nvSpPr>
      <xdr:spPr>
        <a:xfrm>
          <a:off x="4229100"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130175</xdr:rowOff>
    </xdr:from>
    <xdr:to>
      <xdr:col>20</xdr:col>
      <xdr:colOff>38100</xdr:colOff>
      <xdr:row>104</xdr:row>
      <xdr:rowOff>60325</xdr:rowOff>
    </xdr:to>
    <xdr:sp macro="" textlink="">
      <xdr:nvSpPr>
        <xdr:cNvPr id="390" name="楕円 389">
          <a:extLst>
            <a:ext uri="{FF2B5EF4-FFF2-40B4-BE49-F238E27FC236}">
              <a16:creationId xmlns:a16="http://schemas.microsoft.com/office/drawing/2014/main" id="{D6C351DB-5E09-45DD-8A8F-969D2F5E4798}"/>
            </a:ext>
          </a:extLst>
        </xdr:cNvPr>
        <xdr:cNvSpPr/>
      </xdr:nvSpPr>
      <xdr:spPr>
        <a:xfrm>
          <a:off x="3381375" y="169322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160020</xdr:rowOff>
    </xdr:from>
    <xdr:to>
      <xdr:col>24</xdr:col>
      <xdr:colOff>63500</xdr:colOff>
      <xdr:row>104</xdr:row>
      <xdr:rowOff>9525</xdr:rowOff>
    </xdr:to>
    <xdr:cxnSp macro="">
      <xdr:nvCxnSpPr>
        <xdr:cNvPr id="391" name="直線コネクタ 390">
          <a:extLst>
            <a:ext uri="{FF2B5EF4-FFF2-40B4-BE49-F238E27FC236}">
              <a16:creationId xmlns:a16="http://schemas.microsoft.com/office/drawing/2014/main" id="{82581E3A-AC30-466F-80CE-05DC0B6AA481}"/>
            </a:ext>
          </a:extLst>
        </xdr:cNvPr>
        <xdr:cNvCxnSpPr/>
      </xdr:nvCxnSpPr>
      <xdr:spPr>
        <a:xfrm flipV="1">
          <a:off x="3429000" y="16965295"/>
          <a:ext cx="752475"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156845</xdr:rowOff>
    </xdr:from>
    <xdr:to>
      <xdr:col>15</xdr:col>
      <xdr:colOff>101600</xdr:colOff>
      <xdr:row>104</xdr:row>
      <xdr:rowOff>86995</xdr:rowOff>
    </xdr:to>
    <xdr:sp macro="" textlink="">
      <xdr:nvSpPr>
        <xdr:cNvPr id="392" name="楕円 391">
          <a:extLst>
            <a:ext uri="{FF2B5EF4-FFF2-40B4-BE49-F238E27FC236}">
              <a16:creationId xmlns:a16="http://schemas.microsoft.com/office/drawing/2014/main" id="{C50991D9-EC1A-422D-8A08-C82BFFE76B9A}"/>
            </a:ext>
          </a:extLst>
        </xdr:cNvPr>
        <xdr:cNvSpPr/>
      </xdr:nvSpPr>
      <xdr:spPr>
        <a:xfrm>
          <a:off x="2571750" y="169621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9525</xdr:rowOff>
    </xdr:from>
    <xdr:to>
      <xdr:col>19</xdr:col>
      <xdr:colOff>177800</xdr:colOff>
      <xdr:row>104</xdr:row>
      <xdr:rowOff>36195</xdr:rowOff>
    </xdr:to>
    <xdr:cxnSp macro="">
      <xdr:nvCxnSpPr>
        <xdr:cNvPr id="393" name="直線コネクタ 392">
          <a:extLst>
            <a:ext uri="{FF2B5EF4-FFF2-40B4-BE49-F238E27FC236}">
              <a16:creationId xmlns:a16="http://schemas.microsoft.com/office/drawing/2014/main" id="{F680BD0F-FC42-41FC-BB48-525E0B2B5743}"/>
            </a:ext>
          </a:extLst>
        </xdr:cNvPr>
        <xdr:cNvCxnSpPr/>
      </xdr:nvCxnSpPr>
      <xdr:spPr>
        <a:xfrm flipV="1">
          <a:off x="2619375" y="16979900"/>
          <a:ext cx="809625"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145414</xdr:rowOff>
    </xdr:from>
    <xdr:to>
      <xdr:col>10</xdr:col>
      <xdr:colOff>165100</xdr:colOff>
      <xdr:row>104</xdr:row>
      <xdr:rowOff>75564</xdr:rowOff>
    </xdr:to>
    <xdr:sp macro="" textlink="">
      <xdr:nvSpPr>
        <xdr:cNvPr id="394" name="楕円 393">
          <a:extLst>
            <a:ext uri="{FF2B5EF4-FFF2-40B4-BE49-F238E27FC236}">
              <a16:creationId xmlns:a16="http://schemas.microsoft.com/office/drawing/2014/main" id="{96222C6D-B3FB-4103-9871-3EF40905C5F8}"/>
            </a:ext>
          </a:extLst>
        </xdr:cNvPr>
        <xdr:cNvSpPr/>
      </xdr:nvSpPr>
      <xdr:spPr>
        <a:xfrm>
          <a:off x="1781175" y="1694433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24764</xdr:rowOff>
    </xdr:from>
    <xdr:to>
      <xdr:col>15</xdr:col>
      <xdr:colOff>50800</xdr:colOff>
      <xdr:row>104</xdr:row>
      <xdr:rowOff>36195</xdr:rowOff>
    </xdr:to>
    <xdr:cxnSp macro="">
      <xdr:nvCxnSpPr>
        <xdr:cNvPr id="395" name="直線コネクタ 394">
          <a:extLst>
            <a:ext uri="{FF2B5EF4-FFF2-40B4-BE49-F238E27FC236}">
              <a16:creationId xmlns:a16="http://schemas.microsoft.com/office/drawing/2014/main" id="{DFB45CFD-95E4-4EA6-87DA-2A2D8980B14F}"/>
            </a:ext>
          </a:extLst>
        </xdr:cNvPr>
        <xdr:cNvCxnSpPr/>
      </xdr:nvCxnSpPr>
      <xdr:spPr>
        <a:xfrm>
          <a:off x="1828800" y="17001489"/>
          <a:ext cx="790575"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53357</xdr:rowOff>
    </xdr:from>
    <xdr:ext cx="405111" cy="259045"/>
    <xdr:sp macro="" textlink="">
      <xdr:nvSpPr>
        <xdr:cNvPr id="396" name="n_1aveValue【保健所】&#10;有形固定資産減価償却率">
          <a:extLst>
            <a:ext uri="{FF2B5EF4-FFF2-40B4-BE49-F238E27FC236}">
              <a16:creationId xmlns:a16="http://schemas.microsoft.com/office/drawing/2014/main" id="{A99F3049-CFC0-45DC-AB16-1AF7E24687A5}"/>
            </a:ext>
          </a:extLst>
        </xdr:cNvPr>
        <xdr:cNvSpPr txBox="1"/>
      </xdr:nvSpPr>
      <xdr:spPr>
        <a:xfrm>
          <a:off x="3239144" y="1719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97172</xdr:rowOff>
    </xdr:from>
    <xdr:ext cx="405111" cy="259045"/>
    <xdr:sp macro="" textlink="">
      <xdr:nvSpPr>
        <xdr:cNvPr id="397" name="n_2aveValue【保健所】&#10;有形固定資産減価償却率">
          <a:extLst>
            <a:ext uri="{FF2B5EF4-FFF2-40B4-BE49-F238E27FC236}">
              <a16:creationId xmlns:a16="http://schemas.microsoft.com/office/drawing/2014/main" id="{B9C60982-FC98-4D5D-99E1-B88324C32CD6}"/>
            </a:ext>
          </a:extLst>
        </xdr:cNvPr>
        <xdr:cNvSpPr txBox="1"/>
      </xdr:nvSpPr>
      <xdr:spPr>
        <a:xfrm>
          <a:off x="2439044" y="1724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398" name="n_3aveValue【保健所】&#10;有形固定資産減価償却率">
          <a:extLst>
            <a:ext uri="{FF2B5EF4-FFF2-40B4-BE49-F238E27FC236}">
              <a16:creationId xmlns:a16="http://schemas.microsoft.com/office/drawing/2014/main" id="{A080165E-1937-4216-A4EE-A3A0920B577B}"/>
            </a:ext>
          </a:extLst>
        </xdr:cNvPr>
        <xdr:cNvSpPr txBox="1"/>
      </xdr:nvSpPr>
      <xdr:spPr>
        <a:xfrm>
          <a:off x="1648469"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86377</xdr:rowOff>
    </xdr:from>
    <xdr:ext cx="405111" cy="259045"/>
    <xdr:sp macro="" textlink="">
      <xdr:nvSpPr>
        <xdr:cNvPr id="399" name="n_4aveValue【保健所】&#10;有形固定資産減価償却率">
          <a:extLst>
            <a:ext uri="{FF2B5EF4-FFF2-40B4-BE49-F238E27FC236}">
              <a16:creationId xmlns:a16="http://schemas.microsoft.com/office/drawing/2014/main" id="{53B27F35-4AFC-4553-8B4F-DB60974C3AA5}"/>
            </a:ext>
          </a:extLst>
        </xdr:cNvPr>
        <xdr:cNvSpPr txBox="1"/>
      </xdr:nvSpPr>
      <xdr:spPr>
        <a:xfrm>
          <a:off x="848369"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76852</xdr:rowOff>
    </xdr:from>
    <xdr:ext cx="405111" cy="259045"/>
    <xdr:sp macro="" textlink="">
      <xdr:nvSpPr>
        <xdr:cNvPr id="400" name="n_1mainValue【保健所】&#10;有形固定資産減価償却率">
          <a:extLst>
            <a:ext uri="{FF2B5EF4-FFF2-40B4-BE49-F238E27FC236}">
              <a16:creationId xmlns:a16="http://schemas.microsoft.com/office/drawing/2014/main" id="{18E1031D-05DB-44A7-B8BF-5E8F62ECB597}"/>
            </a:ext>
          </a:extLst>
        </xdr:cNvPr>
        <xdr:cNvSpPr txBox="1"/>
      </xdr:nvSpPr>
      <xdr:spPr>
        <a:xfrm>
          <a:off x="3239144" y="1670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103522</xdr:rowOff>
    </xdr:from>
    <xdr:ext cx="405111" cy="259045"/>
    <xdr:sp macro="" textlink="">
      <xdr:nvSpPr>
        <xdr:cNvPr id="401" name="n_2mainValue【保健所】&#10;有形固定資産減価償却率">
          <a:extLst>
            <a:ext uri="{FF2B5EF4-FFF2-40B4-BE49-F238E27FC236}">
              <a16:creationId xmlns:a16="http://schemas.microsoft.com/office/drawing/2014/main" id="{30BAB410-0001-49F0-888B-D36692B9F4C3}"/>
            </a:ext>
          </a:extLst>
        </xdr:cNvPr>
        <xdr:cNvSpPr txBox="1"/>
      </xdr:nvSpPr>
      <xdr:spPr>
        <a:xfrm>
          <a:off x="2439044" y="1673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92091</xdr:rowOff>
    </xdr:from>
    <xdr:ext cx="405111" cy="259045"/>
    <xdr:sp macro="" textlink="">
      <xdr:nvSpPr>
        <xdr:cNvPr id="402" name="n_3mainValue【保健所】&#10;有形固定資産減価償却率">
          <a:extLst>
            <a:ext uri="{FF2B5EF4-FFF2-40B4-BE49-F238E27FC236}">
              <a16:creationId xmlns:a16="http://schemas.microsoft.com/office/drawing/2014/main" id="{FC83F23A-0069-42F6-B88E-36087C2B8F56}"/>
            </a:ext>
          </a:extLst>
        </xdr:cNvPr>
        <xdr:cNvSpPr txBox="1"/>
      </xdr:nvSpPr>
      <xdr:spPr>
        <a:xfrm>
          <a:off x="1648469" y="1672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a:extLst>
            <a:ext uri="{FF2B5EF4-FFF2-40B4-BE49-F238E27FC236}">
              <a16:creationId xmlns:a16="http://schemas.microsoft.com/office/drawing/2014/main" id="{B6E9B29B-91D8-4CE6-A23D-BEF19F535B68}"/>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04" name="正方形/長方形 403">
          <a:extLst>
            <a:ext uri="{FF2B5EF4-FFF2-40B4-BE49-F238E27FC236}">
              <a16:creationId xmlns:a16="http://schemas.microsoft.com/office/drawing/2014/main" id="{C45F1C6A-4E7D-4902-87E4-FC1599630191}"/>
            </a:ext>
          </a:extLst>
        </xdr:cNvPr>
        <xdr:cNvSpPr/>
      </xdr:nvSpPr>
      <xdr:spPr>
        <a:xfrm>
          <a:off x="6410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05" name="正方形/長方形 404">
          <a:extLst>
            <a:ext uri="{FF2B5EF4-FFF2-40B4-BE49-F238E27FC236}">
              <a16:creationId xmlns:a16="http://schemas.microsoft.com/office/drawing/2014/main" id="{0CD18963-6D1B-477D-A2AA-838587CA636F}"/>
            </a:ext>
          </a:extLst>
        </xdr:cNvPr>
        <xdr:cNvSpPr/>
      </xdr:nvSpPr>
      <xdr:spPr>
        <a:xfrm>
          <a:off x="6410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06" name="正方形/長方形 405">
          <a:extLst>
            <a:ext uri="{FF2B5EF4-FFF2-40B4-BE49-F238E27FC236}">
              <a16:creationId xmlns:a16="http://schemas.microsoft.com/office/drawing/2014/main" id="{7A116635-ECDE-4A8B-A179-2A01CBC5F462}"/>
            </a:ext>
          </a:extLst>
        </xdr:cNvPr>
        <xdr:cNvSpPr/>
      </xdr:nvSpPr>
      <xdr:spPr>
        <a:xfrm>
          <a:off x="7886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07" name="正方形/長方形 406">
          <a:extLst>
            <a:ext uri="{FF2B5EF4-FFF2-40B4-BE49-F238E27FC236}">
              <a16:creationId xmlns:a16="http://schemas.microsoft.com/office/drawing/2014/main" id="{B1D28B84-7C76-441D-B6D9-BE9A969E3124}"/>
            </a:ext>
          </a:extLst>
        </xdr:cNvPr>
        <xdr:cNvSpPr/>
      </xdr:nvSpPr>
      <xdr:spPr>
        <a:xfrm>
          <a:off x="7886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A14BCDBE-42BE-4333-BD82-0F6192A8DD32}"/>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9E6F9818-CBAE-4A20-B5B1-EF116F34934B}"/>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F3CB370D-5B0F-4E9B-8FBE-149BE0986C86}"/>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0CB39689-EADE-4D28-A52B-3FE5D70791AF}"/>
            </a:ext>
          </a:extLst>
        </xdr:cNvPr>
        <xdr:cNvCxnSpPr/>
      </xdr:nvCxnSpPr>
      <xdr:spPr>
        <a:xfrm>
          <a:off x="5953125" y="17811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77B25D9A-0C9D-4C9D-B9FA-446670B02775}"/>
            </a:ext>
          </a:extLst>
        </xdr:cNvPr>
        <xdr:cNvSpPr txBox="1"/>
      </xdr:nvSpPr>
      <xdr:spPr>
        <a:xfrm>
          <a:off x="5527221"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6CE01444-B868-4209-9510-7429FE25DDE3}"/>
            </a:ext>
          </a:extLst>
        </xdr:cNvPr>
        <xdr:cNvCxnSpPr/>
      </xdr:nvCxnSpPr>
      <xdr:spPr>
        <a:xfrm>
          <a:off x="5953125" y="17430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76EE4DDA-F379-45EA-B1D9-34CA97447DB3}"/>
            </a:ext>
          </a:extLst>
        </xdr:cNvPr>
        <xdr:cNvSpPr txBox="1"/>
      </xdr:nvSpPr>
      <xdr:spPr>
        <a:xfrm>
          <a:off x="5527221" y="17285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707F9303-A995-4713-AC86-B42FCEFD21F2}"/>
            </a:ext>
          </a:extLst>
        </xdr:cNvPr>
        <xdr:cNvCxnSpPr/>
      </xdr:nvCxnSpPr>
      <xdr:spPr>
        <a:xfrm>
          <a:off x="5953125" y="17049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9D4B2D38-6AAE-4DD6-997E-025083649C57}"/>
            </a:ext>
          </a:extLst>
        </xdr:cNvPr>
        <xdr:cNvSpPr txBox="1"/>
      </xdr:nvSpPr>
      <xdr:spPr>
        <a:xfrm>
          <a:off x="5527221"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3629D046-F093-4F76-B74C-DAA2B738D19D}"/>
            </a:ext>
          </a:extLst>
        </xdr:cNvPr>
        <xdr:cNvCxnSpPr/>
      </xdr:nvCxnSpPr>
      <xdr:spPr>
        <a:xfrm>
          <a:off x="5953125" y="16668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7309D735-EA6C-46EF-976F-7A1F9F4CA7DD}"/>
            </a:ext>
          </a:extLst>
        </xdr:cNvPr>
        <xdr:cNvSpPr txBox="1"/>
      </xdr:nvSpPr>
      <xdr:spPr>
        <a:xfrm>
          <a:off x="5527221" y="16523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21B283DB-FA93-4058-81E2-275743BFB1E8}"/>
            </a:ext>
          </a:extLst>
        </xdr:cNvPr>
        <xdr:cNvCxnSpPr/>
      </xdr:nvCxnSpPr>
      <xdr:spPr>
        <a:xfrm>
          <a:off x="5953125" y="1628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4BBF6C48-396A-4E34-9D4D-2E9E65ABF86C}"/>
            </a:ext>
          </a:extLst>
        </xdr:cNvPr>
        <xdr:cNvSpPr txBox="1"/>
      </xdr:nvSpPr>
      <xdr:spPr>
        <a:xfrm>
          <a:off x="5527221" y="16142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E3A9A64B-9B3D-4411-8109-70E825E2BABC}"/>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CBDEBCA8-E3B8-46C3-97BF-1344401D2E96}"/>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保健所】&#10;一人当たり面積グラフ枠">
          <a:extLst>
            <a:ext uri="{FF2B5EF4-FFF2-40B4-BE49-F238E27FC236}">
              <a16:creationId xmlns:a16="http://schemas.microsoft.com/office/drawing/2014/main" id="{72A504FC-7996-4751-8F77-32CFB7DD3AB0}"/>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424" name="直線コネクタ 423">
          <a:extLst>
            <a:ext uri="{FF2B5EF4-FFF2-40B4-BE49-F238E27FC236}">
              <a16:creationId xmlns:a16="http://schemas.microsoft.com/office/drawing/2014/main" id="{98DAD0F9-366A-4F50-9439-50447EF71BC2}"/>
            </a:ext>
          </a:extLst>
        </xdr:cNvPr>
        <xdr:cNvCxnSpPr/>
      </xdr:nvCxnSpPr>
      <xdr:spPr>
        <a:xfrm flipV="1">
          <a:off x="9427845" y="1651635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425" name="【保健所】&#10;一人当たり面積最小値テキスト">
          <a:extLst>
            <a:ext uri="{FF2B5EF4-FFF2-40B4-BE49-F238E27FC236}">
              <a16:creationId xmlns:a16="http://schemas.microsoft.com/office/drawing/2014/main" id="{0999853B-FBCB-400C-A999-38B734E7A702}"/>
            </a:ext>
          </a:extLst>
        </xdr:cNvPr>
        <xdr:cNvSpPr txBox="1"/>
      </xdr:nvSpPr>
      <xdr:spPr>
        <a:xfrm>
          <a:off x="9477375" y="1774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426" name="直線コネクタ 425">
          <a:extLst>
            <a:ext uri="{FF2B5EF4-FFF2-40B4-BE49-F238E27FC236}">
              <a16:creationId xmlns:a16="http://schemas.microsoft.com/office/drawing/2014/main" id="{0C4955C4-4B47-4B4D-855D-7669B9E519DC}"/>
            </a:ext>
          </a:extLst>
        </xdr:cNvPr>
        <xdr:cNvCxnSpPr/>
      </xdr:nvCxnSpPr>
      <xdr:spPr>
        <a:xfrm>
          <a:off x="9363075" y="17735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427" name="【保健所】&#10;一人当たり面積最大値テキスト">
          <a:extLst>
            <a:ext uri="{FF2B5EF4-FFF2-40B4-BE49-F238E27FC236}">
              <a16:creationId xmlns:a16="http://schemas.microsoft.com/office/drawing/2014/main" id="{D4F4C57F-079A-4C39-AD58-984AD90645AC}"/>
            </a:ext>
          </a:extLst>
        </xdr:cNvPr>
        <xdr:cNvSpPr txBox="1"/>
      </xdr:nvSpPr>
      <xdr:spPr>
        <a:xfrm>
          <a:off x="9477375" y="1629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8" name="直線コネクタ 427">
          <a:extLst>
            <a:ext uri="{FF2B5EF4-FFF2-40B4-BE49-F238E27FC236}">
              <a16:creationId xmlns:a16="http://schemas.microsoft.com/office/drawing/2014/main" id="{9A93B0DD-FAB8-4383-B550-C4324543E89F}"/>
            </a:ext>
          </a:extLst>
        </xdr:cNvPr>
        <xdr:cNvCxnSpPr/>
      </xdr:nvCxnSpPr>
      <xdr:spPr>
        <a:xfrm>
          <a:off x="9363075" y="165163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429" name="【保健所】&#10;一人当たり面積平均値テキスト">
          <a:extLst>
            <a:ext uri="{FF2B5EF4-FFF2-40B4-BE49-F238E27FC236}">
              <a16:creationId xmlns:a16="http://schemas.microsoft.com/office/drawing/2014/main" id="{2A82C8CB-AF47-4E1F-A3D1-D3202C482BCD}"/>
            </a:ext>
          </a:extLst>
        </xdr:cNvPr>
        <xdr:cNvSpPr txBox="1"/>
      </xdr:nvSpPr>
      <xdr:spPr>
        <a:xfrm>
          <a:off x="9477375" y="1751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30" name="フローチャート: 判断 429">
          <a:extLst>
            <a:ext uri="{FF2B5EF4-FFF2-40B4-BE49-F238E27FC236}">
              <a16:creationId xmlns:a16="http://schemas.microsoft.com/office/drawing/2014/main" id="{02728863-3346-48E1-9FE2-513F6563B3E0}"/>
            </a:ext>
          </a:extLst>
        </xdr:cNvPr>
        <xdr:cNvSpPr/>
      </xdr:nvSpPr>
      <xdr:spPr>
        <a:xfrm>
          <a:off x="9401175" y="1753552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431" name="フローチャート: 判断 430">
          <a:extLst>
            <a:ext uri="{FF2B5EF4-FFF2-40B4-BE49-F238E27FC236}">
              <a16:creationId xmlns:a16="http://schemas.microsoft.com/office/drawing/2014/main" id="{690321BB-2B66-4760-A1A5-BF676A0D490B}"/>
            </a:ext>
          </a:extLst>
        </xdr:cNvPr>
        <xdr:cNvSpPr/>
      </xdr:nvSpPr>
      <xdr:spPr>
        <a:xfrm>
          <a:off x="8639175" y="17535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432" name="フローチャート: 判断 431">
          <a:extLst>
            <a:ext uri="{FF2B5EF4-FFF2-40B4-BE49-F238E27FC236}">
              <a16:creationId xmlns:a16="http://schemas.microsoft.com/office/drawing/2014/main" id="{92C2AD0B-574B-4A4F-A0FF-70EA3C344F6B}"/>
            </a:ext>
          </a:extLst>
        </xdr:cNvPr>
        <xdr:cNvSpPr/>
      </xdr:nvSpPr>
      <xdr:spPr>
        <a:xfrm>
          <a:off x="7839075" y="175355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433" name="フローチャート: 判断 432">
          <a:extLst>
            <a:ext uri="{FF2B5EF4-FFF2-40B4-BE49-F238E27FC236}">
              <a16:creationId xmlns:a16="http://schemas.microsoft.com/office/drawing/2014/main" id="{59EFF03E-B15D-461F-B5E7-9E560C01BC18}"/>
            </a:ext>
          </a:extLst>
        </xdr:cNvPr>
        <xdr:cNvSpPr/>
      </xdr:nvSpPr>
      <xdr:spPr>
        <a:xfrm>
          <a:off x="7029450" y="175355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44450</xdr:rowOff>
    </xdr:from>
    <xdr:to>
      <xdr:col>36</xdr:col>
      <xdr:colOff>165100</xdr:colOff>
      <xdr:row>107</xdr:row>
      <xdr:rowOff>146050</xdr:rowOff>
    </xdr:to>
    <xdr:sp macro="" textlink="">
      <xdr:nvSpPr>
        <xdr:cNvPr id="434" name="フローチャート: 判断 433">
          <a:extLst>
            <a:ext uri="{FF2B5EF4-FFF2-40B4-BE49-F238E27FC236}">
              <a16:creationId xmlns:a16="http://schemas.microsoft.com/office/drawing/2014/main" id="{EC3E3888-3314-4265-B58D-FF3E71759D10}"/>
            </a:ext>
          </a:extLst>
        </xdr:cNvPr>
        <xdr:cNvSpPr/>
      </xdr:nvSpPr>
      <xdr:spPr>
        <a:xfrm>
          <a:off x="6238875" y="175355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F8273014-4658-4D25-A2FC-71EFF2DEC93F}"/>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9DC6C9AE-3D72-4325-9C67-0B729C6149B4}"/>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45CE9805-10BA-4891-9357-D1FD3FB52450}"/>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E7E7E396-4745-44E8-9AA7-0DDE3C2C7853}"/>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EB7BEF46-E68A-49C5-92FA-A16BCE95A986}"/>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40" name="楕円 439">
          <a:extLst>
            <a:ext uri="{FF2B5EF4-FFF2-40B4-BE49-F238E27FC236}">
              <a16:creationId xmlns:a16="http://schemas.microsoft.com/office/drawing/2014/main" id="{BB7633DA-7F87-4279-8B45-D3576E60D022}"/>
            </a:ext>
          </a:extLst>
        </xdr:cNvPr>
        <xdr:cNvSpPr/>
      </xdr:nvSpPr>
      <xdr:spPr>
        <a:xfrm>
          <a:off x="9401175" y="1745932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162577</xdr:rowOff>
    </xdr:from>
    <xdr:ext cx="469744" cy="259045"/>
    <xdr:sp macro="" textlink="">
      <xdr:nvSpPr>
        <xdr:cNvPr id="441" name="【保健所】&#10;一人当たり面積該当値テキスト">
          <a:extLst>
            <a:ext uri="{FF2B5EF4-FFF2-40B4-BE49-F238E27FC236}">
              <a16:creationId xmlns:a16="http://schemas.microsoft.com/office/drawing/2014/main" id="{574BD27F-CF26-4B6C-9684-CD436D58B7EC}"/>
            </a:ext>
          </a:extLst>
        </xdr:cNvPr>
        <xdr:cNvSpPr txBox="1"/>
      </xdr:nvSpPr>
      <xdr:spPr>
        <a:xfrm>
          <a:off x="9477375"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442" name="楕円 441">
          <a:extLst>
            <a:ext uri="{FF2B5EF4-FFF2-40B4-BE49-F238E27FC236}">
              <a16:creationId xmlns:a16="http://schemas.microsoft.com/office/drawing/2014/main" id="{77DC8E06-CFC1-423C-9EDA-4B57FB857390}"/>
            </a:ext>
          </a:extLst>
        </xdr:cNvPr>
        <xdr:cNvSpPr/>
      </xdr:nvSpPr>
      <xdr:spPr>
        <a:xfrm>
          <a:off x="8639175" y="174593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443" name="直線コネクタ 442">
          <a:extLst>
            <a:ext uri="{FF2B5EF4-FFF2-40B4-BE49-F238E27FC236}">
              <a16:creationId xmlns:a16="http://schemas.microsoft.com/office/drawing/2014/main" id="{6BBC6113-BAB8-4A24-AD5F-93041CFBB7A4}"/>
            </a:ext>
          </a:extLst>
        </xdr:cNvPr>
        <xdr:cNvCxnSpPr/>
      </xdr:nvCxnSpPr>
      <xdr:spPr>
        <a:xfrm>
          <a:off x="8686800" y="17506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44" name="楕円 443">
          <a:extLst>
            <a:ext uri="{FF2B5EF4-FFF2-40B4-BE49-F238E27FC236}">
              <a16:creationId xmlns:a16="http://schemas.microsoft.com/office/drawing/2014/main" id="{DDCD457A-DD0F-463D-8E79-20010663A0E5}"/>
            </a:ext>
          </a:extLst>
        </xdr:cNvPr>
        <xdr:cNvSpPr/>
      </xdr:nvSpPr>
      <xdr:spPr>
        <a:xfrm>
          <a:off x="7839075" y="1738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107</xdr:row>
      <xdr:rowOff>19050</xdr:rowOff>
    </xdr:to>
    <xdr:cxnSp macro="">
      <xdr:nvCxnSpPr>
        <xdr:cNvPr id="445" name="直線コネクタ 444">
          <a:extLst>
            <a:ext uri="{FF2B5EF4-FFF2-40B4-BE49-F238E27FC236}">
              <a16:creationId xmlns:a16="http://schemas.microsoft.com/office/drawing/2014/main" id="{1E4C02B5-149A-4223-902D-73E1AAD370F7}"/>
            </a:ext>
          </a:extLst>
        </xdr:cNvPr>
        <xdr:cNvCxnSpPr/>
      </xdr:nvCxnSpPr>
      <xdr:spPr>
        <a:xfrm>
          <a:off x="7886700" y="1743075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46" name="楕円 445">
          <a:extLst>
            <a:ext uri="{FF2B5EF4-FFF2-40B4-BE49-F238E27FC236}">
              <a16:creationId xmlns:a16="http://schemas.microsoft.com/office/drawing/2014/main" id="{22362B9F-8833-49AC-AB7F-33839593DD7A}"/>
            </a:ext>
          </a:extLst>
        </xdr:cNvPr>
        <xdr:cNvSpPr/>
      </xdr:nvSpPr>
      <xdr:spPr>
        <a:xfrm>
          <a:off x="7029450" y="17459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107</xdr:row>
      <xdr:rowOff>19050</xdr:rowOff>
    </xdr:to>
    <xdr:cxnSp macro="">
      <xdr:nvCxnSpPr>
        <xdr:cNvPr id="447" name="直線コネクタ 446">
          <a:extLst>
            <a:ext uri="{FF2B5EF4-FFF2-40B4-BE49-F238E27FC236}">
              <a16:creationId xmlns:a16="http://schemas.microsoft.com/office/drawing/2014/main" id="{8DED4FA0-5A0F-48A7-86C8-27E2F9EFA945}"/>
            </a:ext>
          </a:extLst>
        </xdr:cNvPr>
        <xdr:cNvCxnSpPr/>
      </xdr:nvCxnSpPr>
      <xdr:spPr>
        <a:xfrm flipV="1">
          <a:off x="7077075" y="1743075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48" name="n_1aveValue【保健所】&#10;一人当たり面積">
          <a:extLst>
            <a:ext uri="{FF2B5EF4-FFF2-40B4-BE49-F238E27FC236}">
              <a16:creationId xmlns:a16="http://schemas.microsoft.com/office/drawing/2014/main" id="{10E7FC53-ABAD-43AA-A1F0-062700EB06A2}"/>
            </a:ext>
          </a:extLst>
        </xdr:cNvPr>
        <xdr:cNvSpPr txBox="1"/>
      </xdr:nvSpPr>
      <xdr:spPr>
        <a:xfrm>
          <a:off x="8458277"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49" name="n_2aveValue【保健所】&#10;一人当たり面積">
          <a:extLst>
            <a:ext uri="{FF2B5EF4-FFF2-40B4-BE49-F238E27FC236}">
              <a16:creationId xmlns:a16="http://schemas.microsoft.com/office/drawing/2014/main" id="{8C8FFE09-12C4-44DF-B7EE-5C87178B2EC9}"/>
            </a:ext>
          </a:extLst>
        </xdr:cNvPr>
        <xdr:cNvSpPr txBox="1"/>
      </xdr:nvSpPr>
      <xdr:spPr>
        <a:xfrm>
          <a:off x="7677227"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137177</xdr:rowOff>
    </xdr:from>
    <xdr:ext cx="469744" cy="259045"/>
    <xdr:sp macro="" textlink="">
      <xdr:nvSpPr>
        <xdr:cNvPr id="450" name="n_3aveValue【保健所】&#10;一人当たり面積">
          <a:extLst>
            <a:ext uri="{FF2B5EF4-FFF2-40B4-BE49-F238E27FC236}">
              <a16:creationId xmlns:a16="http://schemas.microsoft.com/office/drawing/2014/main" id="{79F07DDC-061A-4425-B5D4-0633D837C6E5}"/>
            </a:ext>
          </a:extLst>
        </xdr:cNvPr>
        <xdr:cNvSpPr txBox="1"/>
      </xdr:nvSpPr>
      <xdr:spPr>
        <a:xfrm>
          <a:off x="6867602" y="1762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162577</xdr:rowOff>
    </xdr:from>
    <xdr:ext cx="469744" cy="259045"/>
    <xdr:sp macro="" textlink="">
      <xdr:nvSpPr>
        <xdr:cNvPr id="451" name="n_4aveValue【保健所】&#10;一人当たり面積">
          <a:extLst>
            <a:ext uri="{FF2B5EF4-FFF2-40B4-BE49-F238E27FC236}">
              <a16:creationId xmlns:a16="http://schemas.microsoft.com/office/drawing/2014/main" id="{08376EAD-E919-4359-9BFB-09E8B16F99FE}"/>
            </a:ext>
          </a:extLst>
        </xdr:cNvPr>
        <xdr:cNvSpPr txBox="1"/>
      </xdr:nvSpPr>
      <xdr:spPr>
        <a:xfrm>
          <a:off x="6067502" y="1730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86377</xdr:rowOff>
    </xdr:from>
    <xdr:ext cx="469744" cy="259045"/>
    <xdr:sp macro="" textlink="">
      <xdr:nvSpPr>
        <xdr:cNvPr id="452" name="n_1mainValue【保健所】&#10;一人当たり面積">
          <a:extLst>
            <a:ext uri="{FF2B5EF4-FFF2-40B4-BE49-F238E27FC236}">
              <a16:creationId xmlns:a16="http://schemas.microsoft.com/office/drawing/2014/main" id="{A7E2DEDB-3993-4ADB-A827-794E4BEB9AD9}"/>
            </a:ext>
          </a:extLst>
        </xdr:cNvPr>
        <xdr:cNvSpPr txBox="1"/>
      </xdr:nvSpPr>
      <xdr:spPr>
        <a:xfrm>
          <a:off x="8458277" y="1722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10177</xdr:rowOff>
    </xdr:from>
    <xdr:ext cx="469744" cy="259045"/>
    <xdr:sp macro="" textlink="">
      <xdr:nvSpPr>
        <xdr:cNvPr id="453" name="n_2mainValue【保健所】&#10;一人当たり面積">
          <a:extLst>
            <a:ext uri="{FF2B5EF4-FFF2-40B4-BE49-F238E27FC236}">
              <a16:creationId xmlns:a16="http://schemas.microsoft.com/office/drawing/2014/main" id="{82DEC92C-3714-4F09-9B6D-2BCB429B186F}"/>
            </a:ext>
          </a:extLst>
        </xdr:cNvPr>
        <xdr:cNvSpPr txBox="1"/>
      </xdr:nvSpPr>
      <xdr:spPr>
        <a:xfrm>
          <a:off x="7677227" y="1715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86377</xdr:rowOff>
    </xdr:from>
    <xdr:ext cx="469744" cy="259045"/>
    <xdr:sp macro="" textlink="">
      <xdr:nvSpPr>
        <xdr:cNvPr id="454" name="n_3mainValue【保健所】&#10;一人当たり面積">
          <a:extLst>
            <a:ext uri="{FF2B5EF4-FFF2-40B4-BE49-F238E27FC236}">
              <a16:creationId xmlns:a16="http://schemas.microsoft.com/office/drawing/2014/main" id="{EB1620CE-CC3F-4299-9A80-454EA1CBFF0D}"/>
            </a:ext>
          </a:extLst>
        </xdr:cNvPr>
        <xdr:cNvSpPr txBox="1"/>
      </xdr:nvSpPr>
      <xdr:spPr>
        <a:xfrm>
          <a:off x="6867602" y="1722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a:extLst>
            <a:ext uri="{FF2B5EF4-FFF2-40B4-BE49-F238E27FC236}">
              <a16:creationId xmlns:a16="http://schemas.microsoft.com/office/drawing/2014/main" id="{9AE2DA59-4627-472E-8349-A7606007BD30}"/>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56" name="正方形/長方形 455">
          <a:extLst>
            <a:ext uri="{FF2B5EF4-FFF2-40B4-BE49-F238E27FC236}">
              <a16:creationId xmlns:a16="http://schemas.microsoft.com/office/drawing/2014/main" id="{4EC7042C-6FA3-4272-A4F1-442C2DA438DB}"/>
            </a:ext>
          </a:extLst>
        </xdr:cNvPr>
        <xdr:cNvSpPr/>
      </xdr:nvSpPr>
      <xdr:spPr>
        <a:xfrm>
          <a:off x="11658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57" name="正方形/長方形 456">
          <a:extLst>
            <a:ext uri="{FF2B5EF4-FFF2-40B4-BE49-F238E27FC236}">
              <a16:creationId xmlns:a16="http://schemas.microsoft.com/office/drawing/2014/main" id="{BC5571F9-5DC5-4ACC-8806-02EBD7310476}"/>
            </a:ext>
          </a:extLst>
        </xdr:cNvPr>
        <xdr:cNvSpPr/>
      </xdr:nvSpPr>
      <xdr:spPr>
        <a:xfrm>
          <a:off x="11658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58" name="正方形/長方形 457">
          <a:extLst>
            <a:ext uri="{FF2B5EF4-FFF2-40B4-BE49-F238E27FC236}">
              <a16:creationId xmlns:a16="http://schemas.microsoft.com/office/drawing/2014/main" id="{A1530A69-42EC-4506-8F04-81FA7BFAB6B8}"/>
            </a:ext>
          </a:extLst>
        </xdr:cNvPr>
        <xdr:cNvSpPr/>
      </xdr:nvSpPr>
      <xdr:spPr>
        <a:xfrm>
          <a:off x="13154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59" name="正方形/長方形 458">
          <a:extLst>
            <a:ext uri="{FF2B5EF4-FFF2-40B4-BE49-F238E27FC236}">
              <a16:creationId xmlns:a16="http://schemas.microsoft.com/office/drawing/2014/main" id="{7647219F-9EA1-43CE-B549-83C79D70BDE1}"/>
            </a:ext>
          </a:extLst>
        </xdr:cNvPr>
        <xdr:cNvSpPr/>
      </xdr:nvSpPr>
      <xdr:spPr>
        <a:xfrm>
          <a:off x="13154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93F3E933-39E9-4596-9183-769AE1F74A90}"/>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4E756A60-7DC0-435B-859F-01ACEACD2F21}"/>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E2757828-ACE7-4712-B534-25B2CFCA58D0}"/>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3" name="テキスト ボックス 462">
          <a:extLst>
            <a:ext uri="{FF2B5EF4-FFF2-40B4-BE49-F238E27FC236}">
              <a16:creationId xmlns:a16="http://schemas.microsoft.com/office/drawing/2014/main" id="{F5D84B86-8276-48D6-9FE0-F6F23682764D}"/>
            </a:ext>
          </a:extLst>
        </xdr:cNvPr>
        <xdr:cNvSpPr txBox="1"/>
      </xdr:nvSpPr>
      <xdr:spPr>
        <a:xfrm>
          <a:off x="10845966" y="7074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a:extLst>
            <a:ext uri="{FF2B5EF4-FFF2-40B4-BE49-F238E27FC236}">
              <a16:creationId xmlns:a16="http://schemas.microsoft.com/office/drawing/2014/main" id="{EF76355F-B121-4AC8-B682-173D65AB7B91}"/>
            </a:ext>
          </a:extLst>
        </xdr:cNvPr>
        <xdr:cNvCxnSpPr/>
      </xdr:nvCxnSpPr>
      <xdr:spPr>
        <a:xfrm>
          <a:off x="11210925" y="6848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a:extLst>
            <a:ext uri="{FF2B5EF4-FFF2-40B4-BE49-F238E27FC236}">
              <a16:creationId xmlns:a16="http://schemas.microsoft.com/office/drawing/2014/main" id="{7BA7D47E-0683-4273-8539-9004B683EFB4}"/>
            </a:ext>
          </a:extLst>
        </xdr:cNvPr>
        <xdr:cNvSpPr txBox="1"/>
      </xdr:nvSpPr>
      <xdr:spPr>
        <a:xfrm>
          <a:off x="10845966" y="6712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a:extLst>
            <a:ext uri="{FF2B5EF4-FFF2-40B4-BE49-F238E27FC236}">
              <a16:creationId xmlns:a16="http://schemas.microsoft.com/office/drawing/2014/main" id="{45F1B320-5F8E-4ACD-A68B-B5F9192EE5E7}"/>
            </a:ext>
          </a:extLst>
        </xdr:cNvPr>
        <xdr:cNvCxnSpPr/>
      </xdr:nvCxnSpPr>
      <xdr:spPr>
        <a:xfrm>
          <a:off x="11210925" y="6486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a:extLst>
            <a:ext uri="{FF2B5EF4-FFF2-40B4-BE49-F238E27FC236}">
              <a16:creationId xmlns:a16="http://schemas.microsoft.com/office/drawing/2014/main" id="{D44A08AC-F8C6-491A-851A-5551B9F43462}"/>
            </a:ext>
          </a:extLst>
        </xdr:cNvPr>
        <xdr:cNvSpPr txBox="1"/>
      </xdr:nvSpPr>
      <xdr:spPr>
        <a:xfrm>
          <a:off x="10845966" y="6350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a:extLst>
            <a:ext uri="{FF2B5EF4-FFF2-40B4-BE49-F238E27FC236}">
              <a16:creationId xmlns:a16="http://schemas.microsoft.com/office/drawing/2014/main" id="{5F6663B3-9AF1-4D98-8EEF-8CCD89B4CB07}"/>
            </a:ext>
          </a:extLst>
        </xdr:cNvPr>
        <xdr:cNvCxnSpPr/>
      </xdr:nvCxnSpPr>
      <xdr:spPr>
        <a:xfrm>
          <a:off x="11210925" y="613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a:extLst>
            <a:ext uri="{FF2B5EF4-FFF2-40B4-BE49-F238E27FC236}">
              <a16:creationId xmlns:a16="http://schemas.microsoft.com/office/drawing/2014/main" id="{C79B2C2B-B471-4907-AB7C-2351030B7F20}"/>
            </a:ext>
          </a:extLst>
        </xdr:cNvPr>
        <xdr:cNvSpPr txBox="1"/>
      </xdr:nvSpPr>
      <xdr:spPr>
        <a:xfrm>
          <a:off x="10845966" y="599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a:extLst>
            <a:ext uri="{FF2B5EF4-FFF2-40B4-BE49-F238E27FC236}">
              <a16:creationId xmlns:a16="http://schemas.microsoft.com/office/drawing/2014/main" id="{6B689470-61C4-4D2E-81ED-59F7D7A15AFE}"/>
            </a:ext>
          </a:extLst>
        </xdr:cNvPr>
        <xdr:cNvCxnSpPr/>
      </xdr:nvCxnSpPr>
      <xdr:spPr>
        <a:xfrm>
          <a:off x="11210925" y="5772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a:extLst>
            <a:ext uri="{FF2B5EF4-FFF2-40B4-BE49-F238E27FC236}">
              <a16:creationId xmlns:a16="http://schemas.microsoft.com/office/drawing/2014/main" id="{B3E71A28-F42D-44DF-812D-5133BA9B5C74}"/>
            </a:ext>
          </a:extLst>
        </xdr:cNvPr>
        <xdr:cNvSpPr txBox="1"/>
      </xdr:nvSpPr>
      <xdr:spPr>
        <a:xfrm>
          <a:off x="10845966" y="56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a:extLst>
            <a:ext uri="{FF2B5EF4-FFF2-40B4-BE49-F238E27FC236}">
              <a16:creationId xmlns:a16="http://schemas.microsoft.com/office/drawing/2014/main" id="{8D8BA3BD-CC97-4DFC-9441-E6BAEC7D0E29}"/>
            </a:ext>
          </a:extLst>
        </xdr:cNvPr>
        <xdr:cNvCxnSpPr/>
      </xdr:nvCxnSpPr>
      <xdr:spPr>
        <a:xfrm>
          <a:off x="11210925" y="5410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3" name="テキスト ボックス 472">
          <a:extLst>
            <a:ext uri="{FF2B5EF4-FFF2-40B4-BE49-F238E27FC236}">
              <a16:creationId xmlns:a16="http://schemas.microsoft.com/office/drawing/2014/main" id="{A51EF954-798F-4842-B410-40B05C2EA41B}"/>
            </a:ext>
          </a:extLst>
        </xdr:cNvPr>
        <xdr:cNvSpPr txBox="1"/>
      </xdr:nvSpPr>
      <xdr:spPr>
        <a:xfrm>
          <a:off x="10845966" y="527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5C2EE470-0669-44A7-A238-D83DA3B5C588}"/>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5" name="テキスト ボックス 474">
          <a:extLst>
            <a:ext uri="{FF2B5EF4-FFF2-40B4-BE49-F238E27FC236}">
              <a16:creationId xmlns:a16="http://schemas.microsoft.com/office/drawing/2014/main" id="{9C3D1551-8385-4173-B60E-764D1784AE43}"/>
            </a:ext>
          </a:extLst>
        </xdr:cNvPr>
        <xdr:cNvSpPr txBox="1"/>
      </xdr:nvSpPr>
      <xdr:spPr>
        <a:xfrm>
          <a:off x="10845966" y="491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試験研究機関】&#10;有形固定資産減価償却率グラフ枠">
          <a:extLst>
            <a:ext uri="{FF2B5EF4-FFF2-40B4-BE49-F238E27FC236}">
              <a16:creationId xmlns:a16="http://schemas.microsoft.com/office/drawing/2014/main" id="{3B18AE9B-1C86-4A1D-A84E-74C76652CE29}"/>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129540</xdr:rowOff>
    </xdr:from>
    <xdr:to>
      <xdr:col>85</xdr:col>
      <xdr:colOff>126364</xdr:colOff>
      <xdr:row>42</xdr:row>
      <xdr:rowOff>45720</xdr:rowOff>
    </xdr:to>
    <xdr:cxnSp macro="">
      <xdr:nvCxnSpPr>
        <xdr:cNvPr id="477" name="直線コネクタ 476">
          <a:extLst>
            <a:ext uri="{FF2B5EF4-FFF2-40B4-BE49-F238E27FC236}">
              <a16:creationId xmlns:a16="http://schemas.microsoft.com/office/drawing/2014/main" id="{527A75F9-3A08-4BB9-8795-9B7663FF0B79}"/>
            </a:ext>
          </a:extLst>
        </xdr:cNvPr>
        <xdr:cNvCxnSpPr/>
      </xdr:nvCxnSpPr>
      <xdr:spPr>
        <a:xfrm flipV="1">
          <a:off x="14695170" y="5479415"/>
          <a:ext cx="1269"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49547</xdr:rowOff>
    </xdr:from>
    <xdr:ext cx="405111" cy="259045"/>
    <xdr:sp macro="" textlink="">
      <xdr:nvSpPr>
        <xdr:cNvPr id="478" name="【試験研究機関】&#10;有形固定資産減価償却率最小値テキスト">
          <a:extLst>
            <a:ext uri="{FF2B5EF4-FFF2-40B4-BE49-F238E27FC236}">
              <a16:creationId xmlns:a16="http://schemas.microsoft.com/office/drawing/2014/main" id="{3DF34B29-2AC9-4F98-970E-28C2A5A736F9}"/>
            </a:ext>
          </a:extLst>
        </xdr:cNvPr>
        <xdr:cNvSpPr txBox="1"/>
      </xdr:nvSpPr>
      <xdr:spPr>
        <a:xfrm>
          <a:off x="147447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45720</xdr:rowOff>
    </xdr:from>
    <xdr:to>
      <xdr:col>86</xdr:col>
      <xdr:colOff>25400</xdr:colOff>
      <xdr:row>42</xdr:row>
      <xdr:rowOff>45720</xdr:rowOff>
    </xdr:to>
    <xdr:cxnSp macro="">
      <xdr:nvCxnSpPr>
        <xdr:cNvPr id="479" name="直線コネクタ 478">
          <a:extLst>
            <a:ext uri="{FF2B5EF4-FFF2-40B4-BE49-F238E27FC236}">
              <a16:creationId xmlns:a16="http://schemas.microsoft.com/office/drawing/2014/main" id="{968A9385-A566-443D-A17E-F0B27E131D97}"/>
            </a:ext>
          </a:extLst>
        </xdr:cNvPr>
        <xdr:cNvCxnSpPr/>
      </xdr:nvCxnSpPr>
      <xdr:spPr>
        <a:xfrm>
          <a:off x="14611350" y="685927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76217</xdr:rowOff>
    </xdr:from>
    <xdr:ext cx="405111" cy="259045"/>
    <xdr:sp macro="" textlink="">
      <xdr:nvSpPr>
        <xdr:cNvPr id="480" name="【試験研究機関】&#10;有形固定資産減価償却率最大値テキスト">
          <a:extLst>
            <a:ext uri="{FF2B5EF4-FFF2-40B4-BE49-F238E27FC236}">
              <a16:creationId xmlns:a16="http://schemas.microsoft.com/office/drawing/2014/main" id="{3837CE7F-0877-4F77-93E8-F6E5FE50838C}"/>
            </a:ext>
          </a:extLst>
        </xdr:cNvPr>
        <xdr:cNvSpPr txBox="1"/>
      </xdr:nvSpPr>
      <xdr:spPr>
        <a:xfrm>
          <a:off x="14744700" y="526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129540</xdr:rowOff>
    </xdr:from>
    <xdr:to>
      <xdr:col>86</xdr:col>
      <xdr:colOff>25400</xdr:colOff>
      <xdr:row>33</xdr:row>
      <xdr:rowOff>129540</xdr:rowOff>
    </xdr:to>
    <xdr:cxnSp macro="">
      <xdr:nvCxnSpPr>
        <xdr:cNvPr id="481" name="直線コネクタ 480">
          <a:extLst>
            <a:ext uri="{FF2B5EF4-FFF2-40B4-BE49-F238E27FC236}">
              <a16:creationId xmlns:a16="http://schemas.microsoft.com/office/drawing/2014/main" id="{30930000-A77C-4B91-AA57-2F1205060CBE}"/>
            </a:ext>
          </a:extLst>
        </xdr:cNvPr>
        <xdr:cNvCxnSpPr/>
      </xdr:nvCxnSpPr>
      <xdr:spPr>
        <a:xfrm>
          <a:off x="14611350" y="54794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137177</xdr:rowOff>
    </xdr:from>
    <xdr:ext cx="405111" cy="259045"/>
    <xdr:sp macro="" textlink="">
      <xdr:nvSpPr>
        <xdr:cNvPr id="482" name="【試験研究機関】&#10;有形固定資産減価償却率平均値テキスト">
          <a:extLst>
            <a:ext uri="{FF2B5EF4-FFF2-40B4-BE49-F238E27FC236}">
              <a16:creationId xmlns:a16="http://schemas.microsoft.com/office/drawing/2014/main" id="{D45EE537-0927-45E0-8429-5EE549E744BC}"/>
            </a:ext>
          </a:extLst>
        </xdr:cNvPr>
        <xdr:cNvSpPr txBox="1"/>
      </xdr:nvSpPr>
      <xdr:spPr>
        <a:xfrm>
          <a:off x="14744700" y="6141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83" name="フローチャート: 判断 482">
          <a:extLst>
            <a:ext uri="{FF2B5EF4-FFF2-40B4-BE49-F238E27FC236}">
              <a16:creationId xmlns:a16="http://schemas.microsoft.com/office/drawing/2014/main" id="{039789F1-4AF1-4D85-AF65-34C7FCF93547}"/>
            </a:ext>
          </a:extLst>
        </xdr:cNvPr>
        <xdr:cNvSpPr/>
      </xdr:nvSpPr>
      <xdr:spPr>
        <a:xfrm>
          <a:off x="14649450" y="61626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84" name="フローチャート: 判断 483">
          <a:extLst>
            <a:ext uri="{FF2B5EF4-FFF2-40B4-BE49-F238E27FC236}">
              <a16:creationId xmlns:a16="http://schemas.microsoft.com/office/drawing/2014/main" id="{015FAAF7-B259-40E2-ADA2-88844EA2F614}"/>
            </a:ext>
          </a:extLst>
        </xdr:cNvPr>
        <xdr:cNvSpPr/>
      </xdr:nvSpPr>
      <xdr:spPr>
        <a:xfrm>
          <a:off x="13887450" y="60864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85" name="フローチャート: 判断 484">
          <a:extLst>
            <a:ext uri="{FF2B5EF4-FFF2-40B4-BE49-F238E27FC236}">
              <a16:creationId xmlns:a16="http://schemas.microsoft.com/office/drawing/2014/main" id="{989941A7-BC46-4E06-85FC-46BF8790C57D}"/>
            </a:ext>
          </a:extLst>
        </xdr:cNvPr>
        <xdr:cNvSpPr/>
      </xdr:nvSpPr>
      <xdr:spPr>
        <a:xfrm>
          <a:off x="13096875" y="6094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63500</xdr:rowOff>
    </xdr:from>
    <xdr:to>
      <xdr:col>72</xdr:col>
      <xdr:colOff>38100</xdr:colOff>
      <xdr:row>37</xdr:row>
      <xdr:rowOff>165100</xdr:rowOff>
    </xdr:to>
    <xdr:sp macro="" textlink="">
      <xdr:nvSpPr>
        <xdr:cNvPr id="486" name="フローチャート: 判断 485">
          <a:extLst>
            <a:ext uri="{FF2B5EF4-FFF2-40B4-BE49-F238E27FC236}">
              <a16:creationId xmlns:a16="http://schemas.microsoft.com/office/drawing/2014/main" id="{877D2B12-616F-4DFB-94DE-6B5E8A1789E8}"/>
            </a:ext>
          </a:extLst>
        </xdr:cNvPr>
        <xdr:cNvSpPr/>
      </xdr:nvSpPr>
      <xdr:spPr>
        <a:xfrm>
          <a:off x="12296775" y="60674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44450</xdr:rowOff>
    </xdr:from>
    <xdr:to>
      <xdr:col>67</xdr:col>
      <xdr:colOff>101600</xdr:colOff>
      <xdr:row>38</xdr:row>
      <xdr:rowOff>146050</xdr:rowOff>
    </xdr:to>
    <xdr:sp macro="" textlink="">
      <xdr:nvSpPr>
        <xdr:cNvPr id="487" name="フローチャート: 判断 486">
          <a:extLst>
            <a:ext uri="{FF2B5EF4-FFF2-40B4-BE49-F238E27FC236}">
              <a16:creationId xmlns:a16="http://schemas.microsoft.com/office/drawing/2014/main" id="{D43B9E75-C23C-4DFA-B999-E3175EFD5073}"/>
            </a:ext>
          </a:extLst>
        </xdr:cNvPr>
        <xdr:cNvSpPr/>
      </xdr:nvSpPr>
      <xdr:spPr>
        <a:xfrm>
          <a:off x="11487150" y="62103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8B00CFD-0A21-4AC6-9927-6C85CD7F4F25}"/>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2CE0017-8F7F-45E7-A11F-6AB0738BEAF6}"/>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F20FB5A-2EB8-44B5-9609-4705C0727D46}"/>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740D22A-BFA4-457B-A602-23FD6129ED69}"/>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0541068-9230-4C42-8C71-E22780FE53C3}"/>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78740</xdr:rowOff>
    </xdr:from>
    <xdr:to>
      <xdr:col>85</xdr:col>
      <xdr:colOff>177800</xdr:colOff>
      <xdr:row>34</xdr:row>
      <xdr:rowOff>8890</xdr:rowOff>
    </xdr:to>
    <xdr:sp macro="" textlink="">
      <xdr:nvSpPr>
        <xdr:cNvPr id="493" name="楕円 492">
          <a:extLst>
            <a:ext uri="{FF2B5EF4-FFF2-40B4-BE49-F238E27FC236}">
              <a16:creationId xmlns:a16="http://schemas.microsoft.com/office/drawing/2014/main" id="{EF9A6A2D-2DE4-4D88-9107-8FB11F2DFA32}"/>
            </a:ext>
          </a:extLst>
        </xdr:cNvPr>
        <xdr:cNvSpPr/>
      </xdr:nvSpPr>
      <xdr:spPr>
        <a:xfrm>
          <a:off x="14649450" y="54317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31767</xdr:rowOff>
    </xdr:from>
    <xdr:ext cx="405111" cy="259045"/>
    <xdr:sp macro="" textlink="">
      <xdr:nvSpPr>
        <xdr:cNvPr id="494" name="【試験研究機関】&#10;有形固定資産減価償却率該当値テキスト">
          <a:extLst>
            <a:ext uri="{FF2B5EF4-FFF2-40B4-BE49-F238E27FC236}">
              <a16:creationId xmlns:a16="http://schemas.microsoft.com/office/drawing/2014/main" id="{3ABD7FBA-6B17-49A8-A334-5A67AC3E2245}"/>
            </a:ext>
          </a:extLst>
        </xdr:cNvPr>
        <xdr:cNvSpPr txBox="1"/>
      </xdr:nvSpPr>
      <xdr:spPr>
        <a:xfrm>
          <a:off x="1474470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82550</xdr:rowOff>
    </xdr:from>
    <xdr:to>
      <xdr:col>81</xdr:col>
      <xdr:colOff>101600</xdr:colOff>
      <xdr:row>34</xdr:row>
      <xdr:rowOff>12700</xdr:rowOff>
    </xdr:to>
    <xdr:sp macro="" textlink="">
      <xdr:nvSpPr>
        <xdr:cNvPr id="495" name="楕円 494">
          <a:extLst>
            <a:ext uri="{FF2B5EF4-FFF2-40B4-BE49-F238E27FC236}">
              <a16:creationId xmlns:a16="http://schemas.microsoft.com/office/drawing/2014/main" id="{8D7EC258-D01D-4135-82E0-5840CAFE4559}"/>
            </a:ext>
          </a:extLst>
        </xdr:cNvPr>
        <xdr:cNvSpPr/>
      </xdr:nvSpPr>
      <xdr:spPr>
        <a:xfrm>
          <a:off x="13887450" y="54387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129540</xdr:rowOff>
    </xdr:from>
    <xdr:to>
      <xdr:col>85</xdr:col>
      <xdr:colOff>127000</xdr:colOff>
      <xdr:row>33</xdr:row>
      <xdr:rowOff>133350</xdr:rowOff>
    </xdr:to>
    <xdr:cxnSp macro="">
      <xdr:nvCxnSpPr>
        <xdr:cNvPr id="496" name="直線コネクタ 495">
          <a:extLst>
            <a:ext uri="{FF2B5EF4-FFF2-40B4-BE49-F238E27FC236}">
              <a16:creationId xmlns:a16="http://schemas.microsoft.com/office/drawing/2014/main" id="{3E0261D4-733C-49D8-9F63-5C7F3BDBA6C6}"/>
            </a:ext>
          </a:extLst>
        </xdr:cNvPr>
        <xdr:cNvCxnSpPr/>
      </xdr:nvCxnSpPr>
      <xdr:spPr>
        <a:xfrm flipV="1">
          <a:off x="13935075" y="5479415"/>
          <a:ext cx="762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74930</xdr:rowOff>
    </xdr:from>
    <xdr:to>
      <xdr:col>76</xdr:col>
      <xdr:colOff>165100</xdr:colOff>
      <xdr:row>34</xdr:row>
      <xdr:rowOff>5080</xdr:rowOff>
    </xdr:to>
    <xdr:sp macro="" textlink="">
      <xdr:nvSpPr>
        <xdr:cNvPr id="497" name="楕円 496">
          <a:extLst>
            <a:ext uri="{FF2B5EF4-FFF2-40B4-BE49-F238E27FC236}">
              <a16:creationId xmlns:a16="http://schemas.microsoft.com/office/drawing/2014/main" id="{B15F58E8-E901-409A-BA81-E8170266E6EC}"/>
            </a:ext>
          </a:extLst>
        </xdr:cNvPr>
        <xdr:cNvSpPr/>
      </xdr:nvSpPr>
      <xdr:spPr>
        <a:xfrm>
          <a:off x="13096875" y="54279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125730</xdr:rowOff>
    </xdr:from>
    <xdr:to>
      <xdr:col>81</xdr:col>
      <xdr:colOff>50800</xdr:colOff>
      <xdr:row>33</xdr:row>
      <xdr:rowOff>133350</xdr:rowOff>
    </xdr:to>
    <xdr:cxnSp macro="">
      <xdr:nvCxnSpPr>
        <xdr:cNvPr id="498" name="直線コネクタ 497">
          <a:extLst>
            <a:ext uri="{FF2B5EF4-FFF2-40B4-BE49-F238E27FC236}">
              <a16:creationId xmlns:a16="http://schemas.microsoft.com/office/drawing/2014/main" id="{E094C367-134D-4436-AB96-9ED38D542972}"/>
            </a:ext>
          </a:extLst>
        </xdr:cNvPr>
        <xdr:cNvCxnSpPr/>
      </xdr:nvCxnSpPr>
      <xdr:spPr>
        <a:xfrm>
          <a:off x="13144500" y="5475605"/>
          <a:ext cx="790575"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40640</xdr:rowOff>
    </xdr:from>
    <xdr:to>
      <xdr:col>72</xdr:col>
      <xdr:colOff>38100</xdr:colOff>
      <xdr:row>33</xdr:row>
      <xdr:rowOff>142240</xdr:rowOff>
    </xdr:to>
    <xdr:sp macro="" textlink="">
      <xdr:nvSpPr>
        <xdr:cNvPr id="499" name="楕円 498">
          <a:extLst>
            <a:ext uri="{FF2B5EF4-FFF2-40B4-BE49-F238E27FC236}">
              <a16:creationId xmlns:a16="http://schemas.microsoft.com/office/drawing/2014/main" id="{3D06AE22-E742-4D50-9DCD-6367FE207DC0}"/>
            </a:ext>
          </a:extLst>
        </xdr:cNvPr>
        <xdr:cNvSpPr/>
      </xdr:nvSpPr>
      <xdr:spPr>
        <a:xfrm>
          <a:off x="12296775" y="53936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91440</xdr:rowOff>
    </xdr:from>
    <xdr:to>
      <xdr:col>76</xdr:col>
      <xdr:colOff>114300</xdr:colOff>
      <xdr:row>33</xdr:row>
      <xdr:rowOff>125730</xdr:rowOff>
    </xdr:to>
    <xdr:cxnSp macro="">
      <xdr:nvCxnSpPr>
        <xdr:cNvPr id="500" name="直線コネクタ 499">
          <a:extLst>
            <a:ext uri="{FF2B5EF4-FFF2-40B4-BE49-F238E27FC236}">
              <a16:creationId xmlns:a16="http://schemas.microsoft.com/office/drawing/2014/main" id="{0C0B323B-B34C-430D-89C1-1D438D071BED}"/>
            </a:ext>
          </a:extLst>
        </xdr:cNvPr>
        <xdr:cNvCxnSpPr/>
      </xdr:nvCxnSpPr>
      <xdr:spPr>
        <a:xfrm>
          <a:off x="12344400" y="5441315"/>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3827</xdr:rowOff>
    </xdr:from>
    <xdr:ext cx="405111" cy="259045"/>
    <xdr:sp macro="" textlink="">
      <xdr:nvSpPr>
        <xdr:cNvPr id="501" name="n_1aveValue【試験研究機関】&#10;有形固定資産減価償却率">
          <a:extLst>
            <a:ext uri="{FF2B5EF4-FFF2-40B4-BE49-F238E27FC236}">
              <a16:creationId xmlns:a16="http://schemas.microsoft.com/office/drawing/2014/main" id="{7B44497A-1BCB-404D-AE76-DDE7484303AA}"/>
            </a:ext>
          </a:extLst>
        </xdr:cNvPr>
        <xdr:cNvSpPr txBox="1"/>
      </xdr:nvSpPr>
      <xdr:spPr>
        <a:xfrm>
          <a:off x="13745219"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02" name="n_2aveValue【試験研究機関】&#10;有形固定資産減価償却率">
          <a:extLst>
            <a:ext uri="{FF2B5EF4-FFF2-40B4-BE49-F238E27FC236}">
              <a16:creationId xmlns:a16="http://schemas.microsoft.com/office/drawing/2014/main" id="{EE02BD99-2F1E-4736-BCB3-09A7EBB523E7}"/>
            </a:ext>
          </a:extLst>
        </xdr:cNvPr>
        <xdr:cNvSpPr txBox="1"/>
      </xdr:nvSpPr>
      <xdr:spPr>
        <a:xfrm>
          <a:off x="12964169"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156227</xdr:rowOff>
    </xdr:from>
    <xdr:ext cx="405111" cy="259045"/>
    <xdr:sp macro="" textlink="">
      <xdr:nvSpPr>
        <xdr:cNvPr id="503" name="n_3aveValue【試験研究機関】&#10;有形固定資産減価償却率">
          <a:extLst>
            <a:ext uri="{FF2B5EF4-FFF2-40B4-BE49-F238E27FC236}">
              <a16:creationId xmlns:a16="http://schemas.microsoft.com/office/drawing/2014/main" id="{5B72EAFB-876B-455F-9EF8-6F799F0A38CB}"/>
            </a:ext>
          </a:extLst>
        </xdr:cNvPr>
        <xdr:cNvSpPr txBox="1"/>
      </xdr:nvSpPr>
      <xdr:spPr>
        <a:xfrm>
          <a:off x="12164069" y="616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162577</xdr:rowOff>
    </xdr:from>
    <xdr:ext cx="405111" cy="259045"/>
    <xdr:sp macro="" textlink="">
      <xdr:nvSpPr>
        <xdr:cNvPr id="504" name="n_4aveValue【試験研究機関】&#10;有形固定資産減価償却率">
          <a:extLst>
            <a:ext uri="{FF2B5EF4-FFF2-40B4-BE49-F238E27FC236}">
              <a16:creationId xmlns:a16="http://schemas.microsoft.com/office/drawing/2014/main" id="{D5D2E454-60F5-4CA0-8F88-6EAB778F9E0A}"/>
            </a:ext>
          </a:extLst>
        </xdr:cNvPr>
        <xdr:cNvSpPr txBox="1"/>
      </xdr:nvSpPr>
      <xdr:spPr>
        <a:xfrm>
          <a:off x="1135444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29227</xdr:rowOff>
    </xdr:from>
    <xdr:ext cx="405111" cy="259045"/>
    <xdr:sp macro="" textlink="">
      <xdr:nvSpPr>
        <xdr:cNvPr id="505" name="n_1mainValue【試験研究機関】&#10;有形固定資産減価償却率">
          <a:extLst>
            <a:ext uri="{FF2B5EF4-FFF2-40B4-BE49-F238E27FC236}">
              <a16:creationId xmlns:a16="http://schemas.microsoft.com/office/drawing/2014/main" id="{13115DC3-AC82-40A2-9E11-FB8AEA73C505}"/>
            </a:ext>
          </a:extLst>
        </xdr:cNvPr>
        <xdr:cNvSpPr txBox="1"/>
      </xdr:nvSpPr>
      <xdr:spPr>
        <a:xfrm>
          <a:off x="13745219"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21607</xdr:rowOff>
    </xdr:from>
    <xdr:ext cx="405111" cy="259045"/>
    <xdr:sp macro="" textlink="">
      <xdr:nvSpPr>
        <xdr:cNvPr id="506" name="n_2mainValue【試験研究機関】&#10;有形固定資産減価償却率">
          <a:extLst>
            <a:ext uri="{FF2B5EF4-FFF2-40B4-BE49-F238E27FC236}">
              <a16:creationId xmlns:a16="http://schemas.microsoft.com/office/drawing/2014/main" id="{D3F427A7-7EF4-450A-8801-7C21EE44323D}"/>
            </a:ext>
          </a:extLst>
        </xdr:cNvPr>
        <xdr:cNvSpPr txBox="1"/>
      </xdr:nvSpPr>
      <xdr:spPr>
        <a:xfrm>
          <a:off x="12964169" y="521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158767</xdr:rowOff>
    </xdr:from>
    <xdr:ext cx="405111" cy="259045"/>
    <xdr:sp macro="" textlink="">
      <xdr:nvSpPr>
        <xdr:cNvPr id="507" name="n_3mainValue【試験研究機関】&#10;有形固定資産減価償却率">
          <a:extLst>
            <a:ext uri="{FF2B5EF4-FFF2-40B4-BE49-F238E27FC236}">
              <a16:creationId xmlns:a16="http://schemas.microsoft.com/office/drawing/2014/main" id="{7EBE0F14-D61C-445B-BB0E-CC6B2F971F0D}"/>
            </a:ext>
          </a:extLst>
        </xdr:cNvPr>
        <xdr:cNvSpPr txBox="1"/>
      </xdr:nvSpPr>
      <xdr:spPr>
        <a:xfrm>
          <a:off x="12164069" y="519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8" name="正方形/長方形 507">
          <a:extLst>
            <a:ext uri="{FF2B5EF4-FFF2-40B4-BE49-F238E27FC236}">
              <a16:creationId xmlns:a16="http://schemas.microsoft.com/office/drawing/2014/main" id="{76AC2B44-BB02-4349-A864-DF83E8650887}"/>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09" name="正方形/長方形 508">
          <a:extLst>
            <a:ext uri="{FF2B5EF4-FFF2-40B4-BE49-F238E27FC236}">
              <a16:creationId xmlns:a16="http://schemas.microsoft.com/office/drawing/2014/main" id="{F0678818-4FD9-4E09-A7C7-09B7E17AA178}"/>
            </a:ext>
          </a:extLst>
        </xdr:cNvPr>
        <xdr:cNvSpPr/>
      </xdr:nvSpPr>
      <xdr:spPr>
        <a:xfrm>
          <a:off x="169259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10" name="正方形/長方形 509">
          <a:extLst>
            <a:ext uri="{FF2B5EF4-FFF2-40B4-BE49-F238E27FC236}">
              <a16:creationId xmlns:a16="http://schemas.microsoft.com/office/drawing/2014/main" id="{8BCE3D3B-3EF2-4E27-8C1E-C8890993EE0F}"/>
            </a:ext>
          </a:extLst>
        </xdr:cNvPr>
        <xdr:cNvSpPr/>
      </xdr:nvSpPr>
      <xdr:spPr>
        <a:xfrm>
          <a:off x="169259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11" name="正方形/長方形 510">
          <a:extLst>
            <a:ext uri="{FF2B5EF4-FFF2-40B4-BE49-F238E27FC236}">
              <a16:creationId xmlns:a16="http://schemas.microsoft.com/office/drawing/2014/main" id="{F4E279FC-5F0B-43BA-B3D6-75648173B48B}"/>
            </a:ext>
          </a:extLst>
        </xdr:cNvPr>
        <xdr:cNvSpPr/>
      </xdr:nvSpPr>
      <xdr:spPr>
        <a:xfrm>
          <a:off x="1841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12" name="正方形/長方形 511">
          <a:extLst>
            <a:ext uri="{FF2B5EF4-FFF2-40B4-BE49-F238E27FC236}">
              <a16:creationId xmlns:a16="http://schemas.microsoft.com/office/drawing/2014/main" id="{6917213F-9924-484A-BB6C-DD0F2D62E389}"/>
            </a:ext>
          </a:extLst>
        </xdr:cNvPr>
        <xdr:cNvSpPr/>
      </xdr:nvSpPr>
      <xdr:spPr>
        <a:xfrm>
          <a:off x="1841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4DF72C04-320B-493A-A740-5884FF959B6E}"/>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4238D15F-A360-4135-955E-9F7CB23C55FF}"/>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E16DD453-1686-44A0-942E-C94EF66C4BC6}"/>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a:extLst>
            <a:ext uri="{FF2B5EF4-FFF2-40B4-BE49-F238E27FC236}">
              <a16:creationId xmlns:a16="http://schemas.microsoft.com/office/drawing/2014/main" id="{19F17D1D-9AA9-4E07-BB2C-675A1450F22E}"/>
            </a:ext>
          </a:extLst>
        </xdr:cNvPr>
        <xdr:cNvCxnSpPr/>
      </xdr:nvCxnSpPr>
      <xdr:spPr>
        <a:xfrm>
          <a:off x="16459200" y="6848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a:extLst>
            <a:ext uri="{FF2B5EF4-FFF2-40B4-BE49-F238E27FC236}">
              <a16:creationId xmlns:a16="http://schemas.microsoft.com/office/drawing/2014/main" id="{5376E619-9CF2-450C-A52D-E1FBB8CA6678}"/>
            </a:ext>
          </a:extLst>
        </xdr:cNvPr>
        <xdr:cNvSpPr txBox="1"/>
      </xdr:nvSpPr>
      <xdr:spPr>
        <a:xfrm>
          <a:off x="16052346"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a:extLst>
            <a:ext uri="{FF2B5EF4-FFF2-40B4-BE49-F238E27FC236}">
              <a16:creationId xmlns:a16="http://schemas.microsoft.com/office/drawing/2014/main" id="{61638FA6-7C07-43AB-B6AC-C0A8C0159D6F}"/>
            </a:ext>
          </a:extLst>
        </xdr:cNvPr>
        <xdr:cNvCxnSpPr/>
      </xdr:nvCxnSpPr>
      <xdr:spPr>
        <a:xfrm>
          <a:off x="16459200" y="6486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a:extLst>
            <a:ext uri="{FF2B5EF4-FFF2-40B4-BE49-F238E27FC236}">
              <a16:creationId xmlns:a16="http://schemas.microsoft.com/office/drawing/2014/main" id="{998A1E8B-4324-4A15-9334-0E6D7955FC37}"/>
            </a:ext>
          </a:extLst>
        </xdr:cNvPr>
        <xdr:cNvSpPr txBox="1"/>
      </xdr:nvSpPr>
      <xdr:spPr>
        <a:xfrm>
          <a:off x="16052346" y="6350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a:extLst>
            <a:ext uri="{FF2B5EF4-FFF2-40B4-BE49-F238E27FC236}">
              <a16:creationId xmlns:a16="http://schemas.microsoft.com/office/drawing/2014/main" id="{C7B486B3-F6BD-4AE4-88C7-2E6C9912375F}"/>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a:extLst>
            <a:ext uri="{FF2B5EF4-FFF2-40B4-BE49-F238E27FC236}">
              <a16:creationId xmlns:a16="http://schemas.microsoft.com/office/drawing/2014/main" id="{3DD443E5-E539-4673-B7D4-2B06723BE73A}"/>
            </a:ext>
          </a:extLst>
        </xdr:cNvPr>
        <xdr:cNvSpPr txBox="1"/>
      </xdr:nvSpPr>
      <xdr:spPr>
        <a:xfrm>
          <a:off x="16052346"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a:extLst>
            <a:ext uri="{FF2B5EF4-FFF2-40B4-BE49-F238E27FC236}">
              <a16:creationId xmlns:a16="http://schemas.microsoft.com/office/drawing/2014/main" id="{5C2EC8B3-A674-4A65-B728-8914812B5F15}"/>
            </a:ext>
          </a:extLst>
        </xdr:cNvPr>
        <xdr:cNvCxnSpPr/>
      </xdr:nvCxnSpPr>
      <xdr:spPr>
        <a:xfrm>
          <a:off x="16459200" y="5772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a:extLst>
            <a:ext uri="{FF2B5EF4-FFF2-40B4-BE49-F238E27FC236}">
              <a16:creationId xmlns:a16="http://schemas.microsoft.com/office/drawing/2014/main" id="{0A63D5A4-18A5-4932-8902-D45A6C5A3FF4}"/>
            </a:ext>
          </a:extLst>
        </xdr:cNvPr>
        <xdr:cNvSpPr txBox="1"/>
      </xdr:nvSpPr>
      <xdr:spPr>
        <a:xfrm>
          <a:off x="16052346" y="56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a:extLst>
            <a:ext uri="{FF2B5EF4-FFF2-40B4-BE49-F238E27FC236}">
              <a16:creationId xmlns:a16="http://schemas.microsoft.com/office/drawing/2014/main" id="{670A0693-263E-4E37-8870-F683D49971A4}"/>
            </a:ext>
          </a:extLst>
        </xdr:cNvPr>
        <xdr:cNvCxnSpPr/>
      </xdr:nvCxnSpPr>
      <xdr:spPr>
        <a:xfrm>
          <a:off x="16459200" y="541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a:extLst>
            <a:ext uri="{FF2B5EF4-FFF2-40B4-BE49-F238E27FC236}">
              <a16:creationId xmlns:a16="http://schemas.microsoft.com/office/drawing/2014/main" id="{CD890756-DDAC-4D18-96C8-C17C4F9DC889}"/>
            </a:ext>
          </a:extLst>
        </xdr:cNvPr>
        <xdr:cNvSpPr txBox="1"/>
      </xdr:nvSpPr>
      <xdr:spPr>
        <a:xfrm>
          <a:off x="16052346" y="527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a:extLst>
            <a:ext uri="{FF2B5EF4-FFF2-40B4-BE49-F238E27FC236}">
              <a16:creationId xmlns:a16="http://schemas.microsoft.com/office/drawing/2014/main" id="{B33688E9-E8AE-446F-BBB4-BBCAD2CE4B0F}"/>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a:extLst>
            <a:ext uri="{FF2B5EF4-FFF2-40B4-BE49-F238E27FC236}">
              <a16:creationId xmlns:a16="http://schemas.microsoft.com/office/drawing/2014/main" id="{16B8ECF9-9055-479D-90A2-2FD89039B848}"/>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試験研究機関】&#10;一人当たり面積グラフ枠">
          <a:extLst>
            <a:ext uri="{FF2B5EF4-FFF2-40B4-BE49-F238E27FC236}">
              <a16:creationId xmlns:a16="http://schemas.microsoft.com/office/drawing/2014/main" id="{8A7E3A61-3680-4AE5-A5E3-52D1ED252B76}"/>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0</xdr:rowOff>
    </xdr:from>
    <xdr:to>
      <xdr:col>116</xdr:col>
      <xdr:colOff>62864</xdr:colOff>
      <xdr:row>41</xdr:row>
      <xdr:rowOff>57150</xdr:rowOff>
    </xdr:to>
    <xdr:cxnSp macro="">
      <xdr:nvCxnSpPr>
        <xdr:cNvPr id="529" name="直線コネクタ 528">
          <a:extLst>
            <a:ext uri="{FF2B5EF4-FFF2-40B4-BE49-F238E27FC236}">
              <a16:creationId xmlns:a16="http://schemas.microsoft.com/office/drawing/2014/main" id="{229DC8BE-6706-41D6-AC9B-0F8D88F43947}"/>
            </a:ext>
          </a:extLst>
        </xdr:cNvPr>
        <xdr:cNvCxnSpPr/>
      </xdr:nvCxnSpPr>
      <xdr:spPr>
        <a:xfrm flipV="1">
          <a:off x="19952970" y="5514975"/>
          <a:ext cx="1269" cy="119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530" name="【試験研究機関】&#10;一人当たり面積最小値テキスト">
          <a:extLst>
            <a:ext uri="{FF2B5EF4-FFF2-40B4-BE49-F238E27FC236}">
              <a16:creationId xmlns:a16="http://schemas.microsoft.com/office/drawing/2014/main" id="{CE0D81AF-5566-4B87-A13C-3CD7723428F7}"/>
            </a:ext>
          </a:extLst>
        </xdr:cNvPr>
        <xdr:cNvSpPr txBox="1"/>
      </xdr:nvSpPr>
      <xdr:spPr>
        <a:xfrm>
          <a:off x="20002500" y="67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531" name="直線コネクタ 530">
          <a:extLst>
            <a:ext uri="{FF2B5EF4-FFF2-40B4-BE49-F238E27FC236}">
              <a16:creationId xmlns:a16="http://schemas.microsoft.com/office/drawing/2014/main" id="{EA369B29-7A55-45F7-A5BF-F03DF2B35588}"/>
            </a:ext>
          </a:extLst>
        </xdr:cNvPr>
        <xdr:cNvCxnSpPr/>
      </xdr:nvCxnSpPr>
      <xdr:spPr>
        <a:xfrm>
          <a:off x="19878675" y="6705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118127</xdr:rowOff>
    </xdr:from>
    <xdr:ext cx="469744" cy="259045"/>
    <xdr:sp macro="" textlink="">
      <xdr:nvSpPr>
        <xdr:cNvPr id="532" name="【試験研究機関】&#10;一人当たり面積最大値テキスト">
          <a:extLst>
            <a:ext uri="{FF2B5EF4-FFF2-40B4-BE49-F238E27FC236}">
              <a16:creationId xmlns:a16="http://schemas.microsoft.com/office/drawing/2014/main" id="{188BA146-E779-4378-8EAF-97D142414D3A}"/>
            </a:ext>
          </a:extLst>
        </xdr:cNvPr>
        <xdr:cNvSpPr txBox="1"/>
      </xdr:nvSpPr>
      <xdr:spPr>
        <a:xfrm>
          <a:off x="20002500"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533" name="直線コネクタ 532">
          <a:extLst>
            <a:ext uri="{FF2B5EF4-FFF2-40B4-BE49-F238E27FC236}">
              <a16:creationId xmlns:a16="http://schemas.microsoft.com/office/drawing/2014/main" id="{C63C56AF-7FBE-4BBA-A1F6-3B44686B7F0A}"/>
            </a:ext>
          </a:extLst>
        </xdr:cNvPr>
        <xdr:cNvCxnSpPr/>
      </xdr:nvCxnSpPr>
      <xdr:spPr>
        <a:xfrm>
          <a:off x="19878675" y="55149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534" name="【試験研究機関】&#10;一人当たり面積平均値テキスト">
          <a:extLst>
            <a:ext uri="{FF2B5EF4-FFF2-40B4-BE49-F238E27FC236}">
              <a16:creationId xmlns:a16="http://schemas.microsoft.com/office/drawing/2014/main" id="{3BFACD3A-2B7C-43CD-ACBE-75668A9F4094}"/>
            </a:ext>
          </a:extLst>
        </xdr:cNvPr>
        <xdr:cNvSpPr txBox="1"/>
      </xdr:nvSpPr>
      <xdr:spPr>
        <a:xfrm>
          <a:off x="20002500" y="6283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535" name="フローチャート: 判断 534">
          <a:extLst>
            <a:ext uri="{FF2B5EF4-FFF2-40B4-BE49-F238E27FC236}">
              <a16:creationId xmlns:a16="http://schemas.microsoft.com/office/drawing/2014/main" id="{B266555A-9AFE-4AAB-85DA-BF791CCDE9A0}"/>
            </a:ext>
          </a:extLst>
        </xdr:cNvPr>
        <xdr:cNvSpPr/>
      </xdr:nvSpPr>
      <xdr:spPr>
        <a:xfrm>
          <a:off x="19897725" y="63055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536" name="フローチャート: 判断 535">
          <a:extLst>
            <a:ext uri="{FF2B5EF4-FFF2-40B4-BE49-F238E27FC236}">
              <a16:creationId xmlns:a16="http://schemas.microsoft.com/office/drawing/2014/main" id="{37A7D33F-7369-444D-A38F-7B99A6E00990}"/>
            </a:ext>
          </a:extLst>
        </xdr:cNvPr>
        <xdr:cNvSpPr/>
      </xdr:nvSpPr>
      <xdr:spPr>
        <a:xfrm>
          <a:off x="19154775" y="63341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537" name="フローチャート: 判断 536">
          <a:extLst>
            <a:ext uri="{FF2B5EF4-FFF2-40B4-BE49-F238E27FC236}">
              <a16:creationId xmlns:a16="http://schemas.microsoft.com/office/drawing/2014/main" id="{7F2AE593-A4DF-4DDE-A941-B91C58E6848D}"/>
            </a:ext>
          </a:extLst>
        </xdr:cNvPr>
        <xdr:cNvSpPr/>
      </xdr:nvSpPr>
      <xdr:spPr>
        <a:xfrm>
          <a:off x="18345150" y="63341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538" name="フローチャート: 判断 537">
          <a:extLst>
            <a:ext uri="{FF2B5EF4-FFF2-40B4-BE49-F238E27FC236}">
              <a16:creationId xmlns:a16="http://schemas.microsoft.com/office/drawing/2014/main" id="{3BEBD35A-F0B2-481F-B499-5F7AB79CE0BA}"/>
            </a:ext>
          </a:extLst>
        </xdr:cNvPr>
        <xdr:cNvSpPr/>
      </xdr:nvSpPr>
      <xdr:spPr>
        <a:xfrm>
          <a:off x="17554575" y="62674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39" name="フローチャート: 判断 538">
          <a:extLst>
            <a:ext uri="{FF2B5EF4-FFF2-40B4-BE49-F238E27FC236}">
              <a16:creationId xmlns:a16="http://schemas.microsoft.com/office/drawing/2014/main" id="{8F45EDFC-3E1C-48B7-BCD1-81AAED5491CF}"/>
            </a:ext>
          </a:extLst>
        </xdr:cNvPr>
        <xdr:cNvSpPr/>
      </xdr:nvSpPr>
      <xdr:spPr>
        <a:xfrm>
          <a:off x="16754475" y="63055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717D0294-F333-4EAE-972F-3C7B84574162}"/>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F332884-2B1B-4BE3-B212-69CCCC179C78}"/>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E1013AF8-8699-409B-A67F-55F486FBA0B3}"/>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8571519D-F40A-4BBE-BD5A-DD36DA2C60AF}"/>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B514EF01-698D-4377-9BBE-EAAE6085FC55}"/>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82550</xdr:rowOff>
    </xdr:from>
    <xdr:to>
      <xdr:col>116</xdr:col>
      <xdr:colOff>114300</xdr:colOff>
      <xdr:row>37</xdr:row>
      <xdr:rowOff>12700</xdr:rowOff>
    </xdr:to>
    <xdr:sp macro="" textlink="">
      <xdr:nvSpPr>
        <xdr:cNvPr id="545" name="楕円 544">
          <a:extLst>
            <a:ext uri="{FF2B5EF4-FFF2-40B4-BE49-F238E27FC236}">
              <a16:creationId xmlns:a16="http://schemas.microsoft.com/office/drawing/2014/main" id="{F4D448B6-6CEC-4066-BE01-B9EBF9D34EAF}"/>
            </a:ext>
          </a:extLst>
        </xdr:cNvPr>
        <xdr:cNvSpPr/>
      </xdr:nvSpPr>
      <xdr:spPr>
        <a:xfrm>
          <a:off x="19897725" y="59245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105427</xdr:rowOff>
    </xdr:from>
    <xdr:ext cx="469744" cy="259045"/>
    <xdr:sp macro="" textlink="">
      <xdr:nvSpPr>
        <xdr:cNvPr id="546" name="【試験研究機関】&#10;一人当たり面積該当値テキスト">
          <a:extLst>
            <a:ext uri="{FF2B5EF4-FFF2-40B4-BE49-F238E27FC236}">
              <a16:creationId xmlns:a16="http://schemas.microsoft.com/office/drawing/2014/main" id="{5FB82F58-2245-4891-BF24-BC35E4B8077F}"/>
            </a:ext>
          </a:extLst>
        </xdr:cNvPr>
        <xdr:cNvSpPr txBox="1"/>
      </xdr:nvSpPr>
      <xdr:spPr>
        <a:xfrm>
          <a:off x="20002500"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101600</xdr:rowOff>
    </xdr:from>
    <xdr:to>
      <xdr:col>112</xdr:col>
      <xdr:colOff>38100</xdr:colOff>
      <xdr:row>37</xdr:row>
      <xdr:rowOff>31750</xdr:rowOff>
    </xdr:to>
    <xdr:sp macro="" textlink="">
      <xdr:nvSpPr>
        <xdr:cNvPr id="547" name="楕円 546">
          <a:extLst>
            <a:ext uri="{FF2B5EF4-FFF2-40B4-BE49-F238E27FC236}">
              <a16:creationId xmlns:a16="http://schemas.microsoft.com/office/drawing/2014/main" id="{682E344C-23B5-4FE4-8F67-CB673885BBB8}"/>
            </a:ext>
          </a:extLst>
        </xdr:cNvPr>
        <xdr:cNvSpPr/>
      </xdr:nvSpPr>
      <xdr:spPr>
        <a:xfrm>
          <a:off x="19154775" y="5943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133350</xdr:rowOff>
    </xdr:from>
    <xdr:to>
      <xdr:col>116</xdr:col>
      <xdr:colOff>63500</xdr:colOff>
      <xdr:row>36</xdr:row>
      <xdr:rowOff>152400</xdr:rowOff>
    </xdr:to>
    <xdr:cxnSp macro="">
      <xdr:nvCxnSpPr>
        <xdr:cNvPr id="548" name="直線コネクタ 547">
          <a:extLst>
            <a:ext uri="{FF2B5EF4-FFF2-40B4-BE49-F238E27FC236}">
              <a16:creationId xmlns:a16="http://schemas.microsoft.com/office/drawing/2014/main" id="{C6F12294-91BC-4C59-96AE-91DBB1B138C6}"/>
            </a:ext>
          </a:extLst>
        </xdr:cNvPr>
        <xdr:cNvCxnSpPr/>
      </xdr:nvCxnSpPr>
      <xdr:spPr>
        <a:xfrm flipV="1">
          <a:off x="19202400" y="5972175"/>
          <a:ext cx="7524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6350</xdr:rowOff>
    </xdr:from>
    <xdr:to>
      <xdr:col>107</xdr:col>
      <xdr:colOff>101600</xdr:colOff>
      <xdr:row>35</xdr:row>
      <xdr:rowOff>107950</xdr:rowOff>
    </xdr:to>
    <xdr:sp macro="" textlink="">
      <xdr:nvSpPr>
        <xdr:cNvPr id="549" name="楕円 548">
          <a:extLst>
            <a:ext uri="{FF2B5EF4-FFF2-40B4-BE49-F238E27FC236}">
              <a16:creationId xmlns:a16="http://schemas.microsoft.com/office/drawing/2014/main" id="{DF3C9DCA-9049-4E81-9DC9-49A63116466B}"/>
            </a:ext>
          </a:extLst>
        </xdr:cNvPr>
        <xdr:cNvSpPr/>
      </xdr:nvSpPr>
      <xdr:spPr>
        <a:xfrm>
          <a:off x="18345150" y="56864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57150</xdr:rowOff>
    </xdr:from>
    <xdr:to>
      <xdr:col>111</xdr:col>
      <xdr:colOff>177800</xdr:colOff>
      <xdr:row>36</xdr:row>
      <xdr:rowOff>152400</xdr:rowOff>
    </xdr:to>
    <xdr:cxnSp macro="">
      <xdr:nvCxnSpPr>
        <xdr:cNvPr id="550" name="直線コネクタ 549">
          <a:extLst>
            <a:ext uri="{FF2B5EF4-FFF2-40B4-BE49-F238E27FC236}">
              <a16:creationId xmlns:a16="http://schemas.microsoft.com/office/drawing/2014/main" id="{973215F6-5FC5-4BAA-9717-AFD7BEE70D1C}"/>
            </a:ext>
          </a:extLst>
        </xdr:cNvPr>
        <xdr:cNvCxnSpPr/>
      </xdr:nvCxnSpPr>
      <xdr:spPr>
        <a:xfrm>
          <a:off x="18392775" y="5734050"/>
          <a:ext cx="809625"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44450</xdr:rowOff>
    </xdr:from>
    <xdr:to>
      <xdr:col>102</xdr:col>
      <xdr:colOff>165100</xdr:colOff>
      <xdr:row>35</xdr:row>
      <xdr:rowOff>146050</xdr:rowOff>
    </xdr:to>
    <xdr:sp macro="" textlink="">
      <xdr:nvSpPr>
        <xdr:cNvPr id="551" name="楕円 550">
          <a:extLst>
            <a:ext uri="{FF2B5EF4-FFF2-40B4-BE49-F238E27FC236}">
              <a16:creationId xmlns:a16="http://schemas.microsoft.com/office/drawing/2014/main" id="{411A6F6A-3DC3-4482-B267-C11A58591B97}"/>
            </a:ext>
          </a:extLst>
        </xdr:cNvPr>
        <xdr:cNvSpPr/>
      </xdr:nvSpPr>
      <xdr:spPr>
        <a:xfrm>
          <a:off x="17554575" y="5724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57150</xdr:rowOff>
    </xdr:from>
    <xdr:to>
      <xdr:col>107</xdr:col>
      <xdr:colOff>50800</xdr:colOff>
      <xdr:row>35</xdr:row>
      <xdr:rowOff>95250</xdr:rowOff>
    </xdr:to>
    <xdr:cxnSp macro="">
      <xdr:nvCxnSpPr>
        <xdr:cNvPr id="552" name="直線コネクタ 551">
          <a:extLst>
            <a:ext uri="{FF2B5EF4-FFF2-40B4-BE49-F238E27FC236}">
              <a16:creationId xmlns:a16="http://schemas.microsoft.com/office/drawing/2014/main" id="{2C053E28-118E-4221-976F-7D154F4610EC}"/>
            </a:ext>
          </a:extLst>
        </xdr:cNvPr>
        <xdr:cNvCxnSpPr/>
      </xdr:nvCxnSpPr>
      <xdr:spPr>
        <a:xfrm flipV="1">
          <a:off x="17602200" y="57340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53" name="n_1aveValue【試験研究機関】&#10;一人当たり面積">
          <a:extLst>
            <a:ext uri="{FF2B5EF4-FFF2-40B4-BE49-F238E27FC236}">
              <a16:creationId xmlns:a16="http://schemas.microsoft.com/office/drawing/2014/main" id="{73ED7338-C90E-4E99-9829-87F8828206EA}"/>
            </a:ext>
          </a:extLst>
        </xdr:cNvPr>
        <xdr:cNvSpPr txBox="1"/>
      </xdr:nvSpPr>
      <xdr:spPr>
        <a:xfrm>
          <a:off x="189834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99077</xdr:rowOff>
    </xdr:from>
    <xdr:ext cx="469744" cy="259045"/>
    <xdr:sp macro="" textlink="">
      <xdr:nvSpPr>
        <xdr:cNvPr id="554" name="n_2aveValue【試験研究機関】&#10;一人当たり面積">
          <a:extLst>
            <a:ext uri="{FF2B5EF4-FFF2-40B4-BE49-F238E27FC236}">
              <a16:creationId xmlns:a16="http://schemas.microsoft.com/office/drawing/2014/main" id="{1A444D51-59DC-49B5-BB5E-48031762D310}"/>
            </a:ext>
          </a:extLst>
        </xdr:cNvPr>
        <xdr:cNvSpPr txBox="1"/>
      </xdr:nvSpPr>
      <xdr:spPr>
        <a:xfrm>
          <a:off x="18183302"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22877</xdr:rowOff>
    </xdr:from>
    <xdr:ext cx="469744" cy="259045"/>
    <xdr:sp macro="" textlink="">
      <xdr:nvSpPr>
        <xdr:cNvPr id="555" name="n_3aveValue【試験研究機関】&#10;一人当たり面積">
          <a:extLst>
            <a:ext uri="{FF2B5EF4-FFF2-40B4-BE49-F238E27FC236}">
              <a16:creationId xmlns:a16="http://schemas.microsoft.com/office/drawing/2014/main" id="{CED8451F-4306-4428-B5A0-47F6A490A016}"/>
            </a:ext>
          </a:extLst>
        </xdr:cNvPr>
        <xdr:cNvSpPr txBox="1"/>
      </xdr:nvSpPr>
      <xdr:spPr>
        <a:xfrm>
          <a:off x="17383202" y="635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56" name="n_4aveValue【試験研究機関】&#10;一人当たり面積">
          <a:extLst>
            <a:ext uri="{FF2B5EF4-FFF2-40B4-BE49-F238E27FC236}">
              <a16:creationId xmlns:a16="http://schemas.microsoft.com/office/drawing/2014/main" id="{801A2F3B-E3E9-4BE1-8344-F847B31A3930}"/>
            </a:ext>
          </a:extLst>
        </xdr:cNvPr>
        <xdr:cNvSpPr txBox="1"/>
      </xdr:nvSpPr>
      <xdr:spPr>
        <a:xfrm>
          <a:off x="16592627" y="608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48277</xdr:rowOff>
    </xdr:from>
    <xdr:ext cx="469744" cy="259045"/>
    <xdr:sp macro="" textlink="">
      <xdr:nvSpPr>
        <xdr:cNvPr id="557" name="n_1mainValue【試験研究機関】&#10;一人当たり面積">
          <a:extLst>
            <a:ext uri="{FF2B5EF4-FFF2-40B4-BE49-F238E27FC236}">
              <a16:creationId xmlns:a16="http://schemas.microsoft.com/office/drawing/2014/main" id="{C5EA1ECB-DC7C-4ACF-9C17-EB01B80E14E1}"/>
            </a:ext>
          </a:extLst>
        </xdr:cNvPr>
        <xdr:cNvSpPr txBox="1"/>
      </xdr:nvSpPr>
      <xdr:spPr>
        <a:xfrm>
          <a:off x="18983402"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124477</xdr:rowOff>
    </xdr:from>
    <xdr:ext cx="469744" cy="259045"/>
    <xdr:sp macro="" textlink="">
      <xdr:nvSpPr>
        <xdr:cNvPr id="558" name="n_2mainValue【試験研究機関】&#10;一人当たり面積">
          <a:extLst>
            <a:ext uri="{FF2B5EF4-FFF2-40B4-BE49-F238E27FC236}">
              <a16:creationId xmlns:a16="http://schemas.microsoft.com/office/drawing/2014/main" id="{09D4FF10-0BD6-4A47-9BCF-6996A10B8F45}"/>
            </a:ext>
          </a:extLst>
        </xdr:cNvPr>
        <xdr:cNvSpPr txBox="1"/>
      </xdr:nvSpPr>
      <xdr:spPr>
        <a:xfrm>
          <a:off x="18183302" y="547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162577</xdr:rowOff>
    </xdr:from>
    <xdr:ext cx="469744" cy="259045"/>
    <xdr:sp macro="" textlink="">
      <xdr:nvSpPr>
        <xdr:cNvPr id="559" name="n_3mainValue【試験研究機関】&#10;一人当たり面積">
          <a:extLst>
            <a:ext uri="{FF2B5EF4-FFF2-40B4-BE49-F238E27FC236}">
              <a16:creationId xmlns:a16="http://schemas.microsoft.com/office/drawing/2014/main" id="{B9C707E8-E44A-4A8B-80A2-3D3BF01ED6C7}"/>
            </a:ext>
          </a:extLst>
        </xdr:cNvPr>
        <xdr:cNvSpPr txBox="1"/>
      </xdr:nvSpPr>
      <xdr:spPr>
        <a:xfrm>
          <a:off x="17383202" y="55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a:extLst>
            <a:ext uri="{FF2B5EF4-FFF2-40B4-BE49-F238E27FC236}">
              <a16:creationId xmlns:a16="http://schemas.microsoft.com/office/drawing/2014/main" id="{877756A8-8322-4BAA-AFEA-981866791F6D}"/>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61" name="正方形/長方形 560">
          <a:extLst>
            <a:ext uri="{FF2B5EF4-FFF2-40B4-BE49-F238E27FC236}">
              <a16:creationId xmlns:a16="http://schemas.microsoft.com/office/drawing/2014/main" id="{554FFE1B-A4F7-4A84-8C93-3EEE629D0D31}"/>
            </a:ext>
          </a:extLst>
        </xdr:cNvPr>
        <xdr:cNvSpPr/>
      </xdr:nvSpPr>
      <xdr:spPr>
        <a:xfrm>
          <a:off x="11658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62" name="正方形/長方形 561">
          <a:extLst>
            <a:ext uri="{FF2B5EF4-FFF2-40B4-BE49-F238E27FC236}">
              <a16:creationId xmlns:a16="http://schemas.microsoft.com/office/drawing/2014/main" id="{9C78016D-B35F-4639-9DAE-DB425F12F6FA}"/>
            </a:ext>
          </a:extLst>
        </xdr:cNvPr>
        <xdr:cNvSpPr/>
      </xdr:nvSpPr>
      <xdr:spPr>
        <a:xfrm>
          <a:off x="11658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63" name="正方形/長方形 562">
          <a:extLst>
            <a:ext uri="{FF2B5EF4-FFF2-40B4-BE49-F238E27FC236}">
              <a16:creationId xmlns:a16="http://schemas.microsoft.com/office/drawing/2014/main" id="{31EBA6F9-D799-452D-AAE8-DB239983CCC5}"/>
            </a:ext>
          </a:extLst>
        </xdr:cNvPr>
        <xdr:cNvSpPr/>
      </xdr:nvSpPr>
      <xdr:spPr>
        <a:xfrm>
          <a:off x="13154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64" name="正方形/長方形 563">
          <a:extLst>
            <a:ext uri="{FF2B5EF4-FFF2-40B4-BE49-F238E27FC236}">
              <a16:creationId xmlns:a16="http://schemas.microsoft.com/office/drawing/2014/main" id="{3916A2FB-4F4C-41BE-B100-9CF8244B6036}"/>
            </a:ext>
          </a:extLst>
        </xdr:cNvPr>
        <xdr:cNvSpPr/>
      </xdr:nvSpPr>
      <xdr:spPr>
        <a:xfrm>
          <a:off x="13154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a:extLst>
            <a:ext uri="{FF2B5EF4-FFF2-40B4-BE49-F238E27FC236}">
              <a16:creationId xmlns:a16="http://schemas.microsoft.com/office/drawing/2014/main" id="{C46775F3-6DCC-4C83-911E-E5FD30CAEF23}"/>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a:extLst>
            <a:ext uri="{FF2B5EF4-FFF2-40B4-BE49-F238E27FC236}">
              <a16:creationId xmlns:a16="http://schemas.microsoft.com/office/drawing/2014/main" id="{A9A42196-0243-4FDD-A8EB-89E90F5F8EA0}"/>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a:extLst>
            <a:ext uri="{FF2B5EF4-FFF2-40B4-BE49-F238E27FC236}">
              <a16:creationId xmlns:a16="http://schemas.microsoft.com/office/drawing/2014/main" id="{9E8564C6-06D8-48E0-AE6E-9054BBE12ED0}"/>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a:extLst>
            <a:ext uri="{FF2B5EF4-FFF2-40B4-BE49-F238E27FC236}">
              <a16:creationId xmlns:a16="http://schemas.microsoft.com/office/drawing/2014/main" id="{197CF63E-AA2A-44CE-BA43-9C43CF9EF16F}"/>
            </a:ext>
          </a:extLst>
        </xdr:cNvPr>
        <xdr:cNvSpPr txBox="1"/>
      </xdr:nvSpPr>
      <xdr:spPr>
        <a:xfrm>
          <a:off x="10845966" y="10675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a:extLst>
            <a:ext uri="{FF2B5EF4-FFF2-40B4-BE49-F238E27FC236}">
              <a16:creationId xmlns:a16="http://schemas.microsoft.com/office/drawing/2014/main" id="{E9B8E1EB-C387-445D-B2AA-062873ED3C9E}"/>
            </a:ext>
          </a:extLst>
        </xdr:cNvPr>
        <xdr:cNvCxnSpPr/>
      </xdr:nvCxnSpPr>
      <xdr:spPr>
        <a:xfrm>
          <a:off x="11210925" y="1037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a:extLst>
            <a:ext uri="{FF2B5EF4-FFF2-40B4-BE49-F238E27FC236}">
              <a16:creationId xmlns:a16="http://schemas.microsoft.com/office/drawing/2014/main" id="{2F9734A6-E473-4283-A2D8-EE9244C4A706}"/>
            </a:ext>
          </a:extLst>
        </xdr:cNvPr>
        <xdr:cNvSpPr txBox="1"/>
      </xdr:nvSpPr>
      <xdr:spPr>
        <a:xfrm>
          <a:off x="10845966" y="1023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a:extLst>
            <a:ext uri="{FF2B5EF4-FFF2-40B4-BE49-F238E27FC236}">
              <a16:creationId xmlns:a16="http://schemas.microsoft.com/office/drawing/2014/main" id="{4FC12D4A-05DF-4B93-A247-9E98C39D3809}"/>
            </a:ext>
          </a:extLst>
        </xdr:cNvPr>
        <xdr:cNvCxnSpPr/>
      </xdr:nvCxnSpPr>
      <xdr:spPr>
        <a:xfrm>
          <a:off x="11210925" y="9944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a:extLst>
            <a:ext uri="{FF2B5EF4-FFF2-40B4-BE49-F238E27FC236}">
              <a16:creationId xmlns:a16="http://schemas.microsoft.com/office/drawing/2014/main" id="{8A1D0040-6D33-4B5C-92CF-DB39E48494D0}"/>
            </a:ext>
          </a:extLst>
        </xdr:cNvPr>
        <xdr:cNvSpPr txBox="1"/>
      </xdr:nvSpPr>
      <xdr:spPr>
        <a:xfrm>
          <a:off x="10845966" y="980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a:extLst>
            <a:ext uri="{FF2B5EF4-FFF2-40B4-BE49-F238E27FC236}">
              <a16:creationId xmlns:a16="http://schemas.microsoft.com/office/drawing/2014/main" id="{3D3FB2EC-3A59-48D7-B3BF-D2575CD8A7E0}"/>
            </a:ext>
          </a:extLst>
        </xdr:cNvPr>
        <xdr:cNvCxnSpPr/>
      </xdr:nvCxnSpPr>
      <xdr:spPr>
        <a:xfrm>
          <a:off x="11210925" y="951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a:extLst>
            <a:ext uri="{FF2B5EF4-FFF2-40B4-BE49-F238E27FC236}">
              <a16:creationId xmlns:a16="http://schemas.microsoft.com/office/drawing/2014/main" id="{C194DE18-B46D-4235-A2F6-1795A488BA02}"/>
            </a:ext>
          </a:extLst>
        </xdr:cNvPr>
        <xdr:cNvSpPr txBox="1"/>
      </xdr:nvSpPr>
      <xdr:spPr>
        <a:xfrm>
          <a:off x="10845966" y="937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a:extLst>
            <a:ext uri="{FF2B5EF4-FFF2-40B4-BE49-F238E27FC236}">
              <a16:creationId xmlns:a16="http://schemas.microsoft.com/office/drawing/2014/main" id="{D748526E-CDC6-4609-9451-A39F09CC9901}"/>
            </a:ext>
          </a:extLst>
        </xdr:cNvPr>
        <xdr:cNvCxnSpPr/>
      </xdr:nvCxnSpPr>
      <xdr:spPr>
        <a:xfrm>
          <a:off x="11210925" y="9077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a:extLst>
            <a:ext uri="{FF2B5EF4-FFF2-40B4-BE49-F238E27FC236}">
              <a16:creationId xmlns:a16="http://schemas.microsoft.com/office/drawing/2014/main" id="{9FF47ECB-7D73-4AA0-B6CB-7605BB456A02}"/>
            </a:ext>
          </a:extLst>
        </xdr:cNvPr>
        <xdr:cNvSpPr txBox="1"/>
      </xdr:nvSpPr>
      <xdr:spPr>
        <a:xfrm>
          <a:off x="10845966" y="89414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a:extLst>
            <a:ext uri="{FF2B5EF4-FFF2-40B4-BE49-F238E27FC236}">
              <a16:creationId xmlns:a16="http://schemas.microsoft.com/office/drawing/2014/main" id="{8B4C587A-6450-4D4D-990A-DE537B4A648C}"/>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8" name="テキスト ボックス 577">
          <a:extLst>
            <a:ext uri="{FF2B5EF4-FFF2-40B4-BE49-F238E27FC236}">
              <a16:creationId xmlns:a16="http://schemas.microsoft.com/office/drawing/2014/main" id="{4F5BAA48-D7FE-4183-A008-DBA8FEFFE11F}"/>
            </a:ext>
          </a:extLst>
        </xdr:cNvPr>
        <xdr:cNvSpPr txBox="1"/>
      </xdr:nvSpPr>
      <xdr:spPr>
        <a:xfrm>
          <a:off x="10845966" y="851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警察施設】&#10;有形固定資産減価償却率グラフ枠">
          <a:extLst>
            <a:ext uri="{FF2B5EF4-FFF2-40B4-BE49-F238E27FC236}">
              <a16:creationId xmlns:a16="http://schemas.microsoft.com/office/drawing/2014/main" id="{1E45682E-23A4-4289-8BA6-94AC2E570AA4}"/>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125730</xdr:rowOff>
    </xdr:from>
    <xdr:to>
      <xdr:col>85</xdr:col>
      <xdr:colOff>126364</xdr:colOff>
      <xdr:row>64</xdr:row>
      <xdr:rowOff>59436</xdr:rowOff>
    </xdr:to>
    <xdr:cxnSp macro="">
      <xdr:nvCxnSpPr>
        <xdr:cNvPr id="580" name="直線コネクタ 579">
          <a:extLst>
            <a:ext uri="{FF2B5EF4-FFF2-40B4-BE49-F238E27FC236}">
              <a16:creationId xmlns:a16="http://schemas.microsoft.com/office/drawing/2014/main" id="{A67B50FB-DAFE-471C-B0D2-D15F0BBAD4A2}"/>
            </a:ext>
          </a:extLst>
        </xdr:cNvPr>
        <xdr:cNvCxnSpPr/>
      </xdr:nvCxnSpPr>
      <xdr:spPr>
        <a:xfrm flipV="1">
          <a:off x="14695170" y="9037955"/>
          <a:ext cx="1269" cy="1394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63263</xdr:rowOff>
    </xdr:from>
    <xdr:ext cx="405111" cy="259045"/>
    <xdr:sp macro="" textlink="">
      <xdr:nvSpPr>
        <xdr:cNvPr id="581" name="【警察施設】&#10;有形固定資産減価償却率最小値テキスト">
          <a:extLst>
            <a:ext uri="{FF2B5EF4-FFF2-40B4-BE49-F238E27FC236}">
              <a16:creationId xmlns:a16="http://schemas.microsoft.com/office/drawing/2014/main" id="{7F8DE17D-00DD-4F67-BF75-B0764F0B15A5}"/>
            </a:ext>
          </a:extLst>
        </xdr:cNvPr>
        <xdr:cNvSpPr txBox="1"/>
      </xdr:nvSpPr>
      <xdr:spPr>
        <a:xfrm>
          <a:off x="14744700" y="10439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59436</xdr:rowOff>
    </xdr:from>
    <xdr:to>
      <xdr:col>86</xdr:col>
      <xdr:colOff>25400</xdr:colOff>
      <xdr:row>64</xdr:row>
      <xdr:rowOff>59436</xdr:rowOff>
    </xdr:to>
    <xdr:cxnSp macro="">
      <xdr:nvCxnSpPr>
        <xdr:cNvPr id="582" name="直線コネクタ 581">
          <a:extLst>
            <a:ext uri="{FF2B5EF4-FFF2-40B4-BE49-F238E27FC236}">
              <a16:creationId xmlns:a16="http://schemas.microsoft.com/office/drawing/2014/main" id="{E729F1DA-4521-4A3E-A89E-061E7CF98528}"/>
            </a:ext>
          </a:extLst>
        </xdr:cNvPr>
        <xdr:cNvCxnSpPr/>
      </xdr:nvCxnSpPr>
      <xdr:spPr>
        <a:xfrm>
          <a:off x="14611350" y="104321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72407</xdr:rowOff>
    </xdr:from>
    <xdr:ext cx="405111" cy="259045"/>
    <xdr:sp macro="" textlink="">
      <xdr:nvSpPr>
        <xdr:cNvPr id="583" name="【警察施設】&#10;有形固定資産減価償却率最大値テキスト">
          <a:extLst>
            <a:ext uri="{FF2B5EF4-FFF2-40B4-BE49-F238E27FC236}">
              <a16:creationId xmlns:a16="http://schemas.microsoft.com/office/drawing/2014/main" id="{E0170673-E64A-44DA-A8FB-FBC8000FE10A}"/>
            </a:ext>
          </a:extLst>
        </xdr:cNvPr>
        <xdr:cNvSpPr txBox="1"/>
      </xdr:nvSpPr>
      <xdr:spPr>
        <a:xfrm>
          <a:off x="14744700" y="882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125730</xdr:rowOff>
    </xdr:from>
    <xdr:to>
      <xdr:col>86</xdr:col>
      <xdr:colOff>25400</xdr:colOff>
      <xdr:row>55</xdr:row>
      <xdr:rowOff>125730</xdr:rowOff>
    </xdr:to>
    <xdr:cxnSp macro="">
      <xdr:nvCxnSpPr>
        <xdr:cNvPr id="584" name="直線コネクタ 583">
          <a:extLst>
            <a:ext uri="{FF2B5EF4-FFF2-40B4-BE49-F238E27FC236}">
              <a16:creationId xmlns:a16="http://schemas.microsoft.com/office/drawing/2014/main" id="{AA04DD2C-9369-4159-AEA4-6C4BB7BC0CC2}"/>
            </a:ext>
          </a:extLst>
        </xdr:cNvPr>
        <xdr:cNvCxnSpPr/>
      </xdr:nvCxnSpPr>
      <xdr:spPr>
        <a:xfrm>
          <a:off x="14611350" y="90379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63517</xdr:rowOff>
    </xdr:from>
    <xdr:ext cx="405111" cy="259045"/>
    <xdr:sp macro="" textlink="">
      <xdr:nvSpPr>
        <xdr:cNvPr id="585" name="【警察施設】&#10;有形固定資産減価償却率平均値テキスト">
          <a:extLst>
            <a:ext uri="{FF2B5EF4-FFF2-40B4-BE49-F238E27FC236}">
              <a16:creationId xmlns:a16="http://schemas.microsoft.com/office/drawing/2014/main" id="{7774BA4C-EA20-4B99-A90F-A2C27B952AA8}"/>
            </a:ext>
          </a:extLst>
        </xdr:cNvPr>
        <xdr:cNvSpPr txBox="1"/>
      </xdr:nvSpPr>
      <xdr:spPr>
        <a:xfrm>
          <a:off x="14744700" y="962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86" name="フローチャート: 判断 585">
          <a:extLst>
            <a:ext uri="{FF2B5EF4-FFF2-40B4-BE49-F238E27FC236}">
              <a16:creationId xmlns:a16="http://schemas.microsoft.com/office/drawing/2014/main" id="{D2792D0F-4263-4A1F-933B-EB90FBE9C259}"/>
            </a:ext>
          </a:extLst>
        </xdr:cNvPr>
        <xdr:cNvSpPr/>
      </xdr:nvSpPr>
      <xdr:spPr>
        <a:xfrm>
          <a:off x="14649450" y="9765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134366</xdr:rowOff>
    </xdr:from>
    <xdr:to>
      <xdr:col>81</xdr:col>
      <xdr:colOff>101600</xdr:colOff>
      <xdr:row>60</xdr:row>
      <xdr:rowOff>64516</xdr:rowOff>
    </xdr:to>
    <xdr:sp macro="" textlink="">
      <xdr:nvSpPr>
        <xdr:cNvPr id="587" name="フローチャート: 判断 586">
          <a:extLst>
            <a:ext uri="{FF2B5EF4-FFF2-40B4-BE49-F238E27FC236}">
              <a16:creationId xmlns:a16="http://schemas.microsoft.com/office/drawing/2014/main" id="{EFD0715A-08C3-4638-B0C5-7C0D77461633}"/>
            </a:ext>
          </a:extLst>
        </xdr:cNvPr>
        <xdr:cNvSpPr/>
      </xdr:nvSpPr>
      <xdr:spPr>
        <a:xfrm>
          <a:off x="13887450" y="969746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72644</xdr:rowOff>
    </xdr:from>
    <xdr:to>
      <xdr:col>76</xdr:col>
      <xdr:colOff>165100</xdr:colOff>
      <xdr:row>61</xdr:row>
      <xdr:rowOff>2794</xdr:rowOff>
    </xdr:to>
    <xdr:sp macro="" textlink="">
      <xdr:nvSpPr>
        <xdr:cNvPr id="588" name="フローチャート: 判断 587">
          <a:extLst>
            <a:ext uri="{FF2B5EF4-FFF2-40B4-BE49-F238E27FC236}">
              <a16:creationId xmlns:a16="http://schemas.microsoft.com/office/drawing/2014/main" id="{34BA012E-303C-46B4-AC88-A33FCDF18662}"/>
            </a:ext>
          </a:extLst>
        </xdr:cNvPr>
        <xdr:cNvSpPr/>
      </xdr:nvSpPr>
      <xdr:spPr>
        <a:xfrm>
          <a:off x="13096875" y="979449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132080</xdr:rowOff>
    </xdr:from>
    <xdr:to>
      <xdr:col>72</xdr:col>
      <xdr:colOff>38100</xdr:colOff>
      <xdr:row>61</xdr:row>
      <xdr:rowOff>62230</xdr:rowOff>
    </xdr:to>
    <xdr:sp macro="" textlink="">
      <xdr:nvSpPr>
        <xdr:cNvPr id="589" name="フローチャート: 判断 588">
          <a:extLst>
            <a:ext uri="{FF2B5EF4-FFF2-40B4-BE49-F238E27FC236}">
              <a16:creationId xmlns:a16="http://schemas.microsoft.com/office/drawing/2014/main" id="{66FB33B9-AA82-4C70-846F-0F3F68BCC0FA}"/>
            </a:ext>
          </a:extLst>
        </xdr:cNvPr>
        <xdr:cNvSpPr/>
      </xdr:nvSpPr>
      <xdr:spPr>
        <a:xfrm>
          <a:off x="12296775" y="98571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29210</xdr:rowOff>
    </xdr:from>
    <xdr:to>
      <xdr:col>67</xdr:col>
      <xdr:colOff>101600</xdr:colOff>
      <xdr:row>61</xdr:row>
      <xdr:rowOff>130810</xdr:rowOff>
    </xdr:to>
    <xdr:sp macro="" textlink="">
      <xdr:nvSpPr>
        <xdr:cNvPr id="590" name="フローチャート: 判断 589">
          <a:extLst>
            <a:ext uri="{FF2B5EF4-FFF2-40B4-BE49-F238E27FC236}">
              <a16:creationId xmlns:a16="http://schemas.microsoft.com/office/drawing/2014/main" id="{6DD58163-052E-4228-A4AC-1528C55A6E69}"/>
            </a:ext>
          </a:extLst>
        </xdr:cNvPr>
        <xdr:cNvSpPr/>
      </xdr:nvSpPr>
      <xdr:spPr>
        <a:xfrm>
          <a:off x="11487150" y="9912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86C14AEC-802A-4B85-A989-1C8E1F73ADD9}"/>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4D9176E5-43EB-4681-B641-6257202EED4C}"/>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4B1B73A2-E5E7-4162-8692-207036E79646}"/>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83577DE5-3955-4CEB-B1C6-6320A0DF14C1}"/>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74120445-E0AB-4803-A72B-46F945D6A2D4}"/>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122936</xdr:rowOff>
    </xdr:from>
    <xdr:to>
      <xdr:col>85</xdr:col>
      <xdr:colOff>177800</xdr:colOff>
      <xdr:row>61</xdr:row>
      <xdr:rowOff>53086</xdr:rowOff>
    </xdr:to>
    <xdr:sp macro="" textlink="">
      <xdr:nvSpPr>
        <xdr:cNvPr id="596" name="楕円 595">
          <a:extLst>
            <a:ext uri="{FF2B5EF4-FFF2-40B4-BE49-F238E27FC236}">
              <a16:creationId xmlns:a16="http://schemas.microsoft.com/office/drawing/2014/main" id="{DC06E7D4-ABFC-4915-B4F5-6C3155321891}"/>
            </a:ext>
          </a:extLst>
        </xdr:cNvPr>
        <xdr:cNvSpPr/>
      </xdr:nvSpPr>
      <xdr:spPr>
        <a:xfrm>
          <a:off x="14649450" y="985113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60</xdr:row>
      <xdr:rowOff>101363</xdr:rowOff>
    </xdr:from>
    <xdr:ext cx="405111" cy="259045"/>
    <xdr:sp macro="" textlink="">
      <xdr:nvSpPr>
        <xdr:cNvPr id="597" name="【警察施設】&#10;有形固定資産減価償却率該当値テキスト">
          <a:extLst>
            <a:ext uri="{FF2B5EF4-FFF2-40B4-BE49-F238E27FC236}">
              <a16:creationId xmlns:a16="http://schemas.microsoft.com/office/drawing/2014/main" id="{2E5E8A65-78BE-4B3F-85C5-0E6EF5EB4E94}"/>
            </a:ext>
          </a:extLst>
        </xdr:cNvPr>
        <xdr:cNvSpPr txBox="1"/>
      </xdr:nvSpPr>
      <xdr:spPr>
        <a:xfrm>
          <a:off x="14744700" y="9829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54356</xdr:rowOff>
    </xdr:from>
    <xdr:to>
      <xdr:col>81</xdr:col>
      <xdr:colOff>101600</xdr:colOff>
      <xdr:row>60</xdr:row>
      <xdr:rowOff>155956</xdr:rowOff>
    </xdr:to>
    <xdr:sp macro="" textlink="">
      <xdr:nvSpPr>
        <xdr:cNvPr id="598" name="楕円 597">
          <a:extLst>
            <a:ext uri="{FF2B5EF4-FFF2-40B4-BE49-F238E27FC236}">
              <a16:creationId xmlns:a16="http://schemas.microsoft.com/office/drawing/2014/main" id="{83FCE928-C16D-49D8-A8F3-4F69CEF1C9D5}"/>
            </a:ext>
          </a:extLst>
        </xdr:cNvPr>
        <xdr:cNvSpPr/>
      </xdr:nvSpPr>
      <xdr:spPr>
        <a:xfrm>
          <a:off x="13887450" y="977938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105156</xdr:rowOff>
    </xdr:from>
    <xdr:to>
      <xdr:col>85</xdr:col>
      <xdr:colOff>127000</xdr:colOff>
      <xdr:row>61</xdr:row>
      <xdr:rowOff>2286</xdr:rowOff>
    </xdr:to>
    <xdr:cxnSp macro="">
      <xdr:nvCxnSpPr>
        <xdr:cNvPr id="599" name="直線コネクタ 598">
          <a:extLst>
            <a:ext uri="{FF2B5EF4-FFF2-40B4-BE49-F238E27FC236}">
              <a16:creationId xmlns:a16="http://schemas.microsoft.com/office/drawing/2014/main" id="{B19B85FB-5144-4D44-84DE-7A5406ECE036}"/>
            </a:ext>
          </a:extLst>
        </xdr:cNvPr>
        <xdr:cNvCxnSpPr/>
      </xdr:nvCxnSpPr>
      <xdr:spPr>
        <a:xfrm>
          <a:off x="13935075" y="9827006"/>
          <a:ext cx="762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111506</xdr:rowOff>
    </xdr:from>
    <xdr:to>
      <xdr:col>76</xdr:col>
      <xdr:colOff>165100</xdr:colOff>
      <xdr:row>60</xdr:row>
      <xdr:rowOff>41656</xdr:rowOff>
    </xdr:to>
    <xdr:sp macro="" textlink="">
      <xdr:nvSpPr>
        <xdr:cNvPr id="600" name="楕円 599">
          <a:extLst>
            <a:ext uri="{FF2B5EF4-FFF2-40B4-BE49-F238E27FC236}">
              <a16:creationId xmlns:a16="http://schemas.microsoft.com/office/drawing/2014/main" id="{AD376CB2-3DE9-4091-9FA9-69E4AA0A79CA}"/>
            </a:ext>
          </a:extLst>
        </xdr:cNvPr>
        <xdr:cNvSpPr/>
      </xdr:nvSpPr>
      <xdr:spPr>
        <a:xfrm>
          <a:off x="13096875" y="96746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162306</xdr:rowOff>
    </xdr:from>
    <xdr:to>
      <xdr:col>81</xdr:col>
      <xdr:colOff>50800</xdr:colOff>
      <xdr:row>60</xdr:row>
      <xdr:rowOff>105156</xdr:rowOff>
    </xdr:to>
    <xdr:cxnSp macro="">
      <xdr:nvCxnSpPr>
        <xdr:cNvPr id="601" name="直線コネクタ 600">
          <a:extLst>
            <a:ext uri="{FF2B5EF4-FFF2-40B4-BE49-F238E27FC236}">
              <a16:creationId xmlns:a16="http://schemas.microsoft.com/office/drawing/2014/main" id="{2449B53A-FFB2-4F84-896D-C9972625203B}"/>
            </a:ext>
          </a:extLst>
        </xdr:cNvPr>
        <xdr:cNvCxnSpPr/>
      </xdr:nvCxnSpPr>
      <xdr:spPr>
        <a:xfrm>
          <a:off x="13144500" y="9722231"/>
          <a:ext cx="7905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02" name="楕円 601">
          <a:extLst>
            <a:ext uri="{FF2B5EF4-FFF2-40B4-BE49-F238E27FC236}">
              <a16:creationId xmlns:a16="http://schemas.microsoft.com/office/drawing/2014/main" id="{F717B4D3-BC8D-4E3D-9B14-5AF62682C13D}"/>
            </a:ext>
          </a:extLst>
        </xdr:cNvPr>
        <xdr:cNvSpPr/>
      </xdr:nvSpPr>
      <xdr:spPr>
        <a:xfrm>
          <a:off x="12296775" y="96119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162306</xdr:rowOff>
    </xdr:to>
    <xdr:cxnSp macro="">
      <xdr:nvCxnSpPr>
        <xdr:cNvPr id="603" name="直線コネクタ 602">
          <a:extLst>
            <a:ext uri="{FF2B5EF4-FFF2-40B4-BE49-F238E27FC236}">
              <a16:creationId xmlns:a16="http://schemas.microsoft.com/office/drawing/2014/main" id="{CBB8DF35-11A8-439B-B774-EB7BA31626BA}"/>
            </a:ext>
          </a:extLst>
        </xdr:cNvPr>
        <xdr:cNvCxnSpPr/>
      </xdr:nvCxnSpPr>
      <xdr:spPr>
        <a:xfrm>
          <a:off x="12344400" y="9669145"/>
          <a:ext cx="8001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81043</xdr:rowOff>
    </xdr:from>
    <xdr:ext cx="405111" cy="259045"/>
    <xdr:sp macro="" textlink="">
      <xdr:nvSpPr>
        <xdr:cNvPr id="604" name="n_1aveValue【警察施設】&#10;有形固定資産減価償却率">
          <a:extLst>
            <a:ext uri="{FF2B5EF4-FFF2-40B4-BE49-F238E27FC236}">
              <a16:creationId xmlns:a16="http://schemas.microsoft.com/office/drawing/2014/main" id="{39A7D1CF-9C27-40C8-81BA-BDC09142381E}"/>
            </a:ext>
          </a:extLst>
        </xdr:cNvPr>
        <xdr:cNvSpPr txBox="1"/>
      </xdr:nvSpPr>
      <xdr:spPr>
        <a:xfrm>
          <a:off x="13745219" y="948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165371</xdr:rowOff>
    </xdr:from>
    <xdr:ext cx="405111" cy="259045"/>
    <xdr:sp macro="" textlink="">
      <xdr:nvSpPr>
        <xdr:cNvPr id="605" name="n_2aveValue【警察施設】&#10;有形固定資産減価償却率">
          <a:extLst>
            <a:ext uri="{FF2B5EF4-FFF2-40B4-BE49-F238E27FC236}">
              <a16:creationId xmlns:a16="http://schemas.microsoft.com/office/drawing/2014/main" id="{D09D06A2-72A8-482B-AF87-2478CDBE750D}"/>
            </a:ext>
          </a:extLst>
        </xdr:cNvPr>
        <xdr:cNvSpPr txBox="1"/>
      </xdr:nvSpPr>
      <xdr:spPr>
        <a:xfrm>
          <a:off x="12964169" y="988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53357</xdr:rowOff>
    </xdr:from>
    <xdr:ext cx="405111" cy="259045"/>
    <xdr:sp macro="" textlink="">
      <xdr:nvSpPr>
        <xdr:cNvPr id="606" name="n_3aveValue【警察施設】&#10;有形固定資産減価償却率">
          <a:extLst>
            <a:ext uri="{FF2B5EF4-FFF2-40B4-BE49-F238E27FC236}">
              <a16:creationId xmlns:a16="http://schemas.microsoft.com/office/drawing/2014/main" id="{D0DF2EA4-B002-4CE7-B8AB-93AA8DDF6D87}"/>
            </a:ext>
          </a:extLst>
        </xdr:cNvPr>
        <xdr:cNvSpPr txBox="1"/>
      </xdr:nvSpPr>
      <xdr:spPr>
        <a:xfrm>
          <a:off x="12164069"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147337</xdr:rowOff>
    </xdr:from>
    <xdr:ext cx="405111" cy="259045"/>
    <xdr:sp macro="" textlink="">
      <xdr:nvSpPr>
        <xdr:cNvPr id="607" name="n_4aveValue【警察施設】&#10;有形固定資産減価償却率">
          <a:extLst>
            <a:ext uri="{FF2B5EF4-FFF2-40B4-BE49-F238E27FC236}">
              <a16:creationId xmlns:a16="http://schemas.microsoft.com/office/drawing/2014/main" id="{4C45530A-0D2F-4148-8569-884E50830777}"/>
            </a:ext>
          </a:extLst>
        </xdr:cNvPr>
        <xdr:cNvSpPr txBox="1"/>
      </xdr:nvSpPr>
      <xdr:spPr>
        <a:xfrm>
          <a:off x="11354444" y="970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147083</xdr:rowOff>
    </xdr:from>
    <xdr:ext cx="405111" cy="259045"/>
    <xdr:sp macro="" textlink="">
      <xdr:nvSpPr>
        <xdr:cNvPr id="608" name="n_1mainValue【警察施設】&#10;有形固定資産減価償却率">
          <a:extLst>
            <a:ext uri="{FF2B5EF4-FFF2-40B4-BE49-F238E27FC236}">
              <a16:creationId xmlns:a16="http://schemas.microsoft.com/office/drawing/2014/main" id="{272EAECB-B063-48D3-9622-B6250D4F5F71}"/>
            </a:ext>
          </a:extLst>
        </xdr:cNvPr>
        <xdr:cNvSpPr txBox="1"/>
      </xdr:nvSpPr>
      <xdr:spPr>
        <a:xfrm>
          <a:off x="13745219" y="98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58183</xdr:rowOff>
    </xdr:from>
    <xdr:ext cx="405111" cy="259045"/>
    <xdr:sp macro="" textlink="">
      <xdr:nvSpPr>
        <xdr:cNvPr id="609" name="n_2mainValue【警察施設】&#10;有形固定資産減価償却率">
          <a:extLst>
            <a:ext uri="{FF2B5EF4-FFF2-40B4-BE49-F238E27FC236}">
              <a16:creationId xmlns:a16="http://schemas.microsoft.com/office/drawing/2014/main" id="{FB8D66E5-AF44-4148-9D15-0019F33152EE}"/>
            </a:ext>
          </a:extLst>
        </xdr:cNvPr>
        <xdr:cNvSpPr txBox="1"/>
      </xdr:nvSpPr>
      <xdr:spPr>
        <a:xfrm>
          <a:off x="12964169" y="945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10" name="n_3mainValue【警察施設】&#10;有形固定資産減価償却率">
          <a:extLst>
            <a:ext uri="{FF2B5EF4-FFF2-40B4-BE49-F238E27FC236}">
              <a16:creationId xmlns:a16="http://schemas.microsoft.com/office/drawing/2014/main" id="{FB25391C-86AC-4EBA-B00D-8B4F5CCACD78}"/>
            </a:ext>
          </a:extLst>
        </xdr:cNvPr>
        <xdr:cNvSpPr txBox="1"/>
      </xdr:nvSpPr>
      <xdr:spPr>
        <a:xfrm>
          <a:off x="12164069" y="939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4BC30184-7422-400C-A2A9-DA87B9E58EEE}"/>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12" name="正方形/長方形 611">
          <a:extLst>
            <a:ext uri="{FF2B5EF4-FFF2-40B4-BE49-F238E27FC236}">
              <a16:creationId xmlns:a16="http://schemas.microsoft.com/office/drawing/2014/main" id="{EC3E59F2-F208-4584-8FBD-C8A8AFBE2017}"/>
            </a:ext>
          </a:extLst>
        </xdr:cNvPr>
        <xdr:cNvSpPr/>
      </xdr:nvSpPr>
      <xdr:spPr>
        <a:xfrm>
          <a:off x="169259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13" name="正方形/長方形 612">
          <a:extLst>
            <a:ext uri="{FF2B5EF4-FFF2-40B4-BE49-F238E27FC236}">
              <a16:creationId xmlns:a16="http://schemas.microsoft.com/office/drawing/2014/main" id="{C038FBF9-F79D-4CE2-AAD8-67F3E66F9D62}"/>
            </a:ext>
          </a:extLst>
        </xdr:cNvPr>
        <xdr:cNvSpPr/>
      </xdr:nvSpPr>
      <xdr:spPr>
        <a:xfrm>
          <a:off x="169259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14" name="正方形/長方形 613">
          <a:extLst>
            <a:ext uri="{FF2B5EF4-FFF2-40B4-BE49-F238E27FC236}">
              <a16:creationId xmlns:a16="http://schemas.microsoft.com/office/drawing/2014/main" id="{79B5A48C-50ED-414E-A882-632E2F1E9A10}"/>
            </a:ext>
          </a:extLst>
        </xdr:cNvPr>
        <xdr:cNvSpPr/>
      </xdr:nvSpPr>
      <xdr:spPr>
        <a:xfrm>
          <a:off x="1841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15" name="正方形/長方形 614">
          <a:extLst>
            <a:ext uri="{FF2B5EF4-FFF2-40B4-BE49-F238E27FC236}">
              <a16:creationId xmlns:a16="http://schemas.microsoft.com/office/drawing/2014/main" id="{29315E3F-5E42-4427-866B-E4277B2CF20C}"/>
            </a:ext>
          </a:extLst>
        </xdr:cNvPr>
        <xdr:cNvSpPr/>
      </xdr:nvSpPr>
      <xdr:spPr>
        <a:xfrm>
          <a:off x="1841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a:extLst>
            <a:ext uri="{FF2B5EF4-FFF2-40B4-BE49-F238E27FC236}">
              <a16:creationId xmlns:a16="http://schemas.microsoft.com/office/drawing/2014/main" id="{34CD085E-D6CA-4CCF-810D-51CAEED04E9B}"/>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a:extLst>
            <a:ext uri="{FF2B5EF4-FFF2-40B4-BE49-F238E27FC236}">
              <a16:creationId xmlns:a16="http://schemas.microsoft.com/office/drawing/2014/main" id="{E540C90C-ACFB-4C0D-8A79-14D211DEDAA4}"/>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a:extLst>
            <a:ext uri="{FF2B5EF4-FFF2-40B4-BE49-F238E27FC236}">
              <a16:creationId xmlns:a16="http://schemas.microsoft.com/office/drawing/2014/main" id="{90A4AEFD-3943-4D20-9BE3-F0216739B03B}"/>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9" name="直線コネクタ 618">
          <a:extLst>
            <a:ext uri="{FF2B5EF4-FFF2-40B4-BE49-F238E27FC236}">
              <a16:creationId xmlns:a16="http://schemas.microsoft.com/office/drawing/2014/main" id="{26C17BCF-7A55-4038-9E6A-20B930A61554}"/>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9BCAAB2F-E565-4CD1-ADC2-9939EB299A7D}"/>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1" name="直線コネクタ 620">
          <a:extLst>
            <a:ext uri="{FF2B5EF4-FFF2-40B4-BE49-F238E27FC236}">
              <a16:creationId xmlns:a16="http://schemas.microsoft.com/office/drawing/2014/main" id="{D7DC0F7F-9A35-42EC-9D70-EA613304C03D}"/>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2" name="テキスト ボックス 621">
          <a:extLst>
            <a:ext uri="{FF2B5EF4-FFF2-40B4-BE49-F238E27FC236}">
              <a16:creationId xmlns:a16="http://schemas.microsoft.com/office/drawing/2014/main" id="{C0EF8EA6-50F2-4151-98D3-36962F358BC4}"/>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3" name="直線コネクタ 622">
          <a:extLst>
            <a:ext uri="{FF2B5EF4-FFF2-40B4-BE49-F238E27FC236}">
              <a16:creationId xmlns:a16="http://schemas.microsoft.com/office/drawing/2014/main" id="{3BFB6598-D25E-47BB-87A1-EFF2FE3C9040}"/>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4" name="テキスト ボックス 623">
          <a:extLst>
            <a:ext uri="{FF2B5EF4-FFF2-40B4-BE49-F238E27FC236}">
              <a16:creationId xmlns:a16="http://schemas.microsoft.com/office/drawing/2014/main" id="{FA1ADF64-4734-4315-97A7-FD2CD37130D8}"/>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5" name="直線コネクタ 624">
          <a:extLst>
            <a:ext uri="{FF2B5EF4-FFF2-40B4-BE49-F238E27FC236}">
              <a16:creationId xmlns:a16="http://schemas.microsoft.com/office/drawing/2014/main" id="{4AD9D74C-624E-4E6C-89B7-A3F8A60DAFB6}"/>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6" name="テキスト ボックス 625">
          <a:extLst>
            <a:ext uri="{FF2B5EF4-FFF2-40B4-BE49-F238E27FC236}">
              <a16:creationId xmlns:a16="http://schemas.microsoft.com/office/drawing/2014/main" id="{F870FE02-D90E-45F5-8E90-A128482E34AB}"/>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7" name="直線コネクタ 626">
          <a:extLst>
            <a:ext uri="{FF2B5EF4-FFF2-40B4-BE49-F238E27FC236}">
              <a16:creationId xmlns:a16="http://schemas.microsoft.com/office/drawing/2014/main" id="{690B3BA2-D106-4D27-89B9-1A82AC9E3C54}"/>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8" name="テキスト ボックス 627">
          <a:extLst>
            <a:ext uri="{FF2B5EF4-FFF2-40B4-BE49-F238E27FC236}">
              <a16:creationId xmlns:a16="http://schemas.microsoft.com/office/drawing/2014/main" id="{7B79D1C0-D0CE-4116-B47C-5808A6881C43}"/>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508359BA-4EE0-44C7-A441-78F072318411}"/>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10867076-68ED-4BE9-A1E1-4346A76FC586}"/>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警察施設】&#10;一人当たり面積グラフ枠">
          <a:extLst>
            <a:ext uri="{FF2B5EF4-FFF2-40B4-BE49-F238E27FC236}">
              <a16:creationId xmlns:a16="http://schemas.microsoft.com/office/drawing/2014/main" id="{48254B98-ED33-49B7-81F1-C210D4969237}"/>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107950</xdr:rowOff>
    </xdr:from>
    <xdr:to>
      <xdr:col>116</xdr:col>
      <xdr:colOff>62864</xdr:colOff>
      <xdr:row>63</xdr:row>
      <xdr:rowOff>120650</xdr:rowOff>
    </xdr:to>
    <xdr:cxnSp macro="">
      <xdr:nvCxnSpPr>
        <xdr:cNvPr id="632" name="直線コネクタ 631">
          <a:extLst>
            <a:ext uri="{FF2B5EF4-FFF2-40B4-BE49-F238E27FC236}">
              <a16:creationId xmlns:a16="http://schemas.microsoft.com/office/drawing/2014/main" id="{66D3D531-A3F8-44A2-AD9E-3E3366E1CB0C}"/>
            </a:ext>
          </a:extLst>
        </xdr:cNvPr>
        <xdr:cNvCxnSpPr/>
      </xdr:nvCxnSpPr>
      <xdr:spPr>
        <a:xfrm flipV="1">
          <a:off x="19952970" y="9020175"/>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124477</xdr:rowOff>
    </xdr:from>
    <xdr:ext cx="469744" cy="259045"/>
    <xdr:sp macro="" textlink="">
      <xdr:nvSpPr>
        <xdr:cNvPr id="633" name="【警察施設】&#10;一人当たり面積最小値テキスト">
          <a:extLst>
            <a:ext uri="{FF2B5EF4-FFF2-40B4-BE49-F238E27FC236}">
              <a16:creationId xmlns:a16="http://schemas.microsoft.com/office/drawing/2014/main" id="{E7645A51-2FFF-4255-A92C-2227350F4E0E}"/>
            </a:ext>
          </a:extLst>
        </xdr:cNvPr>
        <xdr:cNvSpPr txBox="1"/>
      </xdr:nvSpPr>
      <xdr:spPr>
        <a:xfrm>
          <a:off x="20002500" y="10332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120650</xdr:rowOff>
    </xdr:from>
    <xdr:to>
      <xdr:col>116</xdr:col>
      <xdr:colOff>152400</xdr:colOff>
      <xdr:row>63</xdr:row>
      <xdr:rowOff>120650</xdr:rowOff>
    </xdr:to>
    <xdr:cxnSp macro="">
      <xdr:nvCxnSpPr>
        <xdr:cNvPr id="634" name="直線コネクタ 633">
          <a:extLst>
            <a:ext uri="{FF2B5EF4-FFF2-40B4-BE49-F238E27FC236}">
              <a16:creationId xmlns:a16="http://schemas.microsoft.com/office/drawing/2014/main" id="{04E2B56F-F632-452E-A1D3-76BBE71A4EA7}"/>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54627</xdr:rowOff>
    </xdr:from>
    <xdr:ext cx="469744" cy="259045"/>
    <xdr:sp macro="" textlink="">
      <xdr:nvSpPr>
        <xdr:cNvPr id="635" name="【警察施設】&#10;一人当たり面積最大値テキスト">
          <a:extLst>
            <a:ext uri="{FF2B5EF4-FFF2-40B4-BE49-F238E27FC236}">
              <a16:creationId xmlns:a16="http://schemas.microsoft.com/office/drawing/2014/main" id="{F770D91C-D25F-423C-A2D7-EB1E4B479155}"/>
            </a:ext>
          </a:extLst>
        </xdr:cNvPr>
        <xdr:cNvSpPr txBox="1"/>
      </xdr:nvSpPr>
      <xdr:spPr>
        <a:xfrm>
          <a:off x="20002500" y="880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107950</xdr:rowOff>
    </xdr:from>
    <xdr:to>
      <xdr:col>116</xdr:col>
      <xdr:colOff>152400</xdr:colOff>
      <xdr:row>55</xdr:row>
      <xdr:rowOff>107950</xdr:rowOff>
    </xdr:to>
    <xdr:cxnSp macro="">
      <xdr:nvCxnSpPr>
        <xdr:cNvPr id="636" name="直線コネクタ 635">
          <a:extLst>
            <a:ext uri="{FF2B5EF4-FFF2-40B4-BE49-F238E27FC236}">
              <a16:creationId xmlns:a16="http://schemas.microsoft.com/office/drawing/2014/main" id="{5650C019-F2B0-43D3-A5A4-ECB07DCB377F}"/>
            </a:ext>
          </a:extLst>
        </xdr:cNvPr>
        <xdr:cNvCxnSpPr/>
      </xdr:nvCxnSpPr>
      <xdr:spPr>
        <a:xfrm>
          <a:off x="19878675" y="9020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137177</xdr:rowOff>
    </xdr:from>
    <xdr:ext cx="469744" cy="259045"/>
    <xdr:sp macro="" textlink="">
      <xdr:nvSpPr>
        <xdr:cNvPr id="637" name="【警察施設】&#10;一人当たり面積平均値テキスト">
          <a:extLst>
            <a:ext uri="{FF2B5EF4-FFF2-40B4-BE49-F238E27FC236}">
              <a16:creationId xmlns:a16="http://schemas.microsoft.com/office/drawing/2014/main" id="{1C9BD017-DD6A-4335-8A8B-7E5E6603891F}"/>
            </a:ext>
          </a:extLst>
        </xdr:cNvPr>
        <xdr:cNvSpPr txBox="1"/>
      </xdr:nvSpPr>
      <xdr:spPr>
        <a:xfrm>
          <a:off x="20002500" y="970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638" name="フローチャート: 判断 637">
          <a:extLst>
            <a:ext uri="{FF2B5EF4-FFF2-40B4-BE49-F238E27FC236}">
              <a16:creationId xmlns:a16="http://schemas.microsoft.com/office/drawing/2014/main" id="{2CCD9583-B838-4F37-85A1-400F897AFC52}"/>
            </a:ext>
          </a:extLst>
        </xdr:cNvPr>
        <xdr:cNvSpPr/>
      </xdr:nvSpPr>
      <xdr:spPr>
        <a:xfrm>
          <a:off x="19897725"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146050</xdr:rowOff>
    </xdr:from>
    <xdr:to>
      <xdr:col>112</xdr:col>
      <xdr:colOff>38100</xdr:colOff>
      <xdr:row>60</xdr:row>
      <xdr:rowOff>76200</xdr:rowOff>
    </xdr:to>
    <xdr:sp macro="" textlink="">
      <xdr:nvSpPr>
        <xdr:cNvPr id="639" name="フローチャート: 判断 638">
          <a:extLst>
            <a:ext uri="{FF2B5EF4-FFF2-40B4-BE49-F238E27FC236}">
              <a16:creationId xmlns:a16="http://schemas.microsoft.com/office/drawing/2014/main" id="{7527687E-F455-4937-9087-3EDE0F287748}"/>
            </a:ext>
          </a:extLst>
        </xdr:cNvPr>
        <xdr:cNvSpPr/>
      </xdr:nvSpPr>
      <xdr:spPr>
        <a:xfrm>
          <a:off x="19154775" y="970597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158750</xdr:rowOff>
    </xdr:from>
    <xdr:to>
      <xdr:col>107</xdr:col>
      <xdr:colOff>101600</xdr:colOff>
      <xdr:row>60</xdr:row>
      <xdr:rowOff>88900</xdr:rowOff>
    </xdr:to>
    <xdr:sp macro="" textlink="">
      <xdr:nvSpPr>
        <xdr:cNvPr id="640" name="フローチャート: 判断 639">
          <a:extLst>
            <a:ext uri="{FF2B5EF4-FFF2-40B4-BE49-F238E27FC236}">
              <a16:creationId xmlns:a16="http://schemas.microsoft.com/office/drawing/2014/main" id="{BDF75EF4-53E2-4416-90D8-EA0A69ECA1F6}"/>
            </a:ext>
          </a:extLst>
        </xdr:cNvPr>
        <xdr:cNvSpPr/>
      </xdr:nvSpPr>
      <xdr:spPr>
        <a:xfrm>
          <a:off x="18345150" y="97250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107950</xdr:rowOff>
    </xdr:from>
    <xdr:to>
      <xdr:col>102</xdr:col>
      <xdr:colOff>165100</xdr:colOff>
      <xdr:row>60</xdr:row>
      <xdr:rowOff>38100</xdr:rowOff>
    </xdr:to>
    <xdr:sp macro="" textlink="">
      <xdr:nvSpPr>
        <xdr:cNvPr id="641" name="フローチャート: 判断 640">
          <a:extLst>
            <a:ext uri="{FF2B5EF4-FFF2-40B4-BE49-F238E27FC236}">
              <a16:creationId xmlns:a16="http://schemas.microsoft.com/office/drawing/2014/main" id="{0195AB8D-D420-4CBB-B4C8-CC9978B4FBA9}"/>
            </a:ext>
          </a:extLst>
        </xdr:cNvPr>
        <xdr:cNvSpPr/>
      </xdr:nvSpPr>
      <xdr:spPr>
        <a:xfrm>
          <a:off x="17554575" y="96678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50800</xdr:rowOff>
    </xdr:from>
    <xdr:to>
      <xdr:col>98</xdr:col>
      <xdr:colOff>38100</xdr:colOff>
      <xdr:row>60</xdr:row>
      <xdr:rowOff>152400</xdr:rowOff>
    </xdr:to>
    <xdr:sp macro="" textlink="">
      <xdr:nvSpPr>
        <xdr:cNvPr id="642" name="フローチャート: 判断 641">
          <a:extLst>
            <a:ext uri="{FF2B5EF4-FFF2-40B4-BE49-F238E27FC236}">
              <a16:creationId xmlns:a16="http://schemas.microsoft.com/office/drawing/2014/main" id="{D368E5B2-B6A4-449A-9306-CD5B2705059D}"/>
            </a:ext>
          </a:extLst>
        </xdr:cNvPr>
        <xdr:cNvSpPr/>
      </xdr:nvSpPr>
      <xdr:spPr>
        <a:xfrm>
          <a:off x="16754475" y="97726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A2816006-CF19-4FFC-8148-03B7EB11223E}"/>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D03CED6F-4C48-40E6-A2C1-4DE01415F544}"/>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B4880CC-763B-4780-88F4-A77C77A49AEE}"/>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9B07EA4-B4D3-4EB1-924C-EB96A966096A}"/>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A9F2855-1E72-40B4-9145-337CF3481C94}"/>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57150</xdr:rowOff>
    </xdr:from>
    <xdr:to>
      <xdr:col>116</xdr:col>
      <xdr:colOff>114300</xdr:colOff>
      <xdr:row>55</xdr:row>
      <xdr:rowOff>158750</xdr:rowOff>
    </xdr:to>
    <xdr:sp macro="" textlink="">
      <xdr:nvSpPr>
        <xdr:cNvPr id="648" name="楕円 647">
          <a:extLst>
            <a:ext uri="{FF2B5EF4-FFF2-40B4-BE49-F238E27FC236}">
              <a16:creationId xmlns:a16="http://schemas.microsoft.com/office/drawing/2014/main" id="{07D6E6CF-97C8-44B4-945E-F0D1F4C4B3F4}"/>
            </a:ext>
          </a:extLst>
        </xdr:cNvPr>
        <xdr:cNvSpPr/>
      </xdr:nvSpPr>
      <xdr:spPr>
        <a:xfrm>
          <a:off x="19897725" y="89725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10177</xdr:rowOff>
    </xdr:from>
    <xdr:ext cx="469744" cy="259045"/>
    <xdr:sp macro="" textlink="">
      <xdr:nvSpPr>
        <xdr:cNvPr id="649" name="【警察施設】&#10;一人当たり面積該当値テキスト">
          <a:extLst>
            <a:ext uri="{FF2B5EF4-FFF2-40B4-BE49-F238E27FC236}">
              <a16:creationId xmlns:a16="http://schemas.microsoft.com/office/drawing/2014/main" id="{E5BFC037-E193-4E54-B3C0-60CE1D5C5C13}"/>
            </a:ext>
          </a:extLst>
        </xdr:cNvPr>
        <xdr:cNvSpPr txBox="1"/>
      </xdr:nvSpPr>
      <xdr:spPr>
        <a:xfrm>
          <a:off x="20002500" y="892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57150</xdr:rowOff>
    </xdr:from>
    <xdr:to>
      <xdr:col>112</xdr:col>
      <xdr:colOff>38100</xdr:colOff>
      <xdr:row>55</xdr:row>
      <xdr:rowOff>158750</xdr:rowOff>
    </xdr:to>
    <xdr:sp macro="" textlink="">
      <xdr:nvSpPr>
        <xdr:cNvPr id="650" name="楕円 649">
          <a:extLst>
            <a:ext uri="{FF2B5EF4-FFF2-40B4-BE49-F238E27FC236}">
              <a16:creationId xmlns:a16="http://schemas.microsoft.com/office/drawing/2014/main" id="{65E6C16F-58EB-467A-9DB6-39509428B0D3}"/>
            </a:ext>
          </a:extLst>
        </xdr:cNvPr>
        <xdr:cNvSpPr/>
      </xdr:nvSpPr>
      <xdr:spPr>
        <a:xfrm>
          <a:off x="19154775" y="89725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107950</xdr:rowOff>
    </xdr:from>
    <xdr:to>
      <xdr:col>116</xdr:col>
      <xdr:colOff>63500</xdr:colOff>
      <xdr:row>55</xdr:row>
      <xdr:rowOff>107950</xdr:rowOff>
    </xdr:to>
    <xdr:cxnSp macro="">
      <xdr:nvCxnSpPr>
        <xdr:cNvPr id="651" name="直線コネクタ 650">
          <a:extLst>
            <a:ext uri="{FF2B5EF4-FFF2-40B4-BE49-F238E27FC236}">
              <a16:creationId xmlns:a16="http://schemas.microsoft.com/office/drawing/2014/main" id="{955B31A7-7643-4238-9636-2582BA1C0332}"/>
            </a:ext>
          </a:extLst>
        </xdr:cNvPr>
        <xdr:cNvCxnSpPr/>
      </xdr:nvCxnSpPr>
      <xdr:spPr>
        <a:xfrm>
          <a:off x="19202400" y="90201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31750</xdr:rowOff>
    </xdr:from>
    <xdr:to>
      <xdr:col>107</xdr:col>
      <xdr:colOff>101600</xdr:colOff>
      <xdr:row>55</xdr:row>
      <xdr:rowOff>133350</xdr:rowOff>
    </xdr:to>
    <xdr:sp macro="" textlink="">
      <xdr:nvSpPr>
        <xdr:cNvPr id="652" name="楕円 651">
          <a:extLst>
            <a:ext uri="{FF2B5EF4-FFF2-40B4-BE49-F238E27FC236}">
              <a16:creationId xmlns:a16="http://schemas.microsoft.com/office/drawing/2014/main" id="{20F23D72-A2B2-47E3-8B1D-A5A71EA831B6}"/>
            </a:ext>
          </a:extLst>
        </xdr:cNvPr>
        <xdr:cNvSpPr/>
      </xdr:nvSpPr>
      <xdr:spPr>
        <a:xfrm>
          <a:off x="18345150" y="89439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82550</xdr:rowOff>
    </xdr:from>
    <xdr:to>
      <xdr:col>111</xdr:col>
      <xdr:colOff>177800</xdr:colOff>
      <xdr:row>55</xdr:row>
      <xdr:rowOff>107950</xdr:rowOff>
    </xdr:to>
    <xdr:cxnSp macro="">
      <xdr:nvCxnSpPr>
        <xdr:cNvPr id="653" name="直線コネクタ 652">
          <a:extLst>
            <a:ext uri="{FF2B5EF4-FFF2-40B4-BE49-F238E27FC236}">
              <a16:creationId xmlns:a16="http://schemas.microsoft.com/office/drawing/2014/main" id="{D302C148-4694-4C83-8911-7395E19A5B9E}"/>
            </a:ext>
          </a:extLst>
        </xdr:cNvPr>
        <xdr:cNvCxnSpPr/>
      </xdr:nvCxnSpPr>
      <xdr:spPr>
        <a:xfrm>
          <a:off x="18392775" y="9001125"/>
          <a:ext cx="80962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152400</xdr:rowOff>
    </xdr:from>
    <xdr:to>
      <xdr:col>102</xdr:col>
      <xdr:colOff>165100</xdr:colOff>
      <xdr:row>55</xdr:row>
      <xdr:rowOff>82550</xdr:rowOff>
    </xdr:to>
    <xdr:sp macro="" textlink="">
      <xdr:nvSpPr>
        <xdr:cNvPr id="654" name="楕円 653">
          <a:extLst>
            <a:ext uri="{FF2B5EF4-FFF2-40B4-BE49-F238E27FC236}">
              <a16:creationId xmlns:a16="http://schemas.microsoft.com/office/drawing/2014/main" id="{2329EAA6-9BAB-4F07-A3A3-EF6CEF53B4AB}"/>
            </a:ext>
          </a:extLst>
        </xdr:cNvPr>
        <xdr:cNvSpPr/>
      </xdr:nvSpPr>
      <xdr:spPr>
        <a:xfrm>
          <a:off x="17554575" y="89058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31750</xdr:rowOff>
    </xdr:from>
    <xdr:to>
      <xdr:col>107</xdr:col>
      <xdr:colOff>50800</xdr:colOff>
      <xdr:row>55</xdr:row>
      <xdr:rowOff>82550</xdr:rowOff>
    </xdr:to>
    <xdr:cxnSp macro="">
      <xdr:nvCxnSpPr>
        <xdr:cNvPr id="655" name="直線コネクタ 654">
          <a:extLst>
            <a:ext uri="{FF2B5EF4-FFF2-40B4-BE49-F238E27FC236}">
              <a16:creationId xmlns:a16="http://schemas.microsoft.com/office/drawing/2014/main" id="{CAD8DE98-5D36-4E50-AD57-2E5709D261A7}"/>
            </a:ext>
          </a:extLst>
        </xdr:cNvPr>
        <xdr:cNvCxnSpPr/>
      </xdr:nvCxnSpPr>
      <xdr:spPr>
        <a:xfrm>
          <a:off x="17602200" y="8943975"/>
          <a:ext cx="790575"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56" name="n_1aveValue【警察施設】&#10;一人当たり面積">
          <a:extLst>
            <a:ext uri="{FF2B5EF4-FFF2-40B4-BE49-F238E27FC236}">
              <a16:creationId xmlns:a16="http://schemas.microsoft.com/office/drawing/2014/main" id="{4FF7B093-F35A-4BFA-B9DD-C58F0C3ECAC5}"/>
            </a:ext>
          </a:extLst>
        </xdr:cNvPr>
        <xdr:cNvSpPr txBox="1"/>
      </xdr:nvSpPr>
      <xdr:spPr>
        <a:xfrm>
          <a:off x="18983402" y="978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80027</xdr:rowOff>
    </xdr:from>
    <xdr:ext cx="469744" cy="259045"/>
    <xdr:sp macro="" textlink="">
      <xdr:nvSpPr>
        <xdr:cNvPr id="657" name="n_2aveValue【警察施設】&#10;一人当たり面積">
          <a:extLst>
            <a:ext uri="{FF2B5EF4-FFF2-40B4-BE49-F238E27FC236}">
              <a16:creationId xmlns:a16="http://schemas.microsoft.com/office/drawing/2014/main" id="{C1F09AA7-F80B-4292-832F-252BA862C603}"/>
            </a:ext>
          </a:extLst>
        </xdr:cNvPr>
        <xdr:cNvSpPr txBox="1"/>
      </xdr:nvSpPr>
      <xdr:spPr>
        <a:xfrm>
          <a:off x="18183302"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58" name="n_3aveValue【警察施設】&#10;一人当たり面積">
          <a:extLst>
            <a:ext uri="{FF2B5EF4-FFF2-40B4-BE49-F238E27FC236}">
              <a16:creationId xmlns:a16="http://schemas.microsoft.com/office/drawing/2014/main" id="{345EE119-0FBC-421A-AD70-AD3E42B8CDFE}"/>
            </a:ext>
          </a:extLst>
        </xdr:cNvPr>
        <xdr:cNvSpPr txBox="1"/>
      </xdr:nvSpPr>
      <xdr:spPr>
        <a:xfrm>
          <a:off x="17383202" y="975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168927</xdr:rowOff>
    </xdr:from>
    <xdr:ext cx="469744" cy="259045"/>
    <xdr:sp macro="" textlink="">
      <xdr:nvSpPr>
        <xdr:cNvPr id="659" name="n_4aveValue【警察施設】&#10;一人当たり面積">
          <a:extLst>
            <a:ext uri="{FF2B5EF4-FFF2-40B4-BE49-F238E27FC236}">
              <a16:creationId xmlns:a16="http://schemas.microsoft.com/office/drawing/2014/main" id="{DB1B247E-230D-4F0C-ACAB-F68F2AB09274}"/>
            </a:ext>
          </a:extLst>
        </xdr:cNvPr>
        <xdr:cNvSpPr txBox="1"/>
      </xdr:nvSpPr>
      <xdr:spPr>
        <a:xfrm>
          <a:off x="16592627"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3827</xdr:rowOff>
    </xdr:from>
    <xdr:ext cx="469744" cy="259045"/>
    <xdr:sp macro="" textlink="">
      <xdr:nvSpPr>
        <xdr:cNvPr id="660" name="n_1mainValue【警察施設】&#10;一人当たり面積">
          <a:extLst>
            <a:ext uri="{FF2B5EF4-FFF2-40B4-BE49-F238E27FC236}">
              <a16:creationId xmlns:a16="http://schemas.microsoft.com/office/drawing/2014/main" id="{423C52FD-9EBF-426B-AA9B-AD062F7AAA1D}"/>
            </a:ext>
          </a:extLst>
        </xdr:cNvPr>
        <xdr:cNvSpPr txBox="1"/>
      </xdr:nvSpPr>
      <xdr:spPr>
        <a:xfrm>
          <a:off x="18983402" y="876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149877</xdr:rowOff>
    </xdr:from>
    <xdr:ext cx="469744" cy="259045"/>
    <xdr:sp macro="" textlink="">
      <xdr:nvSpPr>
        <xdr:cNvPr id="661" name="n_2mainValue【警察施設】&#10;一人当たり面積">
          <a:extLst>
            <a:ext uri="{FF2B5EF4-FFF2-40B4-BE49-F238E27FC236}">
              <a16:creationId xmlns:a16="http://schemas.microsoft.com/office/drawing/2014/main" id="{1A783272-A437-4296-B418-C35731D72586}"/>
            </a:ext>
          </a:extLst>
        </xdr:cNvPr>
        <xdr:cNvSpPr txBox="1"/>
      </xdr:nvSpPr>
      <xdr:spPr>
        <a:xfrm>
          <a:off x="18183302" y="874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99077</xdr:rowOff>
    </xdr:from>
    <xdr:ext cx="469744" cy="259045"/>
    <xdr:sp macro="" textlink="">
      <xdr:nvSpPr>
        <xdr:cNvPr id="662" name="n_3mainValue【警察施設】&#10;一人当たり面積">
          <a:extLst>
            <a:ext uri="{FF2B5EF4-FFF2-40B4-BE49-F238E27FC236}">
              <a16:creationId xmlns:a16="http://schemas.microsoft.com/office/drawing/2014/main" id="{C9E33E7B-A721-44B4-805B-21CD06C0C485}"/>
            </a:ext>
          </a:extLst>
        </xdr:cNvPr>
        <xdr:cNvSpPr txBox="1"/>
      </xdr:nvSpPr>
      <xdr:spPr>
        <a:xfrm>
          <a:off x="17383202" y="869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a:extLst>
            <a:ext uri="{FF2B5EF4-FFF2-40B4-BE49-F238E27FC236}">
              <a16:creationId xmlns:a16="http://schemas.microsoft.com/office/drawing/2014/main" id="{9B20669C-3728-4792-8182-F8550415612B}"/>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64" name="正方形/長方形 663">
          <a:extLst>
            <a:ext uri="{FF2B5EF4-FFF2-40B4-BE49-F238E27FC236}">
              <a16:creationId xmlns:a16="http://schemas.microsoft.com/office/drawing/2014/main" id="{9ED8D567-A1F2-4ECA-BEA8-BD935ECE3703}"/>
            </a:ext>
          </a:extLst>
        </xdr:cNvPr>
        <xdr:cNvSpPr/>
      </xdr:nvSpPr>
      <xdr:spPr>
        <a:xfrm>
          <a:off x="11658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65" name="正方形/長方形 664">
          <a:extLst>
            <a:ext uri="{FF2B5EF4-FFF2-40B4-BE49-F238E27FC236}">
              <a16:creationId xmlns:a16="http://schemas.microsoft.com/office/drawing/2014/main" id="{B5EB8B64-6905-4DB8-888C-477B6AEA4E7F}"/>
            </a:ext>
          </a:extLst>
        </xdr:cNvPr>
        <xdr:cNvSpPr/>
      </xdr:nvSpPr>
      <xdr:spPr>
        <a:xfrm>
          <a:off x="11658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66" name="正方形/長方形 665">
          <a:extLst>
            <a:ext uri="{FF2B5EF4-FFF2-40B4-BE49-F238E27FC236}">
              <a16:creationId xmlns:a16="http://schemas.microsoft.com/office/drawing/2014/main" id="{63955594-EAA7-4D09-99E4-889890890A7B}"/>
            </a:ext>
          </a:extLst>
        </xdr:cNvPr>
        <xdr:cNvSpPr/>
      </xdr:nvSpPr>
      <xdr:spPr>
        <a:xfrm>
          <a:off x="13154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67" name="正方形/長方形 666">
          <a:extLst>
            <a:ext uri="{FF2B5EF4-FFF2-40B4-BE49-F238E27FC236}">
              <a16:creationId xmlns:a16="http://schemas.microsoft.com/office/drawing/2014/main" id="{B9E981B0-CC34-4B75-99E4-5944B00F3A10}"/>
            </a:ext>
          </a:extLst>
        </xdr:cNvPr>
        <xdr:cNvSpPr/>
      </xdr:nvSpPr>
      <xdr:spPr>
        <a:xfrm>
          <a:off x="13154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EE2093F5-7B61-4C74-9B3D-927BA35FB2D9}"/>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B907049D-90E8-48BE-9673-33DA5CDBB97B}"/>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697F24C4-1DF1-4AC0-8188-D149679E25FC}"/>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1" name="テキスト ボックス 670">
          <a:extLst>
            <a:ext uri="{FF2B5EF4-FFF2-40B4-BE49-F238E27FC236}">
              <a16:creationId xmlns:a16="http://schemas.microsoft.com/office/drawing/2014/main" id="{5F282F83-7026-4D6E-893C-94982DA53D7E}"/>
            </a:ext>
          </a:extLst>
        </xdr:cNvPr>
        <xdr:cNvSpPr txBox="1"/>
      </xdr:nvSpPr>
      <xdr:spPr>
        <a:xfrm>
          <a:off x="10845966" y="1426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a:extLst>
            <a:ext uri="{FF2B5EF4-FFF2-40B4-BE49-F238E27FC236}">
              <a16:creationId xmlns:a16="http://schemas.microsoft.com/office/drawing/2014/main" id="{2CF2BFCF-BB40-435B-88A3-D15FECDCEE20}"/>
            </a:ext>
          </a:extLst>
        </xdr:cNvPr>
        <xdr:cNvCxnSpPr/>
      </xdr:nvCxnSpPr>
      <xdr:spPr>
        <a:xfrm>
          <a:off x="11210925" y="140493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a:extLst>
            <a:ext uri="{FF2B5EF4-FFF2-40B4-BE49-F238E27FC236}">
              <a16:creationId xmlns:a16="http://schemas.microsoft.com/office/drawing/2014/main" id="{832E6D83-16AA-4E1D-9374-325D151F532C}"/>
            </a:ext>
          </a:extLst>
        </xdr:cNvPr>
        <xdr:cNvSpPr txBox="1"/>
      </xdr:nvSpPr>
      <xdr:spPr>
        <a:xfrm>
          <a:off x="10845966" y="139135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a:extLst>
            <a:ext uri="{FF2B5EF4-FFF2-40B4-BE49-F238E27FC236}">
              <a16:creationId xmlns:a16="http://schemas.microsoft.com/office/drawing/2014/main" id="{B133BC8A-4E6B-4C33-A812-467F49972A9E}"/>
            </a:ext>
          </a:extLst>
        </xdr:cNvPr>
        <xdr:cNvCxnSpPr/>
      </xdr:nvCxnSpPr>
      <xdr:spPr>
        <a:xfrm>
          <a:off x="11210925" y="13687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a:extLst>
            <a:ext uri="{FF2B5EF4-FFF2-40B4-BE49-F238E27FC236}">
              <a16:creationId xmlns:a16="http://schemas.microsoft.com/office/drawing/2014/main" id="{B7367DE2-F679-4365-9310-1FA4353BED48}"/>
            </a:ext>
          </a:extLst>
        </xdr:cNvPr>
        <xdr:cNvSpPr txBox="1"/>
      </xdr:nvSpPr>
      <xdr:spPr>
        <a:xfrm>
          <a:off x="10845966"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a:extLst>
            <a:ext uri="{FF2B5EF4-FFF2-40B4-BE49-F238E27FC236}">
              <a16:creationId xmlns:a16="http://schemas.microsoft.com/office/drawing/2014/main" id="{06E263C4-30BB-4385-AF14-685CCDA766BF}"/>
            </a:ext>
          </a:extLst>
        </xdr:cNvPr>
        <xdr:cNvCxnSpPr/>
      </xdr:nvCxnSpPr>
      <xdr:spPr>
        <a:xfrm>
          <a:off x="11210925" y="133254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a:extLst>
            <a:ext uri="{FF2B5EF4-FFF2-40B4-BE49-F238E27FC236}">
              <a16:creationId xmlns:a16="http://schemas.microsoft.com/office/drawing/2014/main" id="{268448F1-996D-45E9-AB95-0CE61434F2AF}"/>
            </a:ext>
          </a:extLst>
        </xdr:cNvPr>
        <xdr:cNvSpPr txBox="1"/>
      </xdr:nvSpPr>
      <xdr:spPr>
        <a:xfrm>
          <a:off x="10845966"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a:extLst>
            <a:ext uri="{FF2B5EF4-FFF2-40B4-BE49-F238E27FC236}">
              <a16:creationId xmlns:a16="http://schemas.microsoft.com/office/drawing/2014/main" id="{E1745712-1936-4265-BBB2-6B62DD677284}"/>
            </a:ext>
          </a:extLst>
        </xdr:cNvPr>
        <xdr:cNvCxnSpPr/>
      </xdr:nvCxnSpPr>
      <xdr:spPr>
        <a:xfrm>
          <a:off x="11210925" y="129635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a:extLst>
            <a:ext uri="{FF2B5EF4-FFF2-40B4-BE49-F238E27FC236}">
              <a16:creationId xmlns:a16="http://schemas.microsoft.com/office/drawing/2014/main" id="{14B91625-4A58-46AE-9EC0-79CC179C7488}"/>
            </a:ext>
          </a:extLst>
        </xdr:cNvPr>
        <xdr:cNvSpPr txBox="1"/>
      </xdr:nvSpPr>
      <xdr:spPr>
        <a:xfrm>
          <a:off x="10845966"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a:extLst>
            <a:ext uri="{FF2B5EF4-FFF2-40B4-BE49-F238E27FC236}">
              <a16:creationId xmlns:a16="http://schemas.microsoft.com/office/drawing/2014/main" id="{9ED08867-210C-47EC-AC08-4A466F5B81CA}"/>
            </a:ext>
          </a:extLst>
        </xdr:cNvPr>
        <xdr:cNvCxnSpPr/>
      </xdr:nvCxnSpPr>
      <xdr:spPr>
        <a:xfrm>
          <a:off x="11210925" y="126111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1" name="テキスト ボックス 680">
          <a:extLst>
            <a:ext uri="{FF2B5EF4-FFF2-40B4-BE49-F238E27FC236}">
              <a16:creationId xmlns:a16="http://schemas.microsoft.com/office/drawing/2014/main" id="{61AB9E2F-7B71-4564-8897-9FCAC2F32E06}"/>
            </a:ext>
          </a:extLst>
        </xdr:cNvPr>
        <xdr:cNvSpPr txBox="1"/>
      </xdr:nvSpPr>
      <xdr:spPr>
        <a:xfrm>
          <a:off x="10845966"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7F73D40D-0F0A-4867-829D-A41D8CB8E562}"/>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3" name="テキスト ボックス 682">
          <a:extLst>
            <a:ext uri="{FF2B5EF4-FFF2-40B4-BE49-F238E27FC236}">
              <a16:creationId xmlns:a16="http://schemas.microsoft.com/office/drawing/2014/main" id="{9D33E4CA-9E14-41A4-9485-9A0A18F47295}"/>
            </a:ext>
          </a:extLst>
        </xdr:cNvPr>
        <xdr:cNvSpPr txBox="1"/>
      </xdr:nvSpPr>
      <xdr:spPr>
        <a:xfrm>
          <a:off x="10845966"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庁舎】&#10;有形固定資産減価償却率グラフ枠">
          <a:extLst>
            <a:ext uri="{FF2B5EF4-FFF2-40B4-BE49-F238E27FC236}">
              <a16:creationId xmlns:a16="http://schemas.microsoft.com/office/drawing/2014/main" id="{740ABCE0-D990-44EA-9DB1-DFCFA5446F9E}"/>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118111</xdr:rowOff>
    </xdr:from>
    <xdr:to>
      <xdr:col>85</xdr:col>
      <xdr:colOff>126364</xdr:colOff>
      <xdr:row>86</xdr:row>
      <xdr:rowOff>148589</xdr:rowOff>
    </xdr:to>
    <xdr:cxnSp macro="">
      <xdr:nvCxnSpPr>
        <xdr:cNvPr id="685" name="直線コネクタ 684">
          <a:extLst>
            <a:ext uri="{FF2B5EF4-FFF2-40B4-BE49-F238E27FC236}">
              <a16:creationId xmlns:a16="http://schemas.microsoft.com/office/drawing/2014/main" id="{E462F0C7-9952-4CE4-93CA-7E10595CE4C9}"/>
            </a:ext>
          </a:extLst>
        </xdr:cNvPr>
        <xdr:cNvCxnSpPr/>
      </xdr:nvCxnSpPr>
      <xdr:spPr>
        <a:xfrm flipV="1">
          <a:off x="14695170" y="12599036"/>
          <a:ext cx="1269" cy="148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86" name="【庁舎】&#10;有形固定資産減価償却率最小値テキスト">
          <a:extLst>
            <a:ext uri="{FF2B5EF4-FFF2-40B4-BE49-F238E27FC236}">
              <a16:creationId xmlns:a16="http://schemas.microsoft.com/office/drawing/2014/main" id="{F2ABC71E-4BCF-4C85-B1EE-B73093DDA1BE}"/>
            </a:ext>
          </a:extLst>
        </xdr:cNvPr>
        <xdr:cNvSpPr txBox="1"/>
      </xdr:nvSpPr>
      <xdr:spPr>
        <a:xfrm>
          <a:off x="147447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87" name="直線コネクタ 686">
          <a:extLst>
            <a:ext uri="{FF2B5EF4-FFF2-40B4-BE49-F238E27FC236}">
              <a16:creationId xmlns:a16="http://schemas.microsoft.com/office/drawing/2014/main" id="{918BE903-8DD3-4B60-9AAB-0E5C49EDD6BC}"/>
            </a:ext>
          </a:extLst>
        </xdr:cNvPr>
        <xdr:cNvCxnSpPr/>
      </xdr:nvCxnSpPr>
      <xdr:spPr>
        <a:xfrm>
          <a:off x="14611350" y="140804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64788</xdr:rowOff>
    </xdr:from>
    <xdr:ext cx="405111" cy="259045"/>
    <xdr:sp macro="" textlink="">
      <xdr:nvSpPr>
        <xdr:cNvPr id="688" name="【庁舎】&#10;有形固定資産減価償却率最大値テキスト">
          <a:extLst>
            <a:ext uri="{FF2B5EF4-FFF2-40B4-BE49-F238E27FC236}">
              <a16:creationId xmlns:a16="http://schemas.microsoft.com/office/drawing/2014/main" id="{3EA283D1-3609-4501-B2EF-1CC770EBAC91}"/>
            </a:ext>
          </a:extLst>
        </xdr:cNvPr>
        <xdr:cNvSpPr txBox="1"/>
      </xdr:nvSpPr>
      <xdr:spPr>
        <a:xfrm>
          <a:off x="14744700" y="1238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689" name="直線コネクタ 688">
          <a:extLst>
            <a:ext uri="{FF2B5EF4-FFF2-40B4-BE49-F238E27FC236}">
              <a16:creationId xmlns:a16="http://schemas.microsoft.com/office/drawing/2014/main" id="{C6CCE0EB-9083-4C10-9BC0-12FFEA000FBC}"/>
            </a:ext>
          </a:extLst>
        </xdr:cNvPr>
        <xdr:cNvCxnSpPr/>
      </xdr:nvCxnSpPr>
      <xdr:spPr>
        <a:xfrm>
          <a:off x="14611350" y="1259903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19066</xdr:rowOff>
    </xdr:from>
    <xdr:ext cx="405111" cy="259045"/>
    <xdr:sp macro="" textlink="">
      <xdr:nvSpPr>
        <xdr:cNvPr id="690" name="【庁舎】&#10;有形固定資産減価償却率平均値テキスト">
          <a:extLst>
            <a:ext uri="{FF2B5EF4-FFF2-40B4-BE49-F238E27FC236}">
              <a16:creationId xmlns:a16="http://schemas.microsoft.com/office/drawing/2014/main" id="{4D4A23CA-EB16-4DE2-ADB5-A54EBFDE55A9}"/>
            </a:ext>
          </a:extLst>
        </xdr:cNvPr>
        <xdr:cNvSpPr txBox="1"/>
      </xdr:nvSpPr>
      <xdr:spPr>
        <a:xfrm>
          <a:off x="14744700" y="13306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691" name="フローチャート: 判断 690">
          <a:extLst>
            <a:ext uri="{FF2B5EF4-FFF2-40B4-BE49-F238E27FC236}">
              <a16:creationId xmlns:a16="http://schemas.microsoft.com/office/drawing/2014/main" id="{FEF5AE41-CC29-4AE6-86E4-70682AC9E9AC}"/>
            </a:ext>
          </a:extLst>
        </xdr:cNvPr>
        <xdr:cNvSpPr/>
      </xdr:nvSpPr>
      <xdr:spPr>
        <a:xfrm>
          <a:off x="14649450" y="1332801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170180</xdr:rowOff>
    </xdr:from>
    <xdr:to>
      <xdr:col>81</xdr:col>
      <xdr:colOff>101600</xdr:colOff>
      <xdr:row>82</xdr:row>
      <xdr:rowOff>100330</xdr:rowOff>
    </xdr:to>
    <xdr:sp macro="" textlink="">
      <xdr:nvSpPr>
        <xdr:cNvPr id="692" name="フローチャート: 判断 691">
          <a:extLst>
            <a:ext uri="{FF2B5EF4-FFF2-40B4-BE49-F238E27FC236}">
              <a16:creationId xmlns:a16="http://schemas.microsoft.com/office/drawing/2014/main" id="{DB73ED0F-7FB8-4EC9-9318-148947899917}"/>
            </a:ext>
          </a:extLst>
        </xdr:cNvPr>
        <xdr:cNvSpPr/>
      </xdr:nvSpPr>
      <xdr:spPr>
        <a:xfrm>
          <a:off x="13887450" y="132861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93" name="フローチャート: 判断 692">
          <a:extLst>
            <a:ext uri="{FF2B5EF4-FFF2-40B4-BE49-F238E27FC236}">
              <a16:creationId xmlns:a16="http://schemas.microsoft.com/office/drawing/2014/main" id="{71CBBD39-0422-4113-800F-E0C2F0DE209E}"/>
            </a:ext>
          </a:extLst>
        </xdr:cNvPr>
        <xdr:cNvSpPr/>
      </xdr:nvSpPr>
      <xdr:spPr>
        <a:xfrm>
          <a:off x="13096875" y="132886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147320</xdr:rowOff>
    </xdr:from>
    <xdr:to>
      <xdr:col>72</xdr:col>
      <xdr:colOff>38100</xdr:colOff>
      <xdr:row>82</xdr:row>
      <xdr:rowOff>77470</xdr:rowOff>
    </xdr:to>
    <xdr:sp macro="" textlink="">
      <xdr:nvSpPr>
        <xdr:cNvPr id="694" name="フローチャート: 判断 693">
          <a:extLst>
            <a:ext uri="{FF2B5EF4-FFF2-40B4-BE49-F238E27FC236}">
              <a16:creationId xmlns:a16="http://schemas.microsoft.com/office/drawing/2014/main" id="{7F5B4C9E-7CC9-42AB-A9D2-06E9BF8A15FA}"/>
            </a:ext>
          </a:extLst>
        </xdr:cNvPr>
        <xdr:cNvSpPr/>
      </xdr:nvSpPr>
      <xdr:spPr>
        <a:xfrm>
          <a:off x="12296775" y="132695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33020</xdr:rowOff>
    </xdr:from>
    <xdr:to>
      <xdr:col>67</xdr:col>
      <xdr:colOff>101600</xdr:colOff>
      <xdr:row>84</xdr:row>
      <xdr:rowOff>134620</xdr:rowOff>
    </xdr:to>
    <xdr:sp macro="" textlink="">
      <xdr:nvSpPr>
        <xdr:cNvPr id="695" name="フローチャート: 判断 694">
          <a:extLst>
            <a:ext uri="{FF2B5EF4-FFF2-40B4-BE49-F238E27FC236}">
              <a16:creationId xmlns:a16="http://schemas.microsoft.com/office/drawing/2014/main" id="{85687935-4D90-4CBC-9FF1-F2E4D6F22B47}"/>
            </a:ext>
          </a:extLst>
        </xdr:cNvPr>
        <xdr:cNvSpPr/>
      </xdr:nvSpPr>
      <xdr:spPr>
        <a:xfrm>
          <a:off x="11487150" y="1364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C403F8C5-AB22-4462-84D1-46235919E9BE}"/>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53C1FC60-06CD-482F-9E4A-6B685F87D3CE}"/>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9D4DD43F-6F47-4E90-9AE0-523CB2D402BE}"/>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B732F52C-A46C-4E99-8873-81188FF5C80B}"/>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8D697271-8A9B-4263-9F60-021394E7A252}"/>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67311</xdr:rowOff>
    </xdr:from>
    <xdr:to>
      <xdr:col>85</xdr:col>
      <xdr:colOff>177800</xdr:colOff>
      <xdr:row>77</xdr:row>
      <xdr:rowOff>168911</xdr:rowOff>
    </xdr:to>
    <xdr:sp macro="" textlink="">
      <xdr:nvSpPr>
        <xdr:cNvPr id="701" name="楕円 700">
          <a:extLst>
            <a:ext uri="{FF2B5EF4-FFF2-40B4-BE49-F238E27FC236}">
              <a16:creationId xmlns:a16="http://schemas.microsoft.com/office/drawing/2014/main" id="{DAC2BE22-C377-44A8-94F9-1864500F8FD7}"/>
            </a:ext>
          </a:extLst>
        </xdr:cNvPr>
        <xdr:cNvSpPr/>
      </xdr:nvSpPr>
      <xdr:spPr>
        <a:xfrm>
          <a:off x="14649450" y="125418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20338</xdr:rowOff>
    </xdr:from>
    <xdr:ext cx="405111" cy="259045"/>
    <xdr:sp macro="" textlink="">
      <xdr:nvSpPr>
        <xdr:cNvPr id="702" name="【庁舎】&#10;有形固定資産減価償却率該当値テキスト">
          <a:extLst>
            <a:ext uri="{FF2B5EF4-FFF2-40B4-BE49-F238E27FC236}">
              <a16:creationId xmlns:a16="http://schemas.microsoft.com/office/drawing/2014/main" id="{972EF092-3E48-4B03-AC4D-73E0273C3E7E}"/>
            </a:ext>
          </a:extLst>
        </xdr:cNvPr>
        <xdr:cNvSpPr txBox="1"/>
      </xdr:nvSpPr>
      <xdr:spPr>
        <a:xfrm>
          <a:off x="14744700" y="1249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48261</xdr:rowOff>
    </xdr:from>
    <xdr:to>
      <xdr:col>81</xdr:col>
      <xdr:colOff>101600</xdr:colOff>
      <xdr:row>77</xdr:row>
      <xdr:rowOff>149861</xdr:rowOff>
    </xdr:to>
    <xdr:sp macro="" textlink="">
      <xdr:nvSpPr>
        <xdr:cNvPr id="703" name="楕円 702">
          <a:extLst>
            <a:ext uri="{FF2B5EF4-FFF2-40B4-BE49-F238E27FC236}">
              <a16:creationId xmlns:a16="http://schemas.microsoft.com/office/drawing/2014/main" id="{FB7126BF-182D-470E-9B63-17B333F58AB1}"/>
            </a:ext>
          </a:extLst>
        </xdr:cNvPr>
        <xdr:cNvSpPr/>
      </xdr:nvSpPr>
      <xdr:spPr>
        <a:xfrm>
          <a:off x="13887450" y="125228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99061</xdr:rowOff>
    </xdr:from>
    <xdr:to>
      <xdr:col>85</xdr:col>
      <xdr:colOff>127000</xdr:colOff>
      <xdr:row>77</xdr:row>
      <xdr:rowOff>118111</xdr:rowOff>
    </xdr:to>
    <xdr:cxnSp macro="">
      <xdr:nvCxnSpPr>
        <xdr:cNvPr id="704" name="直線コネクタ 703">
          <a:extLst>
            <a:ext uri="{FF2B5EF4-FFF2-40B4-BE49-F238E27FC236}">
              <a16:creationId xmlns:a16="http://schemas.microsoft.com/office/drawing/2014/main" id="{91E5F51F-76AD-45D2-B742-44FBB2268497}"/>
            </a:ext>
          </a:extLst>
        </xdr:cNvPr>
        <xdr:cNvCxnSpPr/>
      </xdr:nvCxnSpPr>
      <xdr:spPr>
        <a:xfrm>
          <a:off x="13935075" y="12579986"/>
          <a:ext cx="762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154939</xdr:rowOff>
    </xdr:from>
    <xdr:to>
      <xdr:col>76</xdr:col>
      <xdr:colOff>165100</xdr:colOff>
      <xdr:row>77</xdr:row>
      <xdr:rowOff>85089</xdr:rowOff>
    </xdr:to>
    <xdr:sp macro="" textlink="">
      <xdr:nvSpPr>
        <xdr:cNvPr id="705" name="楕円 704">
          <a:extLst>
            <a:ext uri="{FF2B5EF4-FFF2-40B4-BE49-F238E27FC236}">
              <a16:creationId xmlns:a16="http://schemas.microsoft.com/office/drawing/2014/main" id="{143ADFA2-4224-4CDE-B8B2-430B1D7F5E3E}"/>
            </a:ext>
          </a:extLst>
        </xdr:cNvPr>
        <xdr:cNvSpPr/>
      </xdr:nvSpPr>
      <xdr:spPr>
        <a:xfrm>
          <a:off x="13096875" y="124707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34289</xdr:rowOff>
    </xdr:from>
    <xdr:to>
      <xdr:col>81</xdr:col>
      <xdr:colOff>50800</xdr:colOff>
      <xdr:row>77</xdr:row>
      <xdr:rowOff>99061</xdr:rowOff>
    </xdr:to>
    <xdr:cxnSp macro="">
      <xdr:nvCxnSpPr>
        <xdr:cNvPr id="706" name="直線コネクタ 705">
          <a:extLst>
            <a:ext uri="{FF2B5EF4-FFF2-40B4-BE49-F238E27FC236}">
              <a16:creationId xmlns:a16="http://schemas.microsoft.com/office/drawing/2014/main" id="{0935275A-BA52-4DC6-85E7-E5AF9A16E7E6}"/>
            </a:ext>
          </a:extLst>
        </xdr:cNvPr>
        <xdr:cNvCxnSpPr/>
      </xdr:nvCxnSpPr>
      <xdr:spPr>
        <a:xfrm>
          <a:off x="13144500" y="12508864"/>
          <a:ext cx="790575" cy="7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2539</xdr:rowOff>
    </xdr:from>
    <xdr:to>
      <xdr:col>72</xdr:col>
      <xdr:colOff>38100</xdr:colOff>
      <xdr:row>77</xdr:row>
      <xdr:rowOff>104139</xdr:rowOff>
    </xdr:to>
    <xdr:sp macro="" textlink="">
      <xdr:nvSpPr>
        <xdr:cNvPr id="707" name="楕円 706">
          <a:extLst>
            <a:ext uri="{FF2B5EF4-FFF2-40B4-BE49-F238E27FC236}">
              <a16:creationId xmlns:a16="http://schemas.microsoft.com/office/drawing/2014/main" id="{4B90F6D4-6D30-41AC-8CD5-FE19E1721904}"/>
            </a:ext>
          </a:extLst>
        </xdr:cNvPr>
        <xdr:cNvSpPr/>
      </xdr:nvSpPr>
      <xdr:spPr>
        <a:xfrm>
          <a:off x="12296775" y="124802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34289</xdr:rowOff>
    </xdr:from>
    <xdr:to>
      <xdr:col>76</xdr:col>
      <xdr:colOff>114300</xdr:colOff>
      <xdr:row>77</xdr:row>
      <xdr:rowOff>53339</xdr:rowOff>
    </xdr:to>
    <xdr:cxnSp macro="">
      <xdr:nvCxnSpPr>
        <xdr:cNvPr id="708" name="直線コネクタ 707">
          <a:extLst>
            <a:ext uri="{FF2B5EF4-FFF2-40B4-BE49-F238E27FC236}">
              <a16:creationId xmlns:a16="http://schemas.microsoft.com/office/drawing/2014/main" id="{4AFE900D-A162-46CF-AE2A-C66BAC5152AF}"/>
            </a:ext>
          </a:extLst>
        </xdr:cNvPr>
        <xdr:cNvCxnSpPr/>
      </xdr:nvCxnSpPr>
      <xdr:spPr>
        <a:xfrm flipV="1">
          <a:off x="12344400" y="12508864"/>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91457</xdr:rowOff>
    </xdr:from>
    <xdr:ext cx="405111" cy="259045"/>
    <xdr:sp macro="" textlink="">
      <xdr:nvSpPr>
        <xdr:cNvPr id="709" name="n_1aveValue【庁舎】&#10;有形固定資産減価償却率">
          <a:extLst>
            <a:ext uri="{FF2B5EF4-FFF2-40B4-BE49-F238E27FC236}">
              <a16:creationId xmlns:a16="http://schemas.microsoft.com/office/drawing/2014/main" id="{22C2F5BD-5F67-4DFF-A9E8-5F6D9B726DCE}"/>
            </a:ext>
          </a:extLst>
        </xdr:cNvPr>
        <xdr:cNvSpPr txBox="1"/>
      </xdr:nvSpPr>
      <xdr:spPr>
        <a:xfrm>
          <a:off x="13745219"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10" name="n_2aveValue【庁舎】&#10;有形固定資産減価償却率">
          <a:extLst>
            <a:ext uri="{FF2B5EF4-FFF2-40B4-BE49-F238E27FC236}">
              <a16:creationId xmlns:a16="http://schemas.microsoft.com/office/drawing/2014/main" id="{3D346713-1C1F-45D4-9B28-D1B611D2C9CB}"/>
            </a:ext>
          </a:extLst>
        </xdr:cNvPr>
        <xdr:cNvSpPr txBox="1"/>
      </xdr:nvSpPr>
      <xdr:spPr>
        <a:xfrm>
          <a:off x="12964169"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68597</xdr:rowOff>
    </xdr:from>
    <xdr:ext cx="405111" cy="259045"/>
    <xdr:sp macro="" textlink="">
      <xdr:nvSpPr>
        <xdr:cNvPr id="711" name="n_3aveValue【庁舎】&#10;有形固定資産減価償却率">
          <a:extLst>
            <a:ext uri="{FF2B5EF4-FFF2-40B4-BE49-F238E27FC236}">
              <a16:creationId xmlns:a16="http://schemas.microsoft.com/office/drawing/2014/main" id="{15A35A64-285D-49FF-9C3C-BB596ECD44E6}"/>
            </a:ext>
          </a:extLst>
        </xdr:cNvPr>
        <xdr:cNvSpPr txBox="1"/>
      </xdr:nvSpPr>
      <xdr:spPr>
        <a:xfrm>
          <a:off x="12164069"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151147</xdr:rowOff>
    </xdr:from>
    <xdr:ext cx="405111" cy="259045"/>
    <xdr:sp macro="" textlink="">
      <xdr:nvSpPr>
        <xdr:cNvPr id="712" name="n_4aveValue【庁舎】&#10;有形固定資産減価償却率">
          <a:extLst>
            <a:ext uri="{FF2B5EF4-FFF2-40B4-BE49-F238E27FC236}">
              <a16:creationId xmlns:a16="http://schemas.microsoft.com/office/drawing/2014/main" id="{4A8DE4FB-7F5B-467E-B56F-6191ABADB095}"/>
            </a:ext>
          </a:extLst>
        </xdr:cNvPr>
        <xdr:cNvSpPr txBox="1"/>
      </xdr:nvSpPr>
      <xdr:spPr>
        <a:xfrm>
          <a:off x="113544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166388</xdr:rowOff>
    </xdr:from>
    <xdr:ext cx="405111" cy="259045"/>
    <xdr:sp macro="" textlink="">
      <xdr:nvSpPr>
        <xdr:cNvPr id="713" name="n_1mainValue【庁舎】&#10;有形固定資産減価償却率">
          <a:extLst>
            <a:ext uri="{FF2B5EF4-FFF2-40B4-BE49-F238E27FC236}">
              <a16:creationId xmlns:a16="http://schemas.microsoft.com/office/drawing/2014/main" id="{59783876-E034-4CF7-818A-6DAB6EFCF6BE}"/>
            </a:ext>
          </a:extLst>
        </xdr:cNvPr>
        <xdr:cNvSpPr txBox="1"/>
      </xdr:nvSpPr>
      <xdr:spPr>
        <a:xfrm>
          <a:off x="13745219" y="1231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101617</xdr:rowOff>
    </xdr:from>
    <xdr:ext cx="405111" cy="259045"/>
    <xdr:sp macro="" textlink="">
      <xdr:nvSpPr>
        <xdr:cNvPr id="714" name="n_2mainValue【庁舎】&#10;有形固定資産減価償却率">
          <a:extLst>
            <a:ext uri="{FF2B5EF4-FFF2-40B4-BE49-F238E27FC236}">
              <a16:creationId xmlns:a16="http://schemas.microsoft.com/office/drawing/2014/main" id="{C1FD667D-785E-4BBA-8DDD-87FC0A0713FF}"/>
            </a:ext>
          </a:extLst>
        </xdr:cNvPr>
        <xdr:cNvSpPr txBox="1"/>
      </xdr:nvSpPr>
      <xdr:spPr>
        <a:xfrm>
          <a:off x="12964169" y="12258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120666</xdr:rowOff>
    </xdr:from>
    <xdr:ext cx="405111" cy="259045"/>
    <xdr:sp macro="" textlink="">
      <xdr:nvSpPr>
        <xdr:cNvPr id="715" name="n_3mainValue【庁舎】&#10;有形固定資産減価償却率">
          <a:extLst>
            <a:ext uri="{FF2B5EF4-FFF2-40B4-BE49-F238E27FC236}">
              <a16:creationId xmlns:a16="http://schemas.microsoft.com/office/drawing/2014/main" id="{A5CB7BE9-E1D3-43CA-BDB4-87D4D24A73FA}"/>
            </a:ext>
          </a:extLst>
        </xdr:cNvPr>
        <xdr:cNvSpPr txBox="1"/>
      </xdr:nvSpPr>
      <xdr:spPr>
        <a:xfrm>
          <a:off x="12164069" y="12277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6" name="正方形/長方形 715">
          <a:extLst>
            <a:ext uri="{FF2B5EF4-FFF2-40B4-BE49-F238E27FC236}">
              <a16:creationId xmlns:a16="http://schemas.microsoft.com/office/drawing/2014/main" id="{AD070469-D083-4F5A-BDA5-24CC12C5730D}"/>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17" name="正方形/長方形 716">
          <a:extLst>
            <a:ext uri="{FF2B5EF4-FFF2-40B4-BE49-F238E27FC236}">
              <a16:creationId xmlns:a16="http://schemas.microsoft.com/office/drawing/2014/main" id="{C84E39CC-4BE8-4707-96B1-323A4920D280}"/>
            </a:ext>
          </a:extLst>
        </xdr:cNvPr>
        <xdr:cNvSpPr/>
      </xdr:nvSpPr>
      <xdr:spPr>
        <a:xfrm>
          <a:off x="169259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18" name="正方形/長方形 717">
          <a:extLst>
            <a:ext uri="{FF2B5EF4-FFF2-40B4-BE49-F238E27FC236}">
              <a16:creationId xmlns:a16="http://schemas.microsoft.com/office/drawing/2014/main" id="{C5948BBC-16B0-42EB-B7F4-9C140B67E9F9}"/>
            </a:ext>
          </a:extLst>
        </xdr:cNvPr>
        <xdr:cNvSpPr/>
      </xdr:nvSpPr>
      <xdr:spPr>
        <a:xfrm>
          <a:off x="169259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19" name="正方形/長方形 718">
          <a:extLst>
            <a:ext uri="{FF2B5EF4-FFF2-40B4-BE49-F238E27FC236}">
              <a16:creationId xmlns:a16="http://schemas.microsoft.com/office/drawing/2014/main" id="{7299B567-7A01-406F-B315-71AA9ED0BB58}"/>
            </a:ext>
          </a:extLst>
        </xdr:cNvPr>
        <xdr:cNvSpPr/>
      </xdr:nvSpPr>
      <xdr:spPr>
        <a:xfrm>
          <a:off x="1841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20" name="正方形/長方形 719">
          <a:extLst>
            <a:ext uri="{FF2B5EF4-FFF2-40B4-BE49-F238E27FC236}">
              <a16:creationId xmlns:a16="http://schemas.microsoft.com/office/drawing/2014/main" id="{2D8E5A26-88DA-4778-BFC9-70A62E87524E}"/>
            </a:ext>
          </a:extLst>
        </xdr:cNvPr>
        <xdr:cNvSpPr/>
      </xdr:nvSpPr>
      <xdr:spPr>
        <a:xfrm>
          <a:off x="1841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DA9948D1-7B54-4825-BB1D-7B53E738090F}"/>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E9910B4E-A981-4984-9043-FE48E1A026D0}"/>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82D7912D-900E-47B3-A21F-333318B77032}"/>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4" name="直線コネクタ 723">
          <a:extLst>
            <a:ext uri="{FF2B5EF4-FFF2-40B4-BE49-F238E27FC236}">
              <a16:creationId xmlns:a16="http://schemas.microsoft.com/office/drawing/2014/main" id="{67BBA7B9-D4BB-4759-AF10-5C48095235A8}"/>
            </a:ext>
          </a:extLst>
        </xdr:cNvPr>
        <xdr:cNvCxnSpPr/>
      </xdr:nvCxnSpPr>
      <xdr:spPr>
        <a:xfrm>
          <a:off x="16459200" y="14094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5" name="テキスト ボックス 724">
          <a:extLst>
            <a:ext uri="{FF2B5EF4-FFF2-40B4-BE49-F238E27FC236}">
              <a16:creationId xmlns:a16="http://schemas.microsoft.com/office/drawing/2014/main" id="{8EA080F1-12C9-409B-B02A-FA5FD52C952D}"/>
            </a:ext>
          </a:extLst>
        </xdr:cNvPr>
        <xdr:cNvSpPr txBox="1"/>
      </xdr:nvSpPr>
      <xdr:spPr>
        <a:xfrm>
          <a:off x="160523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6" name="直線コネクタ 725">
          <a:extLst>
            <a:ext uri="{FF2B5EF4-FFF2-40B4-BE49-F238E27FC236}">
              <a16:creationId xmlns:a16="http://schemas.microsoft.com/office/drawing/2014/main" id="{100C54E3-2DC4-4400-BFCD-323DA90E21A2}"/>
            </a:ext>
          </a:extLst>
        </xdr:cNvPr>
        <xdr:cNvCxnSpPr/>
      </xdr:nvCxnSpPr>
      <xdr:spPr>
        <a:xfrm>
          <a:off x="16459200" y="137835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7" name="テキスト ボックス 726">
          <a:extLst>
            <a:ext uri="{FF2B5EF4-FFF2-40B4-BE49-F238E27FC236}">
              <a16:creationId xmlns:a16="http://schemas.microsoft.com/office/drawing/2014/main" id="{F1B804E6-7FA2-48C8-ADD2-B2330B999976}"/>
            </a:ext>
          </a:extLst>
        </xdr:cNvPr>
        <xdr:cNvSpPr txBox="1"/>
      </xdr:nvSpPr>
      <xdr:spPr>
        <a:xfrm>
          <a:off x="16052346" y="13657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8" name="直線コネクタ 727">
          <a:extLst>
            <a:ext uri="{FF2B5EF4-FFF2-40B4-BE49-F238E27FC236}">
              <a16:creationId xmlns:a16="http://schemas.microsoft.com/office/drawing/2014/main" id="{6FE445B3-49B5-4954-8708-AC4DC56B2EBD}"/>
            </a:ext>
          </a:extLst>
        </xdr:cNvPr>
        <xdr:cNvCxnSpPr/>
      </xdr:nvCxnSpPr>
      <xdr:spPr>
        <a:xfrm>
          <a:off x="16459200" y="134760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9" name="テキスト ボックス 728">
          <a:extLst>
            <a:ext uri="{FF2B5EF4-FFF2-40B4-BE49-F238E27FC236}">
              <a16:creationId xmlns:a16="http://schemas.microsoft.com/office/drawing/2014/main" id="{CD5976F4-15FB-48A8-A70F-6FD19B8C5335}"/>
            </a:ext>
          </a:extLst>
        </xdr:cNvPr>
        <xdr:cNvSpPr txBox="1"/>
      </xdr:nvSpPr>
      <xdr:spPr>
        <a:xfrm>
          <a:off x="16052346" y="1334653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0" name="直線コネクタ 729">
          <a:extLst>
            <a:ext uri="{FF2B5EF4-FFF2-40B4-BE49-F238E27FC236}">
              <a16:creationId xmlns:a16="http://schemas.microsoft.com/office/drawing/2014/main" id="{C637814B-E8F8-4E7E-9417-FC65503731BC}"/>
            </a:ext>
          </a:extLst>
        </xdr:cNvPr>
        <xdr:cNvCxnSpPr/>
      </xdr:nvCxnSpPr>
      <xdr:spPr>
        <a:xfrm>
          <a:off x="16459200" y="131748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1" name="テキスト ボックス 730">
          <a:extLst>
            <a:ext uri="{FF2B5EF4-FFF2-40B4-BE49-F238E27FC236}">
              <a16:creationId xmlns:a16="http://schemas.microsoft.com/office/drawing/2014/main" id="{8BCD8393-E4AF-45FB-B1D3-6347F7072946}"/>
            </a:ext>
          </a:extLst>
        </xdr:cNvPr>
        <xdr:cNvSpPr txBox="1"/>
      </xdr:nvSpPr>
      <xdr:spPr>
        <a:xfrm>
          <a:off x="16052346" y="1303901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2" name="直線コネクタ 731">
          <a:extLst>
            <a:ext uri="{FF2B5EF4-FFF2-40B4-BE49-F238E27FC236}">
              <a16:creationId xmlns:a16="http://schemas.microsoft.com/office/drawing/2014/main" id="{019E9503-5975-4488-877B-E4D85EA28209}"/>
            </a:ext>
          </a:extLst>
        </xdr:cNvPr>
        <xdr:cNvCxnSpPr/>
      </xdr:nvCxnSpPr>
      <xdr:spPr>
        <a:xfrm>
          <a:off x="16459200" y="128673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3" name="テキスト ボックス 732">
          <a:extLst>
            <a:ext uri="{FF2B5EF4-FFF2-40B4-BE49-F238E27FC236}">
              <a16:creationId xmlns:a16="http://schemas.microsoft.com/office/drawing/2014/main" id="{E5A4DFE1-49EB-49C6-B652-A62B30EC3A12}"/>
            </a:ext>
          </a:extLst>
        </xdr:cNvPr>
        <xdr:cNvSpPr txBox="1"/>
      </xdr:nvSpPr>
      <xdr:spPr>
        <a:xfrm>
          <a:off x="16052346" y="12728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4" name="直線コネクタ 733">
          <a:extLst>
            <a:ext uri="{FF2B5EF4-FFF2-40B4-BE49-F238E27FC236}">
              <a16:creationId xmlns:a16="http://schemas.microsoft.com/office/drawing/2014/main" id="{1ADAEC7E-F064-4DA8-81F6-322D4EA3E305}"/>
            </a:ext>
          </a:extLst>
        </xdr:cNvPr>
        <xdr:cNvCxnSpPr/>
      </xdr:nvCxnSpPr>
      <xdr:spPr>
        <a:xfrm>
          <a:off x="16459200" y="125566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5" name="テキスト ボックス 734">
          <a:extLst>
            <a:ext uri="{FF2B5EF4-FFF2-40B4-BE49-F238E27FC236}">
              <a16:creationId xmlns:a16="http://schemas.microsoft.com/office/drawing/2014/main" id="{0D806081-E7F4-49DA-B636-3DFF169B68A5}"/>
            </a:ext>
          </a:extLst>
        </xdr:cNvPr>
        <xdr:cNvSpPr txBox="1"/>
      </xdr:nvSpPr>
      <xdr:spPr>
        <a:xfrm>
          <a:off x="16052346" y="124207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6" name="直線コネクタ 735">
          <a:extLst>
            <a:ext uri="{FF2B5EF4-FFF2-40B4-BE49-F238E27FC236}">
              <a16:creationId xmlns:a16="http://schemas.microsoft.com/office/drawing/2014/main" id="{7E3E3605-7EA4-4B98-B83D-D63975151D58}"/>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7" name="テキスト ボックス 736">
          <a:extLst>
            <a:ext uri="{FF2B5EF4-FFF2-40B4-BE49-F238E27FC236}">
              <a16:creationId xmlns:a16="http://schemas.microsoft.com/office/drawing/2014/main" id="{B98A00FF-C922-4D10-B337-6ABECBACDEC8}"/>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8" name="【庁舎】&#10;一人当たり面積グラフ枠">
          <a:extLst>
            <a:ext uri="{FF2B5EF4-FFF2-40B4-BE49-F238E27FC236}">
              <a16:creationId xmlns:a16="http://schemas.microsoft.com/office/drawing/2014/main" id="{304DD07E-EF4C-4DFA-A96A-2B72F49492CB}"/>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16329</xdr:rowOff>
    </xdr:from>
    <xdr:to>
      <xdr:col>116</xdr:col>
      <xdr:colOff>62864</xdr:colOff>
      <xdr:row>85</xdr:row>
      <xdr:rowOff>100693</xdr:rowOff>
    </xdr:to>
    <xdr:cxnSp macro="">
      <xdr:nvCxnSpPr>
        <xdr:cNvPr id="739" name="直線コネクタ 738">
          <a:extLst>
            <a:ext uri="{FF2B5EF4-FFF2-40B4-BE49-F238E27FC236}">
              <a16:creationId xmlns:a16="http://schemas.microsoft.com/office/drawing/2014/main" id="{4862267D-E416-4FAB-B114-988492A2B75C}"/>
            </a:ext>
          </a:extLst>
        </xdr:cNvPr>
        <xdr:cNvCxnSpPr/>
      </xdr:nvCxnSpPr>
      <xdr:spPr>
        <a:xfrm flipV="1">
          <a:off x="19952970" y="12656004"/>
          <a:ext cx="1269" cy="1221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740" name="【庁舎】&#10;一人当たり面積最小値テキスト">
          <a:extLst>
            <a:ext uri="{FF2B5EF4-FFF2-40B4-BE49-F238E27FC236}">
              <a16:creationId xmlns:a16="http://schemas.microsoft.com/office/drawing/2014/main" id="{00F1439D-D082-430E-9ABE-2E7DF5684073}"/>
            </a:ext>
          </a:extLst>
        </xdr:cNvPr>
        <xdr:cNvSpPr txBox="1"/>
      </xdr:nvSpPr>
      <xdr:spPr>
        <a:xfrm>
          <a:off x="20002500" y="138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741" name="直線コネクタ 740">
          <a:extLst>
            <a:ext uri="{FF2B5EF4-FFF2-40B4-BE49-F238E27FC236}">
              <a16:creationId xmlns:a16="http://schemas.microsoft.com/office/drawing/2014/main" id="{09E5B71E-F49B-40DB-86D2-5B973526A77B}"/>
            </a:ext>
          </a:extLst>
        </xdr:cNvPr>
        <xdr:cNvCxnSpPr/>
      </xdr:nvCxnSpPr>
      <xdr:spPr>
        <a:xfrm>
          <a:off x="19878675" y="138770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134456</xdr:rowOff>
    </xdr:from>
    <xdr:ext cx="469744" cy="259045"/>
    <xdr:sp macro="" textlink="">
      <xdr:nvSpPr>
        <xdr:cNvPr id="742" name="【庁舎】&#10;一人当たり面積最大値テキスト">
          <a:extLst>
            <a:ext uri="{FF2B5EF4-FFF2-40B4-BE49-F238E27FC236}">
              <a16:creationId xmlns:a16="http://schemas.microsoft.com/office/drawing/2014/main" id="{8FCD93EE-7C46-44E2-B450-8E650E6B6852}"/>
            </a:ext>
          </a:extLst>
        </xdr:cNvPr>
        <xdr:cNvSpPr txBox="1"/>
      </xdr:nvSpPr>
      <xdr:spPr>
        <a:xfrm>
          <a:off x="20002500" y="1245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16329</xdr:rowOff>
    </xdr:from>
    <xdr:to>
      <xdr:col>116</xdr:col>
      <xdr:colOff>152400</xdr:colOff>
      <xdr:row>78</xdr:row>
      <xdr:rowOff>16329</xdr:rowOff>
    </xdr:to>
    <xdr:cxnSp macro="">
      <xdr:nvCxnSpPr>
        <xdr:cNvPr id="743" name="直線コネクタ 742">
          <a:extLst>
            <a:ext uri="{FF2B5EF4-FFF2-40B4-BE49-F238E27FC236}">
              <a16:creationId xmlns:a16="http://schemas.microsoft.com/office/drawing/2014/main" id="{7852752E-F841-484A-9594-E64F66588FA0}"/>
            </a:ext>
          </a:extLst>
        </xdr:cNvPr>
        <xdr:cNvCxnSpPr/>
      </xdr:nvCxnSpPr>
      <xdr:spPr>
        <a:xfrm>
          <a:off x="19878675" y="1265600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744" name="【庁舎】&#10;一人当たり面積平均値テキスト">
          <a:extLst>
            <a:ext uri="{FF2B5EF4-FFF2-40B4-BE49-F238E27FC236}">
              <a16:creationId xmlns:a16="http://schemas.microsoft.com/office/drawing/2014/main" id="{CDADCAE5-10F5-4866-8EA1-689C8B24528C}"/>
            </a:ext>
          </a:extLst>
        </xdr:cNvPr>
        <xdr:cNvSpPr txBox="1"/>
      </xdr:nvSpPr>
      <xdr:spPr>
        <a:xfrm>
          <a:off x="20002500" y="1345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745" name="フローチャート: 判断 744">
          <a:extLst>
            <a:ext uri="{FF2B5EF4-FFF2-40B4-BE49-F238E27FC236}">
              <a16:creationId xmlns:a16="http://schemas.microsoft.com/office/drawing/2014/main" id="{82EAE9AA-2223-422B-825C-1AF4E4286C56}"/>
            </a:ext>
          </a:extLst>
        </xdr:cNvPr>
        <xdr:cNvSpPr/>
      </xdr:nvSpPr>
      <xdr:spPr>
        <a:xfrm>
          <a:off x="19897725" y="134796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33564</xdr:rowOff>
    </xdr:from>
    <xdr:to>
      <xdr:col>112</xdr:col>
      <xdr:colOff>38100</xdr:colOff>
      <xdr:row>83</xdr:row>
      <xdr:rowOff>135164</xdr:rowOff>
    </xdr:to>
    <xdr:sp macro="" textlink="">
      <xdr:nvSpPr>
        <xdr:cNvPr id="746" name="フローチャート: 判断 745">
          <a:extLst>
            <a:ext uri="{FF2B5EF4-FFF2-40B4-BE49-F238E27FC236}">
              <a16:creationId xmlns:a16="http://schemas.microsoft.com/office/drawing/2014/main" id="{418DBA6E-428F-419C-B7F8-1CE969EDE8DA}"/>
            </a:ext>
          </a:extLst>
        </xdr:cNvPr>
        <xdr:cNvSpPr/>
      </xdr:nvSpPr>
      <xdr:spPr>
        <a:xfrm>
          <a:off x="19154775" y="134796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47" name="フローチャート: 判断 746">
          <a:extLst>
            <a:ext uri="{FF2B5EF4-FFF2-40B4-BE49-F238E27FC236}">
              <a16:creationId xmlns:a16="http://schemas.microsoft.com/office/drawing/2014/main" id="{191388C4-2B66-4691-8D5D-2721E98AD4A6}"/>
            </a:ext>
          </a:extLst>
        </xdr:cNvPr>
        <xdr:cNvSpPr/>
      </xdr:nvSpPr>
      <xdr:spPr>
        <a:xfrm>
          <a:off x="18345150" y="1347515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96157</xdr:rowOff>
    </xdr:from>
    <xdr:to>
      <xdr:col>102</xdr:col>
      <xdr:colOff>165100</xdr:colOff>
      <xdr:row>83</xdr:row>
      <xdr:rowOff>26307</xdr:rowOff>
    </xdr:to>
    <xdr:sp macro="" textlink="">
      <xdr:nvSpPr>
        <xdr:cNvPr id="748" name="フローチャート: 判断 747">
          <a:extLst>
            <a:ext uri="{FF2B5EF4-FFF2-40B4-BE49-F238E27FC236}">
              <a16:creationId xmlns:a16="http://schemas.microsoft.com/office/drawing/2014/main" id="{8DEA88D7-4B5E-4831-BCFD-06DB5AC48E90}"/>
            </a:ext>
          </a:extLst>
        </xdr:cNvPr>
        <xdr:cNvSpPr/>
      </xdr:nvSpPr>
      <xdr:spPr>
        <a:xfrm>
          <a:off x="17554575" y="1338353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49" name="フローチャート: 判断 748">
          <a:extLst>
            <a:ext uri="{FF2B5EF4-FFF2-40B4-BE49-F238E27FC236}">
              <a16:creationId xmlns:a16="http://schemas.microsoft.com/office/drawing/2014/main" id="{864D402C-41FF-4156-8694-1B40E1F28F0F}"/>
            </a:ext>
          </a:extLst>
        </xdr:cNvPr>
        <xdr:cNvSpPr/>
      </xdr:nvSpPr>
      <xdr:spPr>
        <a:xfrm>
          <a:off x="16754475" y="134579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83744B03-A16A-4A1E-A42D-54D33647E184}"/>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A13E8617-1920-49EE-81C3-F82834400971}"/>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999500CD-0793-4DEC-90AC-EF6C232845CE}"/>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6AF7899-F1D9-4024-AB31-15C233100C15}"/>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5AF82292-164F-4E21-AE38-63AD7C951487}"/>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131536</xdr:rowOff>
    </xdr:from>
    <xdr:to>
      <xdr:col>116</xdr:col>
      <xdr:colOff>114300</xdr:colOff>
      <xdr:row>80</xdr:row>
      <xdr:rowOff>61686</xdr:rowOff>
    </xdr:to>
    <xdr:sp macro="" textlink="">
      <xdr:nvSpPr>
        <xdr:cNvPr id="755" name="楕円 754">
          <a:extLst>
            <a:ext uri="{FF2B5EF4-FFF2-40B4-BE49-F238E27FC236}">
              <a16:creationId xmlns:a16="http://schemas.microsoft.com/office/drawing/2014/main" id="{1E736843-80CE-43C8-B431-AD3BA83265A8}"/>
            </a:ext>
          </a:extLst>
        </xdr:cNvPr>
        <xdr:cNvSpPr/>
      </xdr:nvSpPr>
      <xdr:spPr>
        <a:xfrm>
          <a:off x="19897725" y="129331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154413</xdr:rowOff>
    </xdr:from>
    <xdr:ext cx="469744" cy="259045"/>
    <xdr:sp macro="" textlink="">
      <xdr:nvSpPr>
        <xdr:cNvPr id="756" name="【庁舎】&#10;一人当たり面積該当値テキスト">
          <a:extLst>
            <a:ext uri="{FF2B5EF4-FFF2-40B4-BE49-F238E27FC236}">
              <a16:creationId xmlns:a16="http://schemas.microsoft.com/office/drawing/2014/main" id="{6C7C0FE9-E676-4FE3-9594-768DF65B62B6}"/>
            </a:ext>
          </a:extLst>
        </xdr:cNvPr>
        <xdr:cNvSpPr txBox="1"/>
      </xdr:nvSpPr>
      <xdr:spPr>
        <a:xfrm>
          <a:off x="20002500" y="1279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153307</xdr:rowOff>
    </xdr:from>
    <xdr:to>
      <xdr:col>112</xdr:col>
      <xdr:colOff>38100</xdr:colOff>
      <xdr:row>80</xdr:row>
      <xdr:rowOff>83457</xdr:rowOff>
    </xdr:to>
    <xdr:sp macro="" textlink="">
      <xdr:nvSpPr>
        <xdr:cNvPr id="757" name="楕円 756">
          <a:extLst>
            <a:ext uri="{FF2B5EF4-FFF2-40B4-BE49-F238E27FC236}">
              <a16:creationId xmlns:a16="http://schemas.microsoft.com/office/drawing/2014/main" id="{42ED6308-7986-4130-8891-5A6ED3819891}"/>
            </a:ext>
          </a:extLst>
        </xdr:cNvPr>
        <xdr:cNvSpPr/>
      </xdr:nvSpPr>
      <xdr:spPr>
        <a:xfrm>
          <a:off x="19154775" y="1295490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10886</xdr:rowOff>
    </xdr:from>
    <xdr:to>
      <xdr:col>116</xdr:col>
      <xdr:colOff>63500</xdr:colOff>
      <xdr:row>80</xdr:row>
      <xdr:rowOff>32657</xdr:rowOff>
    </xdr:to>
    <xdr:cxnSp macro="">
      <xdr:nvCxnSpPr>
        <xdr:cNvPr id="758" name="直線コネクタ 757">
          <a:extLst>
            <a:ext uri="{FF2B5EF4-FFF2-40B4-BE49-F238E27FC236}">
              <a16:creationId xmlns:a16="http://schemas.microsoft.com/office/drawing/2014/main" id="{03CCF666-BC93-4F9F-86B2-A495E77D6235}"/>
            </a:ext>
          </a:extLst>
        </xdr:cNvPr>
        <xdr:cNvCxnSpPr/>
      </xdr:nvCxnSpPr>
      <xdr:spPr>
        <a:xfrm flipV="1">
          <a:off x="19202400" y="12971236"/>
          <a:ext cx="752475"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153307</xdr:rowOff>
    </xdr:from>
    <xdr:to>
      <xdr:col>107</xdr:col>
      <xdr:colOff>101600</xdr:colOff>
      <xdr:row>80</xdr:row>
      <xdr:rowOff>83457</xdr:rowOff>
    </xdr:to>
    <xdr:sp macro="" textlink="">
      <xdr:nvSpPr>
        <xdr:cNvPr id="759" name="楕円 758">
          <a:extLst>
            <a:ext uri="{FF2B5EF4-FFF2-40B4-BE49-F238E27FC236}">
              <a16:creationId xmlns:a16="http://schemas.microsoft.com/office/drawing/2014/main" id="{A39E62B7-5CE7-42E7-B91E-57B4D83132D1}"/>
            </a:ext>
          </a:extLst>
        </xdr:cNvPr>
        <xdr:cNvSpPr/>
      </xdr:nvSpPr>
      <xdr:spPr>
        <a:xfrm>
          <a:off x="18345150" y="1295490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32657</xdr:rowOff>
    </xdr:from>
    <xdr:to>
      <xdr:col>111</xdr:col>
      <xdr:colOff>177800</xdr:colOff>
      <xdr:row>80</xdr:row>
      <xdr:rowOff>32657</xdr:rowOff>
    </xdr:to>
    <xdr:cxnSp macro="">
      <xdr:nvCxnSpPr>
        <xdr:cNvPr id="760" name="直線コネクタ 759">
          <a:extLst>
            <a:ext uri="{FF2B5EF4-FFF2-40B4-BE49-F238E27FC236}">
              <a16:creationId xmlns:a16="http://schemas.microsoft.com/office/drawing/2014/main" id="{21386256-7753-4AF3-862B-02C5E5E4579C}"/>
            </a:ext>
          </a:extLst>
        </xdr:cNvPr>
        <xdr:cNvCxnSpPr/>
      </xdr:nvCxnSpPr>
      <xdr:spPr>
        <a:xfrm>
          <a:off x="18392775" y="1299300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14514</xdr:rowOff>
    </xdr:from>
    <xdr:to>
      <xdr:col>102</xdr:col>
      <xdr:colOff>165100</xdr:colOff>
      <xdr:row>80</xdr:row>
      <xdr:rowOff>116114</xdr:rowOff>
    </xdr:to>
    <xdr:sp macro="" textlink="">
      <xdr:nvSpPr>
        <xdr:cNvPr id="761" name="楕円 760">
          <a:extLst>
            <a:ext uri="{FF2B5EF4-FFF2-40B4-BE49-F238E27FC236}">
              <a16:creationId xmlns:a16="http://schemas.microsoft.com/office/drawing/2014/main" id="{BD796D49-3E8C-4819-9DA3-76F721E75EDA}"/>
            </a:ext>
          </a:extLst>
        </xdr:cNvPr>
        <xdr:cNvSpPr/>
      </xdr:nvSpPr>
      <xdr:spPr>
        <a:xfrm>
          <a:off x="17554575" y="129748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32657</xdr:rowOff>
    </xdr:from>
    <xdr:to>
      <xdr:col>107</xdr:col>
      <xdr:colOff>50800</xdr:colOff>
      <xdr:row>80</xdr:row>
      <xdr:rowOff>65314</xdr:rowOff>
    </xdr:to>
    <xdr:cxnSp macro="">
      <xdr:nvCxnSpPr>
        <xdr:cNvPr id="762" name="直線コネクタ 761">
          <a:extLst>
            <a:ext uri="{FF2B5EF4-FFF2-40B4-BE49-F238E27FC236}">
              <a16:creationId xmlns:a16="http://schemas.microsoft.com/office/drawing/2014/main" id="{FB4DE4C5-B8A6-4D40-B047-FAA2B794BA8C}"/>
            </a:ext>
          </a:extLst>
        </xdr:cNvPr>
        <xdr:cNvCxnSpPr/>
      </xdr:nvCxnSpPr>
      <xdr:spPr>
        <a:xfrm flipV="1">
          <a:off x="17602200" y="12993007"/>
          <a:ext cx="790575"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126291</xdr:rowOff>
    </xdr:from>
    <xdr:ext cx="469744" cy="259045"/>
    <xdr:sp macro="" textlink="">
      <xdr:nvSpPr>
        <xdr:cNvPr id="763" name="n_1aveValue【庁舎】&#10;一人当たり面積">
          <a:extLst>
            <a:ext uri="{FF2B5EF4-FFF2-40B4-BE49-F238E27FC236}">
              <a16:creationId xmlns:a16="http://schemas.microsoft.com/office/drawing/2014/main" id="{627642D2-0D7D-4FC6-9257-F7789A466CBE}"/>
            </a:ext>
          </a:extLst>
        </xdr:cNvPr>
        <xdr:cNvSpPr txBox="1"/>
      </xdr:nvSpPr>
      <xdr:spPr>
        <a:xfrm>
          <a:off x="18983402" y="1357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64" name="n_2aveValue【庁舎】&#10;一人当たり面積">
          <a:extLst>
            <a:ext uri="{FF2B5EF4-FFF2-40B4-BE49-F238E27FC236}">
              <a16:creationId xmlns:a16="http://schemas.microsoft.com/office/drawing/2014/main" id="{160A4ED5-2381-4FA2-AE7E-8D964D1E6D78}"/>
            </a:ext>
          </a:extLst>
        </xdr:cNvPr>
        <xdr:cNvSpPr txBox="1"/>
      </xdr:nvSpPr>
      <xdr:spPr>
        <a:xfrm>
          <a:off x="18183302" y="1356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17434</xdr:rowOff>
    </xdr:from>
    <xdr:ext cx="469744" cy="259045"/>
    <xdr:sp macro="" textlink="">
      <xdr:nvSpPr>
        <xdr:cNvPr id="765" name="n_3aveValue【庁舎】&#10;一人当たり面積">
          <a:extLst>
            <a:ext uri="{FF2B5EF4-FFF2-40B4-BE49-F238E27FC236}">
              <a16:creationId xmlns:a16="http://schemas.microsoft.com/office/drawing/2014/main" id="{75415658-1CCD-48AF-ABDD-96E5ED6B09A1}"/>
            </a:ext>
          </a:extLst>
        </xdr:cNvPr>
        <xdr:cNvSpPr txBox="1"/>
      </xdr:nvSpPr>
      <xdr:spPr>
        <a:xfrm>
          <a:off x="17383202" y="1346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66" name="n_4aveValue【庁舎】&#10;一人当たり面積">
          <a:extLst>
            <a:ext uri="{FF2B5EF4-FFF2-40B4-BE49-F238E27FC236}">
              <a16:creationId xmlns:a16="http://schemas.microsoft.com/office/drawing/2014/main" id="{8144E8CF-20ED-40C7-BE7B-AA71110EE1CE}"/>
            </a:ext>
          </a:extLst>
        </xdr:cNvPr>
        <xdr:cNvSpPr txBox="1"/>
      </xdr:nvSpPr>
      <xdr:spPr>
        <a:xfrm>
          <a:off x="16592627" y="1325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99984</xdr:rowOff>
    </xdr:from>
    <xdr:ext cx="469744" cy="259045"/>
    <xdr:sp macro="" textlink="">
      <xdr:nvSpPr>
        <xdr:cNvPr id="767" name="n_1mainValue【庁舎】&#10;一人当たり面積">
          <a:extLst>
            <a:ext uri="{FF2B5EF4-FFF2-40B4-BE49-F238E27FC236}">
              <a16:creationId xmlns:a16="http://schemas.microsoft.com/office/drawing/2014/main" id="{82669499-B5EF-4DAF-B125-C8B4305304A5}"/>
            </a:ext>
          </a:extLst>
        </xdr:cNvPr>
        <xdr:cNvSpPr txBox="1"/>
      </xdr:nvSpPr>
      <xdr:spPr>
        <a:xfrm>
          <a:off x="18983402" y="1274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99984</xdr:rowOff>
    </xdr:from>
    <xdr:ext cx="469744" cy="259045"/>
    <xdr:sp macro="" textlink="">
      <xdr:nvSpPr>
        <xdr:cNvPr id="768" name="n_2mainValue【庁舎】&#10;一人当たり面積">
          <a:extLst>
            <a:ext uri="{FF2B5EF4-FFF2-40B4-BE49-F238E27FC236}">
              <a16:creationId xmlns:a16="http://schemas.microsoft.com/office/drawing/2014/main" id="{54E0B684-7E9C-45F4-B810-92D6F01B3787}"/>
            </a:ext>
          </a:extLst>
        </xdr:cNvPr>
        <xdr:cNvSpPr txBox="1"/>
      </xdr:nvSpPr>
      <xdr:spPr>
        <a:xfrm>
          <a:off x="18183302" y="1274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132641</xdr:rowOff>
    </xdr:from>
    <xdr:ext cx="469744" cy="259045"/>
    <xdr:sp macro="" textlink="">
      <xdr:nvSpPr>
        <xdr:cNvPr id="769" name="n_3mainValue【庁舎】&#10;一人当たり面積">
          <a:extLst>
            <a:ext uri="{FF2B5EF4-FFF2-40B4-BE49-F238E27FC236}">
              <a16:creationId xmlns:a16="http://schemas.microsoft.com/office/drawing/2014/main" id="{89F0F601-CE2E-440F-860E-0153827DF51F}"/>
            </a:ext>
          </a:extLst>
        </xdr:cNvPr>
        <xdr:cNvSpPr txBox="1"/>
      </xdr:nvSpPr>
      <xdr:spPr>
        <a:xfrm>
          <a:off x="17383202" y="1277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0" name="正方形/長方形 769">
          <a:extLst>
            <a:ext uri="{FF2B5EF4-FFF2-40B4-BE49-F238E27FC236}">
              <a16:creationId xmlns:a16="http://schemas.microsoft.com/office/drawing/2014/main" id="{C618E91F-65CF-419D-9B90-BD1203C085F8}"/>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1" name="正方形/長方形 770">
          <a:extLst>
            <a:ext uri="{FF2B5EF4-FFF2-40B4-BE49-F238E27FC236}">
              <a16:creationId xmlns:a16="http://schemas.microsoft.com/office/drawing/2014/main" id="{5B11DC80-2C71-467A-8655-972C754AA135}"/>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2" name="テキスト ボックス 771">
          <a:extLst>
            <a:ext uri="{FF2B5EF4-FFF2-40B4-BE49-F238E27FC236}">
              <a16:creationId xmlns:a16="http://schemas.microsoft.com/office/drawing/2014/main" id="{390E3E93-66F7-49DF-B5C0-104E2F9849F7}"/>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グループ内で見ると、本県の有形固定資産減価償却率は、警察施設で平均と同程度、試験研究機関、庁舎ではグループ中最も低くなっている。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県民会館については、平成２年度共用開始の栃木県総合文化センターが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年の耐用年数を６割以上経過したところであるが、平成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年度から令和元年度にかけて大規模改修工事を行っており、老朽化対策に取り組んでいる。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試験研究機関については、老朽化施設の建替えや時代の変化に応じた新施設の整備を適正に行ってきたところであり、平成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年度には農業試験場における新たな研究開発施設の整備等を行った。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庁舎については、平成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年度に本庁舎及び議会棟の建替えを行い、平成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年度には２つの合同庁舎の移転・新築を行ったことなどから、平成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年度、令和元年度も低い水準にある。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年度までは、県税収入の増等により上昇している。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医療福祉関係経費の増等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による基準財政</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需要</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額の増により単年度の財政力指数は前年度に比べ</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したが、３ヶ年平均の財政力指数は前年度と同等であった。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105833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年度以降、近年の臨時財政対策債の大量発行等に伴う公債費の増加や補助費等のうち医療福祉関係経費などの支出が増加している。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県税や実質的な交付税などの収入が減少したこと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」に基づき、財政健全化の取組を継続する。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73660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2158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61</xdr:row>
      <xdr:rowOff>22860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21588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63</xdr:row>
      <xdr:rowOff>162560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48131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63</xdr:row>
      <xdr:rowOff>162560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336530"/>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39387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・同一グループに政令指定都市のある府県が多く含まれており、人口当たりの職員数が比較的多い影響もあってグループ内平均よりも高めとなっているとともに、平成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年度以降はほぼ横ばいである。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」に基づく計画的な定員管理の実施や、管理経費の節約等による物件費の削減を徹底し、これらの経費の抑制に努めていく。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9979</xdr:rowOff>
    </xdr:from>
    <xdr:to>
      <xdr:col>23</xdr:col>
      <xdr:colOff>133350</xdr:colOff>
      <xdr:row>85</xdr:row>
      <xdr:rowOff>14551</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114800" y="1458322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14551</xdr:rowOff>
    </xdr:from>
    <xdr:to>
      <xdr:col>19</xdr:col>
      <xdr:colOff>133350</xdr:colOff>
      <xdr:row>85</xdr:row>
      <xdr:rowOff>20369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587801"/>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18988</xdr:rowOff>
    </xdr:from>
    <xdr:to>
      <xdr:col>15</xdr:col>
      <xdr:colOff>82550</xdr:colOff>
      <xdr:row>85</xdr:row>
      <xdr:rowOff>20369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592238"/>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18988</xdr:rowOff>
    </xdr:from>
    <xdr:to>
      <xdr:col>11</xdr:col>
      <xdr:colOff>31750</xdr:colOff>
      <xdr:row>85</xdr:row>
      <xdr:rowOff>21896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592238"/>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130629</xdr:rowOff>
    </xdr:from>
    <xdr:to>
      <xdr:col>23</xdr:col>
      <xdr:colOff>184150</xdr:colOff>
      <xdr:row>85</xdr:row>
      <xdr:rowOff>60779</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5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102706</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5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135201</xdr:rowOff>
    </xdr:from>
    <xdr:to>
      <xdr:col>19</xdr:col>
      <xdr:colOff>184150</xdr:colOff>
      <xdr:row>85</xdr:row>
      <xdr:rowOff>65351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5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50128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62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141019</xdr:rowOff>
    </xdr:from>
    <xdr:to>
      <xdr:col>15</xdr:col>
      <xdr:colOff>133350</xdr:colOff>
      <xdr:row>85</xdr:row>
      <xdr:rowOff>71169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5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55946</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62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139638</xdr:rowOff>
    </xdr:from>
    <xdr:to>
      <xdr:col>11</xdr:col>
      <xdr:colOff>82550</xdr:colOff>
      <xdr:row>85</xdr:row>
      <xdr:rowOff>69788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5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54565</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62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142546</xdr:rowOff>
    </xdr:from>
    <xdr:to>
      <xdr:col>7</xdr:col>
      <xdr:colOff>31750</xdr:colOff>
      <xdr:row>85</xdr:row>
      <xdr:rowOff>72696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57473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63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月から実施している高齢層職員の昇給抑制や平成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月から実施した給与制度の総合的な見直しなどの効果により、前年度から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・今後も、人事委員会勧告等を踏まえ、引き続き適正な給与水準の確保に努めていく。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122766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6179800" y="14484350"/>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48277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27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31750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5245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86</xdr:row>
      <xdr:rowOff>21166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21166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3512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3827</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40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[1,185.54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」に基づき、人口減少問題等の新たな行政需要を踏まえながら、職員の年齢構成も考慮し、計画的な定員管理を行ってきた。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・同グループに指定都市を含む府県が多く含まれているため（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府県）、グループ内の比較では、人口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万人当たりの職員数が多い傾向にある。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・今後とも、行政需要に見合ったメリハリのある職員配置を行うこと等により、適正な定員管理を行っていく。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9925</xdr:rowOff>
    </xdr:from>
    <xdr:to>
      <xdr:col>81</xdr:col>
      <xdr:colOff>44450</xdr:colOff>
      <xdr:row>65</xdr:row>
      <xdr:rowOff>23840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1154175"/>
          <a:ext cx="838200" cy="1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7372</xdr:rowOff>
    </xdr:from>
    <xdr:to>
      <xdr:col>77</xdr:col>
      <xdr:colOff>44450</xdr:colOff>
      <xdr:row>65</xdr:row>
      <xdr:rowOff>9925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5290800" y="11151622"/>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192</xdr:rowOff>
    </xdr:from>
    <xdr:to>
      <xdr:col>72</xdr:col>
      <xdr:colOff>203200</xdr:colOff>
      <xdr:row>65</xdr:row>
      <xdr:rowOff>7372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4401800" y="11144442"/>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165167</xdr:rowOff>
    </xdr:from>
    <xdr:to>
      <xdr:col>68</xdr:col>
      <xdr:colOff>152400</xdr:colOff>
      <xdr:row>65</xdr:row>
      <xdr:rowOff>192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1137967"/>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144490</xdr:rowOff>
    </xdr:from>
    <xdr:to>
      <xdr:col>81</xdr:col>
      <xdr:colOff>95250</xdr:colOff>
      <xdr:row>65</xdr:row>
      <xdr:rowOff>74640</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11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116567</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108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130575</xdr:rowOff>
    </xdr:from>
    <xdr:to>
      <xdr:col>77</xdr:col>
      <xdr:colOff>95250</xdr:colOff>
      <xdr:row>65</xdr:row>
      <xdr:rowOff>60725</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1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45502</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118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128022</xdr:rowOff>
    </xdr:from>
    <xdr:to>
      <xdr:col>73</xdr:col>
      <xdr:colOff>44450</xdr:colOff>
      <xdr:row>65</xdr:row>
      <xdr:rowOff>58172</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11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42949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18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120842</xdr:rowOff>
    </xdr:from>
    <xdr:to>
      <xdr:col>68</xdr:col>
      <xdr:colOff>203200</xdr:colOff>
      <xdr:row>65</xdr:row>
      <xdr:rowOff>50992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10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35769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11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114367</xdr:rowOff>
    </xdr:from>
    <xdr:to>
      <xdr:col>64</xdr:col>
      <xdr:colOff>152400</xdr:colOff>
      <xdr:row>65</xdr:row>
      <xdr:rowOff>44517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1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29294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11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・標準財政規模の改善等により平成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年度から減少が続いている。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臨時財政対策債を除く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公債償還費が減少したことにより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年連続で改善、平成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」に基づき、事業費の節減や国庫補助金等の活用などにより、臨時財政対策債を除く県債発行額の縮減に努め、実質公債費比率の改善を図っていく。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91622</xdr:rowOff>
    </xdr:from>
    <xdr:to>
      <xdr:col>81</xdr:col>
      <xdr:colOff>44450</xdr:colOff>
      <xdr:row>39</xdr:row>
      <xdr:rowOff>143328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778172"/>
          <a:ext cx="8382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143328</xdr:rowOff>
    </xdr:from>
    <xdr:to>
      <xdr:col>77</xdr:col>
      <xdr:colOff>44450</xdr:colOff>
      <xdr:row>40</xdr:row>
      <xdr:rowOff>58057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8298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144235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9160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144235</xdr:rowOff>
    </xdr:from>
    <xdr:to>
      <xdr:col>68</xdr:col>
      <xdr:colOff>152400</xdr:colOff>
      <xdr:row>41</xdr:row>
      <xdr:rowOff>41728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00223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57349</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92528</xdr:rowOff>
    </xdr:from>
    <xdr:to>
      <xdr:col>77</xdr:col>
      <xdr:colOff>95250</xdr:colOff>
      <xdr:row>40</xdr:row>
      <xdr:rowOff>22678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32855</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7257</xdr:rowOff>
    </xdr:from>
    <xdr:to>
      <xdr:col>73</xdr:col>
      <xdr:colOff>44450</xdr:colOff>
      <xdr:row>40</xdr:row>
      <xdr:rowOff>108857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93435</xdr:rowOff>
    </xdr:from>
    <xdr:to>
      <xdr:col>68</xdr:col>
      <xdr:colOff>203200</xdr:colOff>
      <xdr:row>41</xdr:row>
      <xdr:rowOff>23585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33762</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162378</xdr:rowOff>
    </xdr:from>
    <xdr:to>
      <xdr:col>64</xdr:col>
      <xdr:colOff>152400</xdr:colOff>
      <xdr:row>41</xdr:row>
      <xdr:rowOff>92528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102705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年度までは減少傾向にあったが、平成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年度は地方債現在高等の増加によ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り悪化した。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は、地方債現在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高の増加や充当可能基金の減少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・今後、本指標の大きな比重を占める地方債残高の抑制に向けて、事業費の節減や国庫補助金等の活用などにより、臨時財政対策債を除く県債発行額の縮減に努めるなどして、将来負担の軽減を図っていく。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48870</xdr:rowOff>
    </xdr:from>
    <xdr:to>
      <xdr:col>81</xdr:col>
      <xdr:colOff>44450</xdr:colOff>
      <xdr:row>14</xdr:row>
      <xdr:rowOff>67208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179800" y="2449170"/>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43078</xdr:rowOff>
    </xdr:from>
    <xdr:to>
      <xdr:col>77</xdr:col>
      <xdr:colOff>44450</xdr:colOff>
      <xdr:row>14</xdr:row>
      <xdr:rowOff>48870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2443378"/>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43078</xdr:rowOff>
    </xdr:from>
    <xdr:to>
      <xdr:col>72</xdr:col>
      <xdr:colOff>203200</xdr:colOff>
      <xdr:row>14</xdr:row>
      <xdr:rowOff>53213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244337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49835</xdr:rowOff>
    </xdr:from>
    <xdr:to>
      <xdr:col>68</xdr:col>
      <xdr:colOff>152400</xdr:colOff>
      <xdr:row>14</xdr:row>
      <xdr:rowOff>53213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245013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16408</xdr:rowOff>
    </xdr:from>
    <xdr:to>
      <xdr:col>81</xdr:col>
      <xdr:colOff>95250</xdr:colOff>
      <xdr:row>14</xdr:row>
      <xdr:rowOff>118008</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4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109135</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3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169520</xdr:rowOff>
    </xdr:from>
    <xdr:to>
      <xdr:col>77</xdr:col>
      <xdr:colOff>95250</xdr:colOff>
      <xdr:row>14</xdr:row>
      <xdr:rowOff>99670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3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109847</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6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163728</xdr:rowOff>
    </xdr:from>
    <xdr:to>
      <xdr:col>73</xdr:col>
      <xdr:colOff>44450</xdr:colOff>
      <xdr:row>14</xdr:row>
      <xdr:rowOff>93878</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3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104055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61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2413</xdr:rowOff>
    </xdr:from>
    <xdr:to>
      <xdr:col>68</xdr:col>
      <xdr:colOff>203200</xdr:colOff>
      <xdr:row>14</xdr:row>
      <xdr:rowOff>104013</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114190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7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170485</xdr:rowOff>
    </xdr:from>
    <xdr:to>
      <xdr:col>64</xdr:col>
      <xdr:colOff>152400</xdr:colOff>
      <xdr:row>14</xdr:row>
      <xdr:rowOff>100635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3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110812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1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年度の人件費は、前年度に比べ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185,372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183,549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百万円）したことに加え、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県税や実質的な交付税などの収入が減少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したことにより、経常一般財源等総額に占める割合は前年度より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」に基づく計画的な定員管理を実施していく。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37193</xdr:rowOff>
    </xdr:from>
    <xdr:to>
      <xdr:col>24</xdr:col>
      <xdr:colOff>25400</xdr:colOff>
      <xdr:row>40</xdr:row>
      <xdr:rowOff>61685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6950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33762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61685</xdr:rowOff>
    </xdr:from>
    <xdr:to>
      <xdr:col>24</xdr:col>
      <xdr:colOff>114300</xdr:colOff>
      <xdr:row>40</xdr:row>
      <xdr:rowOff>61685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91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123570</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37193</xdr:rowOff>
    </xdr:from>
    <xdr:to>
      <xdr:col>24</xdr:col>
      <xdr:colOff>114300</xdr:colOff>
      <xdr:row>33</xdr:row>
      <xdr:rowOff>37193</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37193</xdr:rowOff>
    </xdr:from>
    <xdr:to>
      <xdr:col>24</xdr:col>
      <xdr:colOff>25400</xdr:colOff>
      <xdr:row>39</xdr:row>
      <xdr:rowOff>135165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7237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37193</xdr:rowOff>
    </xdr:from>
    <xdr:to>
      <xdr:col>19</xdr:col>
      <xdr:colOff>187325</xdr:colOff>
      <xdr:row>39</xdr:row>
      <xdr:rowOff>151493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7237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149678</xdr:rowOff>
    </xdr:from>
    <xdr:to>
      <xdr:col>20</xdr:col>
      <xdr:colOff>38100</xdr:colOff>
      <xdr:row>36</xdr:row>
      <xdr:rowOff>79828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90005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91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151493</xdr:rowOff>
    </xdr:from>
    <xdr:to>
      <xdr:col>15</xdr:col>
      <xdr:colOff>98425</xdr:colOff>
      <xdr:row>41</xdr:row>
      <xdr:rowOff>20865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2209800" y="68380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29028</xdr:rowOff>
    </xdr:from>
    <xdr:to>
      <xdr:col>11</xdr:col>
      <xdr:colOff>9525</xdr:colOff>
      <xdr:row>41</xdr:row>
      <xdr:rowOff>20865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8870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117022</xdr:rowOff>
    </xdr:from>
    <xdr:to>
      <xdr:col>11</xdr:col>
      <xdr:colOff>60325</xdr:colOff>
      <xdr:row>40</xdr:row>
      <xdr:rowOff>47172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57349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51707</xdr:rowOff>
    </xdr:from>
    <xdr:to>
      <xdr:col>6</xdr:col>
      <xdr:colOff>171450</xdr:colOff>
      <xdr:row>39</xdr:row>
      <xdr:rowOff>153307</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163484</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84365</xdr:rowOff>
    </xdr:from>
    <xdr:to>
      <xdr:col>24</xdr:col>
      <xdr:colOff>76200</xdr:colOff>
      <xdr:row>40</xdr:row>
      <xdr:rowOff>14515</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164392</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6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157843</xdr:rowOff>
    </xdr:from>
    <xdr:to>
      <xdr:col>20</xdr:col>
      <xdr:colOff>38100</xdr:colOff>
      <xdr:row>39</xdr:row>
      <xdr:rowOff>87993</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72770</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75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100693</xdr:rowOff>
    </xdr:from>
    <xdr:to>
      <xdr:col>15</xdr:col>
      <xdr:colOff>149225</xdr:colOff>
      <xdr:row>40</xdr:row>
      <xdr:rowOff>30843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15620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141515</xdr:rowOff>
    </xdr:from>
    <xdr:to>
      <xdr:col>11</xdr:col>
      <xdr:colOff>60325</xdr:colOff>
      <xdr:row>41</xdr:row>
      <xdr:rowOff>71665</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56442</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70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149678</xdr:rowOff>
    </xdr:from>
    <xdr:to>
      <xdr:col>6</xdr:col>
      <xdr:colOff>171450</xdr:colOff>
      <xdr:row>40</xdr:row>
      <xdr:rowOff>79828</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64605</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・各種事務的経費の節約を推進している結果、物件費は減少（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、県税や実質的な交付税などの収入が減少したことにより、経常一般財源等総額に占める物件費の割合は前年度と同等であった。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21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19</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121920</xdr:rowOff>
    </xdr:from>
    <xdr:to>
      <xdr:col>65</xdr:col>
      <xdr:colOff>53975</xdr:colOff>
      <xdr:row>19</xdr:row>
      <xdr:rowOff>52070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36847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児童扶養手当費や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指定難病等対策費の増などに伴い、前年度から増加（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百万円）し、県税や実質的な交付税などの収入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、経常一般財源等総額に占める扶助費の割合は前年度と同等であった。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・今後も医療福祉関係経費の増加が見込まれるが、引き続き適切な執行に努めていく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年度以降は公共土木施設等の維持補修費の増加により、加えて平成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年度からは国民健康保険特別会計への繰出金の発生により高めの水準となっている。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災害復旧事業費の増に連動し、公共土木施設等の維持補修費が減少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6,084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経常一般財源等総額に占める割合は前年度より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56</xdr:row>
      <xdr:rowOff>88900</xdr:rowOff>
    </xdr:from>
    <xdr:to>
      <xdr:col>82</xdr:col>
      <xdr:colOff>107950</xdr:colOff>
      <xdr:row>60</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690100"/>
          <a:ext cx="0" cy="762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3827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56</xdr:row>
      <xdr:rowOff>88900</xdr:rowOff>
    </xdr:from>
    <xdr:to>
      <xdr:col>82</xdr:col>
      <xdr:colOff>196850</xdr:colOff>
      <xdr:row>56</xdr:row>
      <xdr:rowOff>88900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69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59</xdr:row>
      <xdr:rowOff>69850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568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124477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1006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59</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232900"/>
          <a:ext cx="889000" cy="95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114300</xdr:rowOff>
    </xdr:from>
    <xdr:to>
      <xdr:col>78</xdr:col>
      <xdr:colOff>120650</xdr:colOff>
      <xdr:row>59</xdr:row>
      <xdr:rowOff>44450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53</xdr:row>
      <xdr:rowOff>146050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52</xdr:row>
      <xdr:rowOff>76200</xdr:rowOff>
    </xdr:from>
    <xdr:to>
      <xdr:col>74</xdr:col>
      <xdr:colOff>31750</xdr:colOff>
      <xdr:row>53</xdr:row>
      <xdr:rowOff>6350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16527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52</xdr:row>
      <xdr:rowOff>38100</xdr:rowOff>
    </xdr:from>
    <xdr:to>
      <xdr:col>69</xdr:col>
      <xdr:colOff>142875</xdr:colOff>
      <xdr:row>52</xdr:row>
      <xdr:rowOff>139700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76200</xdr:rowOff>
    </xdr:from>
    <xdr:to>
      <xdr:col>65</xdr:col>
      <xdr:colOff>53975</xdr:colOff>
      <xdr:row>53</xdr:row>
      <xdr:rowOff>6350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899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16527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幼児教育の無償化や高齢化の進行等により増加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100,417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98,174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百万円）したことに加え、県税や実質的な交付税などの収入が減少したことにより、経常一般財源等総額に占める補助費等の割合は前年度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・今後も医療福祉関係経費の増加が見込まれるが、各種補助金等の見直しを進めるなど、経費の抑制に努めていく。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34</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576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35</xdr:row>
      <xdr:rowOff>57150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57658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57150</xdr:rowOff>
    </xdr:from>
    <xdr:to>
      <xdr:col>73</xdr:col>
      <xdr:colOff>180975</xdr:colOff>
      <xdr:row>35</xdr:row>
      <xdr:rowOff>57150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05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101600</xdr:rowOff>
    </xdr:from>
    <xdr:to>
      <xdr:col>69</xdr:col>
      <xdr:colOff>92075</xdr:colOff>
      <xdr:row>35</xdr:row>
      <xdr:rowOff>57150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5930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133350</xdr:rowOff>
    </xdr:from>
    <xdr:to>
      <xdr:col>82</xdr:col>
      <xdr:colOff>158750</xdr:colOff>
      <xdr:row>34</xdr:row>
      <xdr:rowOff>63500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149877</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57150</xdr:rowOff>
    </xdr:from>
    <xdr:to>
      <xdr:col>78</xdr:col>
      <xdr:colOff>120650</xdr:colOff>
      <xdr:row>33</xdr:row>
      <xdr:rowOff>158750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168927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48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6350</xdr:rowOff>
    </xdr:from>
    <xdr:to>
      <xdr:col>74</xdr:col>
      <xdr:colOff>31750</xdr:colOff>
      <xdr:row>35</xdr:row>
      <xdr:rowOff>107950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118127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6350</xdr:rowOff>
    </xdr:from>
    <xdr:to>
      <xdr:col>69</xdr:col>
      <xdr:colOff>142875</xdr:colOff>
      <xdr:row>35</xdr:row>
      <xdr:rowOff>107950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118127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50800</xdr:rowOff>
    </xdr:from>
    <xdr:to>
      <xdr:col>65</xdr:col>
      <xdr:colOff>53975</xdr:colOff>
      <xdr:row>34</xdr:row>
      <xdr:rowOff>152400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162577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の公債費は、低金利の影響などにより減少（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99,839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99,853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県税や実質的な交付税などの収入は減少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ことにより、経常一般財源等総額に占める公債費の割合は前年度と同等であった。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77</xdr:row>
      <xdr:rowOff>20864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157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20864</xdr:rowOff>
    </xdr:from>
    <xdr:to>
      <xdr:col>15</xdr:col>
      <xdr:colOff>98425</xdr:colOff>
      <xdr:row>77</xdr:row>
      <xdr:rowOff>151493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2225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151493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271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141514</xdr:rowOff>
    </xdr:from>
    <xdr:to>
      <xdr:col>15</xdr:col>
      <xdr:colOff>149225</xdr:colOff>
      <xdr:row>77</xdr:row>
      <xdr:rowOff>71664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81841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100693</xdr:rowOff>
    </xdr:from>
    <xdr:to>
      <xdr:col>11</xdr:col>
      <xdr:colOff>60325</xdr:colOff>
      <xdr:row>78</xdr:row>
      <xdr:rowOff>30843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15620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・医療福祉関係経費などの支出</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、県税や実質的な交付税などの収入が減少したことにより、経常一般財源等総額に占める公債費以外の割合は前年度より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・今後も、計画的な定員管理や各種補助金等の見直しなどを徹底し、経費節減に努めていく。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30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99077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47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25400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30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60977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4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25400</xdr:rowOff>
    </xdr:from>
    <xdr:to>
      <xdr:col>73</xdr:col>
      <xdr:colOff>180975</xdr:colOff>
      <xdr:row>79</xdr:row>
      <xdr:rowOff>6350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398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82550</xdr:rowOff>
    </xdr:from>
    <xdr:to>
      <xdr:col>69</xdr:col>
      <xdr:colOff>92075</xdr:colOff>
      <xdr:row>79</xdr:row>
      <xdr:rowOff>6350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84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57150</xdr:rowOff>
    </xdr:from>
    <xdr:to>
      <xdr:col>78</xdr:col>
      <xdr:colOff>120650</xdr:colOff>
      <xdr:row>77</xdr:row>
      <xdr:rowOff>158750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168927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146050</xdr:rowOff>
    </xdr:from>
    <xdr:to>
      <xdr:col>74</xdr:col>
      <xdr:colOff>31750</xdr:colOff>
      <xdr:row>78</xdr:row>
      <xdr:rowOff>76200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86377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127000</xdr:rowOff>
    </xdr:from>
    <xdr:to>
      <xdr:col>69</xdr:col>
      <xdr:colOff>142875</xdr:colOff>
      <xdr:row>79</xdr:row>
      <xdr:rowOff>57150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31750</xdr:rowOff>
    </xdr:from>
    <xdr:to>
      <xdr:col>65</xdr:col>
      <xdr:colOff>53975</xdr:colOff>
      <xdr:row>77</xdr:row>
      <xdr:rowOff>133350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47542</xdr:rowOff>
    </xdr:from>
    <xdr:to>
      <xdr:col>29</xdr:col>
      <xdr:colOff>127000</xdr:colOff>
      <xdr:row>13</xdr:row>
      <xdr:rowOff>63087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24017"/>
          <a:ext cx="6477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54286</xdr:rowOff>
    </xdr:from>
    <xdr:to>
      <xdr:col>26</xdr:col>
      <xdr:colOff>50800</xdr:colOff>
      <xdr:row>13</xdr:row>
      <xdr:rowOff>63087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330761"/>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54286</xdr:rowOff>
    </xdr:from>
    <xdr:to>
      <xdr:col>22</xdr:col>
      <xdr:colOff>114300</xdr:colOff>
      <xdr:row>13</xdr:row>
      <xdr:rowOff>58001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30761"/>
          <a:ext cx="6985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47200</xdr:rowOff>
    </xdr:from>
    <xdr:to>
      <xdr:col>18</xdr:col>
      <xdr:colOff>177800</xdr:colOff>
      <xdr:row>13</xdr:row>
      <xdr:rowOff>58001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323675"/>
          <a:ext cx="6985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168192</xdr:rowOff>
    </xdr:from>
    <xdr:to>
      <xdr:col>29</xdr:col>
      <xdr:colOff>177800</xdr:colOff>
      <xdr:row>13</xdr:row>
      <xdr:rowOff>98342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7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13269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1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12287</xdr:rowOff>
    </xdr:from>
    <xdr:to>
      <xdr:col>26</xdr:col>
      <xdr:colOff>101600</xdr:colOff>
      <xdr:row>13</xdr:row>
      <xdr:rowOff>113887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8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124064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5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3486</xdr:rowOff>
    </xdr:from>
    <xdr:to>
      <xdr:col>22</xdr:col>
      <xdr:colOff>165100</xdr:colOff>
      <xdr:row>13</xdr:row>
      <xdr:rowOff>105086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115263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4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7201</xdr:rowOff>
    </xdr:from>
    <xdr:to>
      <xdr:col>19</xdr:col>
      <xdr:colOff>38100</xdr:colOff>
      <xdr:row>13</xdr:row>
      <xdr:rowOff>108801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8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118978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167850</xdr:rowOff>
    </xdr:from>
    <xdr:to>
      <xdr:col>15</xdr:col>
      <xdr:colOff>101600</xdr:colOff>
      <xdr:row>13</xdr:row>
      <xdr:rowOff>98000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7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108177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290906</xdr:rowOff>
    </xdr:from>
    <xdr:to>
      <xdr:col>29</xdr:col>
      <xdr:colOff>127000</xdr:colOff>
      <xdr:row>35</xdr:row>
      <xdr:rowOff>297231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01256"/>
          <a:ext cx="647700" cy="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217898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8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248386</xdr:rowOff>
    </xdr:from>
    <xdr:to>
      <xdr:col>26</xdr:col>
      <xdr:colOff>50800</xdr:colOff>
      <xdr:row>35</xdr:row>
      <xdr:rowOff>297231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58736"/>
          <a:ext cx="698500" cy="4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330395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9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161290</xdr:rowOff>
    </xdr:from>
    <xdr:to>
      <xdr:col>22</xdr:col>
      <xdr:colOff>114300</xdr:colOff>
      <xdr:row>35</xdr:row>
      <xdr:rowOff>248386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71640"/>
          <a:ext cx="698500" cy="87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261434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76784</xdr:rowOff>
    </xdr:from>
    <xdr:to>
      <xdr:col>18</xdr:col>
      <xdr:colOff>177800</xdr:colOff>
      <xdr:row>35</xdr:row>
      <xdr:rowOff>161290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87134"/>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177919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240106</xdr:rowOff>
    </xdr:from>
    <xdr:to>
      <xdr:col>29</xdr:col>
      <xdr:colOff>177800</xdr:colOff>
      <xdr:row>35</xdr:row>
      <xdr:rowOff>341706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50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85183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9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246431</xdr:rowOff>
    </xdr:from>
    <xdr:to>
      <xdr:col>26</xdr:col>
      <xdr:colOff>101600</xdr:colOff>
      <xdr:row>36</xdr:row>
      <xdr:rowOff>5131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5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332808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4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197586</xdr:rowOff>
    </xdr:from>
    <xdr:to>
      <xdr:col>22</xdr:col>
      <xdr:colOff>165100</xdr:colOff>
      <xdr:row>35</xdr:row>
      <xdr:rowOff>299186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0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283963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110490</xdr:rowOff>
    </xdr:from>
    <xdr:to>
      <xdr:col>19</xdr:col>
      <xdr:colOff>38100</xdr:colOff>
      <xdr:row>35</xdr:row>
      <xdr:rowOff>212090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196867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25984</xdr:rowOff>
    </xdr:from>
    <xdr:to>
      <xdr:col>15</xdr:col>
      <xdr:colOff>101600</xdr:colOff>
      <xdr:row>35</xdr:row>
      <xdr:rowOff>127584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3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112361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67825</xdr:rowOff>
    </xdr:from>
    <xdr:to>
      <xdr:col>24</xdr:col>
      <xdr:colOff>63500</xdr:colOff>
      <xdr:row>33</xdr:row>
      <xdr:rowOff>93675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25675"/>
          <a:ext cx="838200" cy="2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93675</xdr:rowOff>
    </xdr:from>
    <xdr:to>
      <xdr:col>19</xdr:col>
      <xdr:colOff>177800</xdr:colOff>
      <xdr:row>33</xdr:row>
      <xdr:rowOff>98666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51525"/>
          <a:ext cx="8890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82493</xdr:rowOff>
    </xdr:from>
    <xdr:to>
      <xdr:col>15</xdr:col>
      <xdr:colOff>50800</xdr:colOff>
      <xdr:row>33</xdr:row>
      <xdr:rowOff>98666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40343"/>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82493</xdr:rowOff>
    </xdr:from>
    <xdr:to>
      <xdr:col>10</xdr:col>
      <xdr:colOff>114300</xdr:colOff>
      <xdr:row>33</xdr:row>
      <xdr:rowOff>89751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4034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17025</xdr:rowOff>
    </xdr:from>
    <xdr:to>
      <xdr:col>24</xdr:col>
      <xdr:colOff>114300</xdr:colOff>
      <xdr:row>33</xdr:row>
      <xdr:rowOff>118625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39902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42875</xdr:rowOff>
    </xdr:from>
    <xdr:to>
      <xdr:col>20</xdr:col>
      <xdr:colOff>38100</xdr:colOff>
      <xdr:row>33</xdr:row>
      <xdr:rowOff>144475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161002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47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47866</xdr:rowOff>
    </xdr:from>
    <xdr:to>
      <xdr:col>15</xdr:col>
      <xdr:colOff>101600</xdr:colOff>
      <xdr:row>33</xdr:row>
      <xdr:rowOff>149466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165993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8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31693</xdr:rowOff>
    </xdr:from>
    <xdr:to>
      <xdr:col>10</xdr:col>
      <xdr:colOff>165100</xdr:colOff>
      <xdr:row>33</xdr:row>
      <xdr:rowOff>133293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149820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38951</xdr:rowOff>
    </xdr:from>
    <xdr:to>
      <xdr:col>6</xdr:col>
      <xdr:colOff>38100</xdr:colOff>
      <xdr:row>33</xdr:row>
      <xdr:rowOff>140551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157078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85888</xdr:rowOff>
    </xdr:from>
    <xdr:to>
      <xdr:col>24</xdr:col>
      <xdr:colOff>63500</xdr:colOff>
      <xdr:row>55</xdr:row>
      <xdr:rowOff>111354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515638"/>
          <a:ext cx="8382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94574</xdr:rowOff>
    </xdr:from>
    <xdr:to>
      <xdr:col>19</xdr:col>
      <xdr:colOff>177800</xdr:colOff>
      <xdr:row>55</xdr:row>
      <xdr:rowOff>111354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524324"/>
          <a:ext cx="8890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86939</xdr:rowOff>
    </xdr:from>
    <xdr:to>
      <xdr:col>15</xdr:col>
      <xdr:colOff>50800</xdr:colOff>
      <xdr:row>55</xdr:row>
      <xdr:rowOff>94574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51668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68834</xdr:rowOff>
    </xdr:from>
    <xdr:to>
      <xdr:col>10</xdr:col>
      <xdr:colOff>114300</xdr:colOff>
      <xdr:row>55</xdr:row>
      <xdr:rowOff>86939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498584"/>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35088</xdr:rowOff>
    </xdr:from>
    <xdr:to>
      <xdr:col>24</xdr:col>
      <xdr:colOff>114300</xdr:colOff>
      <xdr:row>55</xdr:row>
      <xdr:rowOff>136688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4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57965</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31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60554</xdr:rowOff>
    </xdr:from>
    <xdr:to>
      <xdr:col>20</xdr:col>
      <xdr:colOff>38100</xdr:colOff>
      <xdr:row>55</xdr:row>
      <xdr:rowOff>162154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4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7231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2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43774</xdr:rowOff>
    </xdr:from>
    <xdr:to>
      <xdr:col>15</xdr:col>
      <xdr:colOff>101600</xdr:colOff>
      <xdr:row>55</xdr:row>
      <xdr:rowOff>145374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161901</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24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36139</xdr:rowOff>
    </xdr:from>
    <xdr:to>
      <xdr:col>10</xdr:col>
      <xdr:colOff>165100</xdr:colOff>
      <xdr:row>55</xdr:row>
      <xdr:rowOff>137739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154266</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2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18034</xdr:rowOff>
    </xdr:from>
    <xdr:to>
      <xdr:col>6</xdr:col>
      <xdr:colOff>38100</xdr:colOff>
      <xdr:row>55</xdr:row>
      <xdr:rowOff>119634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136161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94235</xdr:rowOff>
    </xdr:from>
    <xdr:to>
      <xdr:col>24</xdr:col>
      <xdr:colOff>63500</xdr:colOff>
      <xdr:row>77</xdr:row>
      <xdr:rowOff>134874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124435"/>
          <a:ext cx="838200" cy="2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94235</xdr:rowOff>
    </xdr:from>
    <xdr:to>
      <xdr:col>19</xdr:col>
      <xdr:colOff>177800</xdr:colOff>
      <xdr:row>76</xdr:row>
      <xdr:rowOff>106299</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2443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99713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33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106299</xdr:rowOff>
    </xdr:from>
    <xdr:to>
      <xdr:col>15</xdr:col>
      <xdr:colOff>50800</xdr:colOff>
      <xdr:row>76</xdr:row>
      <xdr:rowOff>128015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13649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112792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128015</xdr:rowOff>
    </xdr:from>
    <xdr:to>
      <xdr:col>10</xdr:col>
      <xdr:colOff>114300</xdr:colOff>
      <xdr:row>76</xdr:row>
      <xdr:rowOff>130683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1582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141240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150004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84074</xdr:rowOff>
    </xdr:from>
    <xdr:to>
      <xdr:col>24</xdr:col>
      <xdr:colOff>114300</xdr:colOff>
      <xdr:row>78</xdr:row>
      <xdr:rowOff>14224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62501</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43435</xdr:rowOff>
    </xdr:from>
    <xdr:to>
      <xdr:col>20</xdr:col>
      <xdr:colOff>38100</xdr:colOff>
      <xdr:row>76</xdr:row>
      <xdr:rowOff>145035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161561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28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55499</xdr:rowOff>
    </xdr:from>
    <xdr:to>
      <xdr:col>15</xdr:col>
      <xdr:colOff>101600</xdr:colOff>
      <xdr:row>76</xdr:row>
      <xdr:rowOff>157099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2176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286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77215</xdr:rowOff>
    </xdr:from>
    <xdr:to>
      <xdr:col>10</xdr:col>
      <xdr:colOff>165100</xdr:colOff>
      <xdr:row>77</xdr:row>
      <xdr:rowOff>7365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23893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28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79883</xdr:rowOff>
    </xdr:from>
    <xdr:to>
      <xdr:col>6</xdr:col>
      <xdr:colOff>38100</xdr:colOff>
      <xdr:row>77</xdr:row>
      <xdr:rowOff>10033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26560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28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19050</xdr:rowOff>
    </xdr:from>
    <xdr:to>
      <xdr:col>24</xdr:col>
      <xdr:colOff>63500</xdr:colOff>
      <xdr:row>95</xdr:row>
      <xdr:rowOff>65024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306800"/>
          <a:ext cx="8382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65024</xdr:rowOff>
    </xdr:from>
    <xdr:to>
      <xdr:col>19</xdr:col>
      <xdr:colOff>177800</xdr:colOff>
      <xdr:row>95</xdr:row>
      <xdr:rowOff>77470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352774"/>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77470</xdr:rowOff>
    </xdr:from>
    <xdr:to>
      <xdr:col>15</xdr:col>
      <xdr:colOff>50800</xdr:colOff>
      <xdr:row>95</xdr:row>
      <xdr:rowOff>110110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365220"/>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110110</xdr:rowOff>
    </xdr:from>
    <xdr:to>
      <xdr:col>10</xdr:col>
      <xdr:colOff>114300</xdr:colOff>
      <xdr:row>95</xdr:row>
      <xdr:rowOff>145035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397860"/>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127016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155591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139700</xdr:rowOff>
    </xdr:from>
    <xdr:to>
      <xdr:col>24</xdr:col>
      <xdr:colOff>114300</xdr:colOff>
      <xdr:row>95</xdr:row>
      <xdr:rowOff>69850</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162577</xdr:rowOff>
    </xdr:from>
    <xdr:ext cx="469744"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10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14224</xdr:rowOff>
    </xdr:from>
    <xdr:to>
      <xdr:col>20</xdr:col>
      <xdr:colOff>38100</xdr:colOff>
      <xdr:row>95</xdr:row>
      <xdr:rowOff>115824</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3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132351</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49728" y="160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26670</xdr:rowOff>
    </xdr:from>
    <xdr:to>
      <xdr:col>15</xdr:col>
      <xdr:colOff>101600</xdr:colOff>
      <xdr:row>95</xdr:row>
      <xdr:rowOff>128270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93</xdr:row>
      <xdr:rowOff>144797</xdr:rowOff>
    </xdr:from>
    <xdr:ext cx="469744"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73428" y="1608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59310</xdr:rowOff>
    </xdr:from>
    <xdr:to>
      <xdr:col>10</xdr:col>
      <xdr:colOff>165100</xdr:colOff>
      <xdr:row>95</xdr:row>
      <xdr:rowOff>160910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5987</xdr:rowOff>
    </xdr:from>
    <xdr:ext cx="469744"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84428" y="161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94235</xdr:rowOff>
    </xdr:from>
    <xdr:to>
      <xdr:col>6</xdr:col>
      <xdr:colOff>38100</xdr:colOff>
      <xdr:row>96</xdr:row>
      <xdr:rowOff>24385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3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40912</xdr:rowOff>
    </xdr:from>
    <xdr:ext cx="469744"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95428" y="1615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168569</xdr:rowOff>
    </xdr:from>
    <xdr:to>
      <xdr:col>55</xdr:col>
      <xdr:colOff>0</xdr:colOff>
      <xdr:row>37</xdr:row>
      <xdr:rowOff>52456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40769"/>
          <a:ext cx="838200" cy="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97078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26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134214</xdr:rowOff>
    </xdr:from>
    <xdr:to>
      <xdr:col>50</xdr:col>
      <xdr:colOff>114300</xdr:colOff>
      <xdr:row>37</xdr:row>
      <xdr:rowOff>52456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06414"/>
          <a:ext cx="889000" cy="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134214</xdr:rowOff>
    </xdr:from>
    <xdr:to>
      <xdr:col>45</xdr:col>
      <xdr:colOff>177800</xdr:colOff>
      <xdr:row>36</xdr:row>
      <xdr:rowOff>155114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306414"/>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143325</xdr:rowOff>
    </xdr:from>
    <xdr:to>
      <xdr:col>41</xdr:col>
      <xdr:colOff>50800</xdr:colOff>
      <xdr:row>36</xdr:row>
      <xdr:rowOff>155114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15525"/>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117769</xdr:rowOff>
    </xdr:from>
    <xdr:to>
      <xdr:col>55</xdr:col>
      <xdr:colOff>50800</xdr:colOff>
      <xdr:row>37</xdr:row>
      <xdr:rowOff>47919</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140646</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4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1656</xdr:rowOff>
    </xdr:from>
    <xdr:to>
      <xdr:col>50</xdr:col>
      <xdr:colOff>165100</xdr:colOff>
      <xdr:row>37</xdr:row>
      <xdr:rowOff>103256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94383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4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83414</xdr:rowOff>
    </xdr:from>
    <xdr:to>
      <xdr:col>46</xdr:col>
      <xdr:colOff>38100</xdr:colOff>
      <xdr:row>37</xdr:row>
      <xdr:rowOff>13564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4691</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104314</xdr:rowOff>
    </xdr:from>
    <xdr:to>
      <xdr:col>41</xdr:col>
      <xdr:colOff>101600</xdr:colOff>
      <xdr:row>37</xdr:row>
      <xdr:rowOff>34464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25591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6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92525</xdr:rowOff>
    </xdr:from>
    <xdr:to>
      <xdr:col>36</xdr:col>
      <xdr:colOff>165100</xdr:colOff>
      <xdr:row>37</xdr:row>
      <xdr:rowOff>22675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13802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77139</xdr:rowOff>
    </xdr:from>
    <xdr:to>
      <xdr:col>55</xdr:col>
      <xdr:colOff>0</xdr:colOff>
      <xdr:row>55</xdr:row>
      <xdr:rowOff>122642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506889"/>
          <a:ext cx="838200" cy="4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122642</xdr:rowOff>
    </xdr:from>
    <xdr:to>
      <xdr:col>50</xdr:col>
      <xdr:colOff>114300</xdr:colOff>
      <xdr:row>56</xdr:row>
      <xdr:rowOff>32726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552392"/>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32726</xdr:rowOff>
    </xdr:from>
    <xdr:to>
      <xdr:col>45</xdr:col>
      <xdr:colOff>177800</xdr:colOff>
      <xdr:row>56</xdr:row>
      <xdr:rowOff>77107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633926"/>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77107</xdr:rowOff>
    </xdr:from>
    <xdr:to>
      <xdr:col>41</xdr:col>
      <xdr:colOff>50800</xdr:colOff>
      <xdr:row>56</xdr:row>
      <xdr:rowOff>91879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678307"/>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26339</xdr:rowOff>
    </xdr:from>
    <xdr:to>
      <xdr:col>55</xdr:col>
      <xdr:colOff>50800</xdr:colOff>
      <xdr:row>55</xdr:row>
      <xdr:rowOff>127939</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4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49216</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71842</xdr:rowOff>
    </xdr:from>
    <xdr:to>
      <xdr:col>50</xdr:col>
      <xdr:colOff>165100</xdr:colOff>
      <xdr:row>56</xdr:row>
      <xdr:rowOff>1992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5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18519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2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153376</xdr:rowOff>
    </xdr:from>
    <xdr:to>
      <xdr:col>46</xdr:col>
      <xdr:colOff>38100</xdr:colOff>
      <xdr:row>56</xdr:row>
      <xdr:rowOff>83526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5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100053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26307</xdr:rowOff>
    </xdr:from>
    <xdr:to>
      <xdr:col>41</xdr:col>
      <xdr:colOff>101600</xdr:colOff>
      <xdr:row>56</xdr:row>
      <xdr:rowOff>127907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144434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4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41079</xdr:rowOff>
    </xdr:from>
    <xdr:to>
      <xdr:col>36</xdr:col>
      <xdr:colOff>165100</xdr:colOff>
      <xdr:row>56</xdr:row>
      <xdr:rowOff>142679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5511</xdr:rowOff>
    </xdr:from>
    <xdr:to>
      <xdr:col>55</xdr:col>
      <xdr:colOff>0</xdr:colOff>
      <xdr:row>76</xdr:row>
      <xdr:rowOff>25152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035711"/>
          <a:ext cx="8382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5511</xdr:rowOff>
    </xdr:from>
    <xdr:to>
      <xdr:col>50</xdr:col>
      <xdr:colOff>114300</xdr:colOff>
      <xdr:row>76</xdr:row>
      <xdr:rowOff>170542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035711"/>
          <a:ext cx="889000" cy="1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170542</xdr:rowOff>
    </xdr:from>
    <xdr:to>
      <xdr:col>45</xdr:col>
      <xdr:colOff>177800</xdr:colOff>
      <xdr:row>77</xdr:row>
      <xdr:rowOff>2217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20074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2217</xdr:rowOff>
    </xdr:from>
    <xdr:to>
      <xdr:col>41</xdr:col>
      <xdr:colOff>50800</xdr:colOff>
      <xdr:row>77</xdr:row>
      <xdr:rowOff>55823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203867"/>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145803</xdr:rowOff>
    </xdr:from>
    <xdr:to>
      <xdr:col>55</xdr:col>
      <xdr:colOff>50800</xdr:colOff>
      <xdr:row>76</xdr:row>
      <xdr:rowOff>75952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0045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168680</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8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126162</xdr:rowOff>
    </xdr:from>
    <xdr:to>
      <xdr:col>50</xdr:col>
      <xdr:colOff>165100</xdr:colOff>
      <xdr:row>76</xdr:row>
      <xdr:rowOff>56313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72839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119742</xdr:rowOff>
    </xdr:from>
    <xdr:to>
      <xdr:col>46</xdr:col>
      <xdr:colOff>38100</xdr:colOff>
      <xdr:row>77</xdr:row>
      <xdr:rowOff>49892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66419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122867</xdr:rowOff>
    </xdr:from>
    <xdr:to>
      <xdr:col>41</xdr:col>
      <xdr:colOff>101600</xdr:colOff>
      <xdr:row>77</xdr:row>
      <xdr:rowOff>53017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1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69543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9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5023</xdr:rowOff>
    </xdr:from>
    <xdr:to>
      <xdr:col>36</xdr:col>
      <xdr:colOff>165100</xdr:colOff>
      <xdr:row>77</xdr:row>
      <xdr:rowOff>106623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123150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41402</xdr:rowOff>
    </xdr:from>
    <xdr:to>
      <xdr:col>55</xdr:col>
      <xdr:colOff>0</xdr:colOff>
      <xdr:row>97</xdr:row>
      <xdr:rowOff>136775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500602"/>
          <a:ext cx="838200" cy="26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63393</xdr:rowOff>
    </xdr:from>
    <xdr:to>
      <xdr:col>50</xdr:col>
      <xdr:colOff>114300</xdr:colOff>
      <xdr:row>97</xdr:row>
      <xdr:rowOff>136775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94043"/>
          <a:ext cx="8890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165696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63393</xdr:rowOff>
    </xdr:from>
    <xdr:to>
      <xdr:col>45</xdr:col>
      <xdr:colOff>177800</xdr:colOff>
      <xdr:row>97</xdr:row>
      <xdr:rowOff>160548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9404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160548</xdr:rowOff>
    </xdr:from>
    <xdr:to>
      <xdr:col>41</xdr:col>
      <xdr:colOff>50800</xdr:colOff>
      <xdr:row>98</xdr:row>
      <xdr:rowOff>87671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791198"/>
          <a:ext cx="889000" cy="9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52036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124274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162052</xdr:rowOff>
    </xdr:from>
    <xdr:to>
      <xdr:col>55</xdr:col>
      <xdr:colOff>50800</xdr:colOff>
      <xdr:row>96</xdr:row>
      <xdr:rowOff>92202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4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13479</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30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85975</xdr:rowOff>
    </xdr:from>
    <xdr:to>
      <xdr:col>50</xdr:col>
      <xdr:colOff>165100</xdr:colOff>
      <xdr:row>98</xdr:row>
      <xdr:rowOff>16125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7252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12593</xdr:rowOff>
    </xdr:from>
    <xdr:to>
      <xdr:col>46</xdr:col>
      <xdr:colOff>38100</xdr:colOff>
      <xdr:row>97</xdr:row>
      <xdr:rowOff>114193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130720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109748</xdr:rowOff>
    </xdr:from>
    <xdr:to>
      <xdr:col>41</xdr:col>
      <xdr:colOff>101600</xdr:colOff>
      <xdr:row>98</xdr:row>
      <xdr:rowOff>39898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31025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36871</xdr:rowOff>
    </xdr:from>
    <xdr:to>
      <xdr:col>36</xdr:col>
      <xdr:colOff>165100</xdr:colOff>
      <xdr:row>98</xdr:row>
      <xdr:rowOff>138471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129598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67158</xdr:rowOff>
    </xdr:from>
    <xdr:to>
      <xdr:col>85</xdr:col>
      <xdr:colOff>127000</xdr:colOff>
      <xdr:row>39</xdr:row>
      <xdr:rowOff>27305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582258"/>
          <a:ext cx="838200" cy="1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14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27305</xdr:rowOff>
    </xdr:from>
    <xdr:to>
      <xdr:col>81</xdr:col>
      <xdr:colOff>50800</xdr:colOff>
      <xdr:row>39</xdr:row>
      <xdr:rowOff>34582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13855"/>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127317</xdr:rowOff>
    </xdr:from>
    <xdr:to>
      <xdr:col>76</xdr:col>
      <xdr:colOff>114300</xdr:colOff>
      <xdr:row>39</xdr:row>
      <xdr:rowOff>34582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470967"/>
          <a:ext cx="889000" cy="2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127317</xdr:rowOff>
    </xdr:from>
    <xdr:to>
      <xdr:col>71</xdr:col>
      <xdr:colOff>177800</xdr:colOff>
      <xdr:row>38</xdr:row>
      <xdr:rowOff>36678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470967"/>
          <a:ext cx="889000" cy="8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108399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62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113313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62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16358</xdr:rowOff>
    </xdr:from>
    <xdr:to>
      <xdr:col>85</xdr:col>
      <xdr:colOff>177800</xdr:colOff>
      <xdr:row>38</xdr:row>
      <xdr:rowOff>117958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3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39235</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38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147955</xdr:rowOff>
    </xdr:from>
    <xdr:to>
      <xdr:col>81</xdr:col>
      <xdr:colOff>101600</xdr:colOff>
      <xdr:row>39</xdr:row>
      <xdr:rowOff>78105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69232</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79317" y="675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155232</xdr:rowOff>
    </xdr:from>
    <xdr:to>
      <xdr:col>76</xdr:col>
      <xdr:colOff>165100</xdr:colOff>
      <xdr:row>39</xdr:row>
      <xdr:rowOff>85382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76509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6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76517</xdr:rowOff>
    </xdr:from>
    <xdr:to>
      <xdr:col>72</xdr:col>
      <xdr:colOff>38100</xdr:colOff>
      <xdr:row>38</xdr:row>
      <xdr:rowOff>6668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420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23194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9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157328</xdr:rowOff>
    </xdr:from>
    <xdr:to>
      <xdr:col>67</xdr:col>
      <xdr:colOff>101600</xdr:colOff>
      <xdr:row>38</xdr:row>
      <xdr:rowOff>87478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104005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2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87449</xdr:rowOff>
    </xdr:from>
    <xdr:to>
      <xdr:col>85</xdr:col>
      <xdr:colOff>127000</xdr:colOff>
      <xdr:row>75</xdr:row>
      <xdr:rowOff>96038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2946199"/>
          <a:ext cx="8382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75202</xdr:rowOff>
    </xdr:from>
    <xdr:to>
      <xdr:col>81</xdr:col>
      <xdr:colOff>50800</xdr:colOff>
      <xdr:row>75</xdr:row>
      <xdr:rowOff>96038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933952"/>
          <a:ext cx="8890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68214</xdr:rowOff>
    </xdr:from>
    <xdr:to>
      <xdr:col>76</xdr:col>
      <xdr:colOff>114300</xdr:colOff>
      <xdr:row>75</xdr:row>
      <xdr:rowOff>75202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926964"/>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64556</xdr:rowOff>
    </xdr:from>
    <xdr:to>
      <xdr:col>71</xdr:col>
      <xdr:colOff>177800</xdr:colOff>
      <xdr:row>75</xdr:row>
      <xdr:rowOff>68214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29233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36649</xdr:rowOff>
    </xdr:from>
    <xdr:to>
      <xdr:col>85</xdr:col>
      <xdr:colOff>177800</xdr:colOff>
      <xdr:row>75</xdr:row>
      <xdr:rowOff>138249</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8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59526</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7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45238</xdr:rowOff>
    </xdr:from>
    <xdr:to>
      <xdr:col>81</xdr:col>
      <xdr:colOff>101600</xdr:colOff>
      <xdr:row>75</xdr:row>
      <xdr:rowOff>146838</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9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163365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24402</xdr:rowOff>
    </xdr:from>
    <xdr:to>
      <xdr:col>76</xdr:col>
      <xdr:colOff>165100</xdr:colOff>
      <xdr:row>75</xdr:row>
      <xdr:rowOff>126002</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8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142529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17414</xdr:rowOff>
    </xdr:from>
    <xdr:to>
      <xdr:col>72</xdr:col>
      <xdr:colOff>38100</xdr:colOff>
      <xdr:row>75</xdr:row>
      <xdr:rowOff>119014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8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135541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5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13756</xdr:rowOff>
    </xdr:from>
    <xdr:to>
      <xdr:col>67</xdr:col>
      <xdr:colOff>101600</xdr:colOff>
      <xdr:row>75</xdr:row>
      <xdr:rowOff>115356</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8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131883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112748</xdr:rowOff>
    </xdr:from>
    <xdr:to>
      <xdr:col>85</xdr:col>
      <xdr:colOff>127000</xdr:colOff>
      <xdr:row>98</xdr:row>
      <xdr:rowOff>51392</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743398"/>
          <a:ext cx="838200" cy="1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112748</xdr:rowOff>
    </xdr:from>
    <xdr:to>
      <xdr:col>81</xdr:col>
      <xdr:colOff>50800</xdr:colOff>
      <xdr:row>98</xdr:row>
      <xdr:rowOff>14450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4592300" y="1674339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37037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8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9055</xdr:rowOff>
    </xdr:from>
    <xdr:to>
      <xdr:col>76</xdr:col>
      <xdr:colOff>114300</xdr:colOff>
      <xdr:row>98</xdr:row>
      <xdr:rowOff>14450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3703300" y="1681115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153415</xdr:rowOff>
    </xdr:from>
    <xdr:to>
      <xdr:col>71</xdr:col>
      <xdr:colOff>177800</xdr:colOff>
      <xdr:row>98</xdr:row>
      <xdr:rowOff>9055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814300" y="16784065"/>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592</xdr:rowOff>
    </xdr:from>
    <xdr:to>
      <xdr:col>85</xdr:col>
      <xdr:colOff>177800</xdr:colOff>
      <xdr:row>98</xdr:row>
      <xdr:rowOff>102192</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61948</xdr:rowOff>
    </xdr:from>
    <xdr:to>
      <xdr:col>81</xdr:col>
      <xdr:colOff>101600</xdr:colOff>
      <xdr:row>97</xdr:row>
      <xdr:rowOff>163548</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6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8625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46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135100</xdr:rowOff>
    </xdr:from>
    <xdr:to>
      <xdr:col>76</xdr:col>
      <xdr:colOff>165100</xdr:colOff>
      <xdr:row>98</xdr:row>
      <xdr:rowOff>65250</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56377</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129705</xdr:rowOff>
    </xdr:from>
    <xdr:to>
      <xdr:col>72</xdr:col>
      <xdr:colOff>38100</xdr:colOff>
      <xdr:row>98</xdr:row>
      <xdr:rowOff>59855</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50982</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102615</xdr:rowOff>
    </xdr:from>
    <xdr:to>
      <xdr:col>67</xdr:col>
      <xdr:colOff>101600</xdr:colOff>
      <xdr:row>98</xdr:row>
      <xdr:rowOff>32765</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23892</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73863</xdr:rowOff>
    </xdr:from>
    <xdr:to>
      <xdr:col>111</xdr:col>
      <xdr:colOff>177800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0434300" y="6588963"/>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73863</xdr:rowOff>
    </xdr:from>
    <xdr:to>
      <xdr:col>107</xdr:col>
      <xdr:colOff>50800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545300" y="6588963"/>
          <a:ext cx="889000" cy="6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23063</xdr:rowOff>
    </xdr:from>
    <xdr:to>
      <xdr:col>107</xdr:col>
      <xdr:colOff>101600</xdr:colOff>
      <xdr:row>38</xdr:row>
      <xdr:rowOff>124663</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53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115790</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77333" y="6630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58808</xdr:rowOff>
    </xdr:from>
    <xdr:to>
      <xdr:col>116</xdr:col>
      <xdr:colOff>63500</xdr:colOff>
      <xdr:row>54</xdr:row>
      <xdr:rowOff>168569</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317108"/>
          <a:ext cx="838200" cy="10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148513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5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70402</xdr:rowOff>
    </xdr:from>
    <xdr:to>
      <xdr:col>111</xdr:col>
      <xdr:colOff>177800</xdr:colOff>
      <xdr:row>54</xdr:row>
      <xdr:rowOff>58808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8985802"/>
          <a:ext cx="889000" cy="3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63375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6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159294</xdr:rowOff>
    </xdr:from>
    <xdr:to>
      <xdr:col>107</xdr:col>
      <xdr:colOff>50800</xdr:colOff>
      <xdr:row>52</xdr:row>
      <xdr:rowOff>70402</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8903244"/>
          <a:ext cx="889000" cy="8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104039</xdr:rowOff>
    </xdr:from>
    <xdr:to>
      <xdr:col>102</xdr:col>
      <xdr:colOff>114300</xdr:colOff>
      <xdr:row>51</xdr:row>
      <xdr:rowOff>159294</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8847989"/>
          <a:ext cx="889000" cy="5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117769</xdr:rowOff>
    </xdr:from>
    <xdr:to>
      <xdr:col>116</xdr:col>
      <xdr:colOff>114300</xdr:colOff>
      <xdr:row>55</xdr:row>
      <xdr:rowOff>47919</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3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140646</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22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8008</xdr:rowOff>
    </xdr:from>
    <xdr:to>
      <xdr:col>112</xdr:col>
      <xdr:colOff>38100</xdr:colOff>
      <xdr:row>54</xdr:row>
      <xdr:rowOff>109608</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126135</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04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19602</xdr:rowOff>
    </xdr:from>
    <xdr:to>
      <xdr:col>107</xdr:col>
      <xdr:colOff>101600</xdr:colOff>
      <xdr:row>52</xdr:row>
      <xdr:rowOff>121202</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8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137729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871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108494</xdr:rowOff>
    </xdr:from>
    <xdr:to>
      <xdr:col>102</xdr:col>
      <xdr:colOff>165100</xdr:colOff>
      <xdr:row>52</xdr:row>
      <xdr:rowOff>38644</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8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55171</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86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53239</xdr:rowOff>
    </xdr:from>
    <xdr:to>
      <xdr:col>98</xdr:col>
      <xdr:colOff>38100</xdr:colOff>
      <xdr:row>51</xdr:row>
      <xdr:rowOff>154839</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87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171366</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85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20338</xdr:rowOff>
    </xdr:from>
    <xdr:to>
      <xdr:col>116</xdr:col>
      <xdr:colOff>63500</xdr:colOff>
      <xdr:row>73</xdr:row>
      <xdr:rowOff>59690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1323300" y="12536188"/>
          <a:ext cx="8382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59690</xdr:rowOff>
    </xdr:from>
    <xdr:to>
      <xdr:col>111</xdr:col>
      <xdr:colOff>177800</xdr:colOff>
      <xdr:row>79</xdr:row>
      <xdr:rowOff>14297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575540"/>
          <a:ext cx="889000" cy="98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13317</xdr:rowOff>
    </xdr:from>
    <xdr:to>
      <xdr:col>107</xdr:col>
      <xdr:colOff>50800</xdr:colOff>
      <xdr:row>79</xdr:row>
      <xdr:rowOff>14297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55786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11357</xdr:rowOff>
    </xdr:from>
    <xdr:to>
      <xdr:col>102</xdr:col>
      <xdr:colOff>114300</xdr:colOff>
      <xdr:row>79</xdr:row>
      <xdr:rowOff>13317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656300" y="1355590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140988</xdr:rowOff>
    </xdr:from>
    <xdr:to>
      <xdr:col>116</xdr:col>
      <xdr:colOff>114300</xdr:colOff>
      <xdr:row>73</xdr:row>
      <xdr:rowOff>71138</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4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163865</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3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8890</xdr:rowOff>
    </xdr:from>
    <xdr:to>
      <xdr:col>112</xdr:col>
      <xdr:colOff>38100</xdr:colOff>
      <xdr:row>73</xdr:row>
      <xdr:rowOff>110490</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127017</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29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134947</xdr:rowOff>
    </xdr:from>
    <xdr:to>
      <xdr:col>107</xdr:col>
      <xdr:colOff>101600</xdr:colOff>
      <xdr:row>79</xdr:row>
      <xdr:rowOff>65097</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56224</xdr:rowOff>
    </xdr:from>
    <xdr:ext cx="378565"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5017" y="1360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133967</xdr:rowOff>
    </xdr:from>
    <xdr:to>
      <xdr:col>102</xdr:col>
      <xdr:colOff>165100</xdr:colOff>
      <xdr:row>79</xdr:row>
      <xdr:rowOff>64117</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55244</xdr:rowOff>
    </xdr:from>
    <xdr:ext cx="378565"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6017" y="1359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132007</xdr:rowOff>
    </xdr:from>
    <xdr:to>
      <xdr:col>98</xdr:col>
      <xdr:colOff>38100</xdr:colOff>
      <xdr:row>79</xdr:row>
      <xdr:rowOff>62157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53284</xdr:rowOff>
    </xdr:from>
    <xdr:ext cx="378565"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67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378,031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112,773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ほぼ横ばいとなっている。同一グループに政令指定都市のある府県が多く含まれ、人口当たりの職員数が比較的多い影響もあってグループ内平均よりも高めとなっているが、今後も「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」に基づく計画的な定員管理を実施していく。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87,232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令和元年度は令和元年東日本台風に伴う災害救助費の増などにより増加した。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医療費公費負担や介護保険関係経費等の医療福祉関係経費は今後も増加が見込まれるため、「とちぎ行革プラン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」に基づき各種補助金等の見直しを進めるなど、経費の抑制に努めていく。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・災害復旧事業費は住民一人当たり</a:t>
          </a:r>
          <a:r>
            <a:rPr lang="en-US" altLang="ja-JP" sz="1300">
              <a:effectLst/>
              <a:latin typeface="ＭＳ Ｐゴシック" panose="020B0600070205080204" pitchFamily="50" charset="-128"/>
              <a:ea typeface="ＭＳ Ｐゴシック" panose="020B0600070205080204" pitchFamily="50" charset="-128"/>
            </a:rPr>
            <a:t>3,904</a:t>
          </a:r>
          <a:r>
            <a:rPr lang="ja-JP" altLang="en-US" sz="1300">
              <a:effectLst/>
              <a:latin typeface="ＭＳ Ｐゴシック" panose="020B0600070205080204" pitchFamily="50" charset="-128"/>
              <a:ea typeface="ＭＳ Ｐゴシック" panose="020B0600070205080204" pitchFamily="50" charset="-128"/>
            </a:rPr>
            <a:t>円となっており、令和元年度は令和元年東日本台風に伴う復旧経費の増等により、前年度と比較して大幅に増加している。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・貸付金は住民一人当たり</a:t>
          </a:r>
          <a:r>
            <a:rPr lang="en-US" altLang="ja-JP" sz="1300">
              <a:effectLst/>
              <a:latin typeface="ＭＳ Ｐゴシック" panose="020B0600070205080204" pitchFamily="50" charset="-128"/>
              <a:ea typeface="ＭＳ Ｐゴシック" panose="020B0600070205080204" pitchFamily="50" charset="-128"/>
            </a:rPr>
            <a:t>24,116</a:t>
          </a:r>
          <a:r>
            <a:rPr lang="ja-JP" altLang="en-US" sz="1300">
              <a:effectLst/>
              <a:latin typeface="ＭＳ Ｐゴシック" panose="020B0600070205080204" pitchFamily="50" charset="-128"/>
              <a:ea typeface="ＭＳ Ｐゴシック" panose="020B0600070205080204" pitchFamily="50" charset="-128"/>
            </a:rPr>
            <a:t>円となっており、令和元年度は商工制度融資の減などにより、前年度と比較して減少している。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1,965,516
1,922,681
6,408.09
759,428,886
743,025,567
8,082,626
443,212,765
1,127,260,208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103.4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86360</xdr:rowOff>
    </xdr:from>
    <xdr:to>
      <xdr:col>24</xdr:col>
      <xdr:colOff>63500</xdr:colOff>
      <xdr:row>33</xdr:row>
      <xdr:rowOff>113030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442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101600</xdr:rowOff>
    </xdr:from>
    <xdr:to>
      <xdr:col>19</xdr:col>
      <xdr:colOff>177800</xdr:colOff>
      <xdr:row>33</xdr:row>
      <xdr:rowOff>113030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59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101600</xdr:rowOff>
    </xdr:from>
    <xdr:to>
      <xdr:col>15</xdr:col>
      <xdr:colOff>50800</xdr:colOff>
      <xdr:row>33</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7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103505</xdr:rowOff>
    </xdr:from>
    <xdr:to>
      <xdr:col>10</xdr:col>
      <xdr:colOff>114300</xdr:colOff>
      <xdr:row>33</xdr:row>
      <xdr:rowOff>113030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61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35560</xdr:rowOff>
    </xdr:from>
    <xdr:to>
      <xdr:col>24</xdr:col>
      <xdr:colOff>114300</xdr:colOff>
      <xdr:row>33</xdr:row>
      <xdr:rowOff>137160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58437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4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62230</xdr:rowOff>
    </xdr:from>
    <xdr:to>
      <xdr:col>20</xdr:col>
      <xdr:colOff>38100</xdr:colOff>
      <xdr:row>33</xdr:row>
      <xdr:rowOff>163830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32</xdr:row>
      <xdr:rowOff>8907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50800</xdr:rowOff>
    </xdr:from>
    <xdr:to>
      <xdr:col>15</xdr:col>
      <xdr:colOff>101600</xdr:colOff>
      <xdr:row>33</xdr:row>
      <xdr:rowOff>152400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168927</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48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52705</xdr:rowOff>
    </xdr:from>
    <xdr:to>
      <xdr:col>10</xdr:col>
      <xdr:colOff>165100</xdr:colOff>
      <xdr:row>33</xdr:row>
      <xdr:rowOff>154305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170832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62230</xdr:rowOff>
    </xdr:from>
    <xdr:to>
      <xdr:col>6</xdr:col>
      <xdr:colOff>38100</xdr:colOff>
      <xdr:row>33</xdr:row>
      <xdr:rowOff>163830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8907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155081</xdr:rowOff>
    </xdr:from>
    <xdr:to>
      <xdr:col>24</xdr:col>
      <xdr:colOff>63500</xdr:colOff>
      <xdr:row>58</xdr:row>
      <xdr:rowOff>36830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27731"/>
          <a:ext cx="838200" cy="5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155081</xdr:rowOff>
    </xdr:from>
    <xdr:to>
      <xdr:col>19</xdr:col>
      <xdr:colOff>177800</xdr:colOff>
      <xdr:row>57</xdr:row>
      <xdr:rowOff>165891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27731"/>
          <a:ext cx="8890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165891</xdr:rowOff>
    </xdr:from>
    <xdr:to>
      <xdr:col>15</xdr:col>
      <xdr:colOff>50800</xdr:colOff>
      <xdr:row>58</xdr:row>
      <xdr:rowOff>24812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38541"/>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24812</xdr:rowOff>
    </xdr:from>
    <xdr:to>
      <xdr:col>10</xdr:col>
      <xdr:colOff>114300</xdr:colOff>
      <xdr:row>58</xdr:row>
      <xdr:rowOff>48554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68912"/>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145149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96588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157480</xdr:rowOff>
    </xdr:from>
    <xdr:to>
      <xdr:col>24</xdr:col>
      <xdr:colOff>114300</xdr:colOff>
      <xdr:row>58</xdr:row>
      <xdr:rowOff>87630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8907</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104281</xdr:rowOff>
    </xdr:from>
    <xdr:to>
      <xdr:col>20</xdr:col>
      <xdr:colOff>38100</xdr:colOff>
      <xdr:row>58</xdr:row>
      <xdr:rowOff>34431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50958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65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115091</xdr:rowOff>
    </xdr:from>
    <xdr:to>
      <xdr:col>15</xdr:col>
      <xdr:colOff>101600</xdr:colOff>
      <xdr:row>58</xdr:row>
      <xdr:rowOff>45241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61768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145462</xdr:rowOff>
    </xdr:from>
    <xdr:to>
      <xdr:col>10</xdr:col>
      <xdr:colOff>165100</xdr:colOff>
      <xdr:row>58</xdr:row>
      <xdr:rowOff>75612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92139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9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169204</xdr:rowOff>
    </xdr:from>
    <xdr:to>
      <xdr:col>6</xdr:col>
      <xdr:colOff>38100</xdr:colOff>
      <xdr:row>58</xdr:row>
      <xdr:rowOff>99354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115881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93393</xdr:rowOff>
    </xdr:from>
    <xdr:to>
      <xdr:col>24</xdr:col>
      <xdr:colOff>63500</xdr:colOff>
      <xdr:row>78</xdr:row>
      <xdr:rowOff>4026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95043"/>
          <a:ext cx="838200" cy="8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150510</xdr:rowOff>
    </xdr:from>
    <xdr:to>
      <xdr:col>19</xdr:col>
      <xdr:colOff>177800</xdr:colOff>
      <xdr:row>78</xdr:row>
      <xdr:rowOff>4026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352160"/>
          <a:ext cx="889000" cy="2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150510</xdr:rowOff>
    </xdr:from>
    <xdr:to>
      <xdr:col>15</xdr:col>
      <xdr:colOff>50800</xdr:colOff>
      <xdr:row>77</xdr:row>
      <xdr:rowOff>162674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52160"/>
          <a:ext cx="889000" cy="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162674</xdr:rowOff>
    </xdr:from>
    <xdr:to>
      <xdr:col>10</xdr:col>
      <xdr:colOff>114300</xdr:colOff>
      <xdr:row>78</xdr:row>
      <xdr:rowOff>36813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64324"/>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42593</xdr:rowOff>
    </xdr:from>
    <xdr:to>
      <xdr:col>24</xdr:col>
      <xdr:colOff>114300</xdr:colOff>
      <xdr:row>77</xdr:row>
      <xdr:rowOff>144193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65470</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9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124676</xdr:rowOff>
    </xdr:from>
    <xdr:to>
      <xdr:col>20</xdr:col>
      <xdr:colOff>38100</xdr:colOff>
      <xdr:row>78</xdr:row>
      <xdr:rowOff>54826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2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71353</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10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99710</xdr:rowOff>
    </xdr:from>
    <xdr:to>
      <xdr:col>15</xdr:col>
      <xdr:colOff>101600</xdr:colOff>
      <xdr:row>78</xdr:row>
      <xdr:rowOff>29860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46387</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307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111874</xdr:rowOff>
    </xdr:from>
    <xdr:to>
      <xdr:col>10</xdr:col>
      <xdr:colOff>165100</xdr:colOff>
      <xdr:row>78</xdr:row>
      <xdr:rowOff>42024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33151</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4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157463</xdr:rowOff>
    </xdr:from>
    <xdr:to>
      <xdr:col>6</xdr:col>
      <xdr:colOff>38100</xdr:colOff>
      <xdr:row>78</xdr:row>
      <xdr:rowOff>87613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5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78740</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4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70205</xdr:rowOff>
    </xdr:from>
    <xdr:to>
      <xdr:col>24</xdr:col>
      <xdr:colOff>63500</xdr:colOff>
      <xdr:row>92</xdr:row>
      <xdr:rowOff>170698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843605"/>
          <a:ext cx="838200" cy="10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70205</xdr:rowOff>
    </xdr:from>
    <xdr:to>
      <xdr:col>19</xdr:col>
      <xdr:colOff>177800</xdr:colOff>
      <xdr:row>93</xdr:row>
      <xdr:rowOff>1260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843605"/>
          <a:ext cx="889000" cy="10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62433</xdr:rowOff>
    </xdr:from>
    <xdr:to>
      <xdr:col>15</xdr:col>
      <xdr:colOff>50800</xdr:colOff>
      <xdr:row>93</xdr:row>
      <xdr:rowOff>1260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5835833"/>
          <a:ext cx="889000" cy="1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68286</xdr:rowOff>
    </xdr:from>
    <xdr:to>
      <xdr:col>10</xdr:col>
      <xdr:colOff>114300</xdr:colOff>
      <xdr:row>92</xdr:row>
      <xdr:rowOff>62433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5670236"/>
          <a:ext cx="889000" cy="1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119898</xdr:rowOff>
    </xdr:from>
    <xdr:to>
      <xdr:col>24</xdr:col>
      <xdr:colOff>114300</xdr:colOff>
      <xdr:row>93</xdr:row>
      <xdr:rowOff>50048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89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142775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74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19405</xdr:rowOff>
    </xdr:from>
    <xdr:to>
      <xdr:col>20</xdr:col>
      <xdr:colOff>38100</xdr:colOff>
      <xdr:row>92</xdr:row>
      <xdr:rowOff>121005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7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137532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556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121910</xdr:rowOff>
    </xdr:from>
    <xdr:to>
      <xdr:col>15</xdr:col>
      <xdr:colOff>101600</xdr:colOff>
      <xdr:row>93</xdr:row>
      <xdr:rowOff>52060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89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68587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6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11633</xdr:rowOff>
    </xdr:from>
    <xdr:to>
      <xdr:col>10</xdr:col>
      <xdr:colOff>165100</xdr:colOff>
      <xdr:row>92</xdr:row>
      <xdr:rowOff>113233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57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129760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56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17486</xdr:rowOff>
    </xdr:from>
    <xdr:to>
      <xdr:col>6</xdr:col>
      <xdr:colOff>38100</xdr:colOff>
      <xdr:row>91</xdr:row>
      <xdr:rowOff>119086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5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89</xdr:row>
      <xdr:rowOff>135613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53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150673</xdr:rowOff>
    </xdr:from>
    <xdr:to>
      <xdr:col>54</xdr:col>
      <xdr:colOff>189865</xdr:colOff>
      <xdr:row>37</xdr:row>
      <xdr:rowOff>105867</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637073"/>
          <a:ext cx="127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109694</xdr:rowOff>
    </xdr:from>
    <xdr:ext cx="378565"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4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105867</xdr:rowOff>
    </xdr:from>
    <xdr:to>
      <xdr:col>55</xdr:col>
      <xdr:colOff>88900</xdr:colOff>
      <xdr:row>37</xdr:row>
      <xdr:rowOff>105867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449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97350</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41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150673</xdr:rowOff>
    </xdr:from>
    <xdr:to>
      <xdr:col>55</xdr:col>
      <xdr:colOff>88900</xdr:colOff>
      <xdr:row>32</xdr:row>
      <xdr:rowOff>150673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63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61976</xdr:rowOff>
    </xdr:from>
    <xdr:to>
      <xdr:col>55</xdr:col>
      <xdr:colOff>0</xdr:colOff>
      <xdr:row>36</xdr:row>
      <xdr:rowOff>62433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2341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4691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1768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26264</xdr:rowOff>
    </xdr:from>
    <xdr:to>
      <xdr:col>55</xdr:col>
      <xdr:colOff>50800</xdr:colOff>
      <xdr:row>36</xdr:row>
      <xdr:rowOff>127864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19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93066</xdr:rowOff>
    </xdr:from>
    <xdr:to>
      <xdr:col>50</xdr:col>
      <xdr:colOff>114300</xdr:colOff>
      <xdr:row>36</xdr:row>
      <xdr:rowOff>62433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093816"/>
          <a:ext cx="8890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14376</xdr:rowOff>
    </xdr:from>
    <xdr:to>
      <xdr:col>50</xdr:col>
      <xdr:colOff>165100</xdr:colOff>
      <xdr:row>36</xdr:row>
      <xdr:rowOff>115976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36</xdr:row>
      <xdr:rowOff>107103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37317" y="6279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93066</xdr:rowOff>
    </xdr:from>
    <xdr:to>
      <xdr:col>45</xdr:col>
      <xdr:colOff>177800</xdr:colOff>
      <xdr:row>36</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093816"/>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146964</xdr:rowOff>
    </xdr:from>
    <xdr:to>
      <xdr:col>46</xdr:col>
      <xdr:colOff>38100</xdr:colOff>
      <xdr:row>36</xdr:row>
      <xdr:rowOff>77114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14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68241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24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28143</xdr:rowOff>
    </xdr:from>
    <xdr:to>
      <xdr:col>41</xdr:col>
      <xdr:colOff>50800</xdr:colOff>
      <xdr:row>36</xdr:row>
      <xdr:rowOff>25400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5514543"/>
          <a:ext cx="889000" cy="6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59639</xdr:rowOff>
    </xdr:from>
    <xdr:to>
      <xdr:col>41</xdr:col>
      <xdr:colOff>101600</xdr:colOff>
      <xdr:row>35</xdr:row>
      <xdr:rowOff>161239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06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6316</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58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165710</xdr:rowOff>
    </xdr:from>
    <xdr:to>
      <xdr:col>36</xdr:col>
      <xdr:colOff>165100</xdr:colOff>
      <xdr:row>33</xdr:row>
      <xdr:rowOff>95860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56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86987</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57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11176</xdr:rowOff>
    </xdr:from>
    <xdr:to>
      <xdr:col>55</xdr:col>
      <xdr:colOff>50800</xdr:colOff>
      <xdr:row>36</xdr:row>
      <xdr:rowOff>112776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34053</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034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11633</xdr:rowOff>
    </xdr:from>
    <xdr:to>
      <xdr:col>50</xdr:col>
      <xdr:colOff>165100</xdr:colOff>
      <xdr:row>36</xdr:row>
      <xdr:rowOff>113233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34</xdr:row>
      <xdr:rowOff>129760</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37317" y="595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42266</xdr:rowOff>
    </xdr:from>
    <xdr:to>
      <xdr:col>46</xdr:col>
      <xdr:colOff>38100</xdr:colOff>
      <xdr:row>35</xdr:row>
      <xdr:rowOff>143866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160393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146050</xdr:rowOff>
    </xdr:from>
    <xdr:to>
      <xdr:col>41</xdr:col>
      <xdr:colOff>101600</xdr:colOff>
      <xdr:row>36</xdr:row>
      <xdr:rowOff>76200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67327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148793</xdr:rowOff>
    </xdr:from>
    <xdr:to>
      <xdr:col>36</xdr:col>
      <xdr:colOff>165100</xdr:colOff>
      <xdr:row>32</xdr:row>
      <xdr:rowOff>78943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4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95470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23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22983</xdr:rowOff>
    </xdr:from>
    <xdr:to>
      <xdr:col>55</xdr:col>
      <xdr:colOff>0</xdr:colOff>
      <xdr:row>56</xdr:row>
      <xdr:rowOff>45386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24183"/>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45386</xdr:rowOff>
    </xdr:from>
    <xdr:to>
      <xdr:col>50</xdr:col>
      <xdr:colOff>114300</xdr:colOff>
      <xdr:row>56</xdr:row>
      <xdr:rowOff>46170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64658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46170</xdr:rowOff>
    </xdr:from>
    <xdr:to>
      <xdr:col>45</xdr:col>
      <xdr:colOff>177800</xdr:colOff>
      <xdr:row>56</xdr:row>
      <xdr:rowOff>74059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647370"/>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36340</xdr:rowOff>
    </xdr:from>
    <xdr:to>
      <xdr:col>41</xdr:col>
      <xdr:colOff>50800</xdr:colOff>
      <xdr:row>56</xdr:row>
      <xdr:rowOff>74059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63754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143633</xdr:rowOff>
    </xdr:from>
    <xdr:to>
      <xdr:col>55</xdr:col>
      <xdr:colOff>50800</xdr:colOff>
      <xdr:row>56</xdr:row>
      <xdr:rowOff>73783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57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166510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166036</xdr:rowOff>
    </xdr:from>
    <xdr:to>
      <xdr:col>50</xdr:col>
      <xdr:colOff>165100</xdr:colOff>
      <xdr:row>56</xdr:row>
      <xdr:rowOff>96186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59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112713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3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166820</xdr:rowOff>
    </xdr:from>
    <xdr:to>
      <xdr:col>46</xdr:col>
      <xdr:colOff>38100</xdr:colOff>
      <xdr:row>56</xdr:row>
      <xdr:rowOff>96970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5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113497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37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23259</xdr:rowOff>
    </xdr:from>
    <xdr:to>
      <xdr:col>41</xdr:col>
      <xdr:colOff>101600</xdr:colOff>
      <xdr:row>56</xdr:row>
      <xdr:rowOff>124859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141386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3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156990</xdr:rowOff>
    </xdr:from>
    <xdr:to>
      <xdr:col>36</xdr:col>
      <xdr:colOff>165100</xdr:colOff>
      <xdr:row>56</xdr:row>
      <xdr:rowOff>87140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5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103667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3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49357</xdr:rowOff>
    </xdr:from>
    <xdr:to>
      <xdr:col>55</xdr:col>
      <xdr:colOff>0</xdr:colOff>
      <xdr:row>75</xdr:row>
      <xdr:rowOff>111720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9639300" y="12908107"/>
          <a:ext cx="838200" cy="6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144318</xdr:rowOff>
    </xdr:from>
    <xdr:to>
      <xdr:col>50</xdr:col>
      <xdr:colOff>114300</xdr:colOff>
      <xdr:row>75</xdr:row>
      <xdr:rowOff>49357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8750300" y="12660168"/>
          <a:ext cx="889000" cy="24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107924</xdr:rowOff>
    </xdr:from>
    <xdr:to>
      <xdr:col>45</xdr:col>
      <xdr:colOff>177800</xdr:colOff>
      <xdr:row>73</xdr:row>
      <xdr:rowOff>144318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2623774"/>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51186</xdr:rowOff>
    </xdr:from>
    <xdr:to>
      <xdr:col>41</xdr:col>
      <xdr:colOff>50800</xdr:colOff>
      <xdr:row>73</xdr:row>
      <xdr:rowOff>107924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972300" y="12567036"/>
          <a:ext cx="8890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119037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60920</xdr:rowOff>
    </xdr:from>
    <xdr:to>
      <xdr:col>55</xdr:col>
      <xdr:colOff>50800</xdr:colOff>
      <xdr:row>75</xdr:row>
      <xdr:rowOff>162520</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29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83797</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27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170007</xdr:rowOff>
    </xdr:from>
    <xdr:to>
      <xdr:col>50</xdr:col>
      <xdr:colOff>165100</xdr:colOff>
      <xdr:row>75</xdr:row>
      <xdr:rowOff>100157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2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116684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594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93518</xdr:rowOff>
    </xdr:from>
    <xdr:to>
      <xdr:col>46</xdr:col>
      <xdr:colOff>38100</xdr:colOff>
      <xdr:row>74</xdr:row>
      <xdr:rowOff>23668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2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40195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3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57124</xdr:rowOff>
    </xdr:from>
    <xdr:to>
      <xdr:col>41</xdr:col>
      <xdr:colOff>101600</xdr:colOff>
      <xdr:row>73</xdr:row>
      <xdr:rowOff>158724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3801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3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386</xdr:rowOff>
    </xdr:from>
    <xdr:to>
      <xdr:col>36</xdr:col>
      <xdr:colOff>165100</xdr:colOff>
      <xdr:row>73</xdr:row>
      <xdr:rowOff>101986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25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118513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2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7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118224</xdr:rowOff>
    </xdr:from>
    <xdr:to>
      <xdr:col>55</xdr:col>
      <xdr:colOff>0</xdr:colOff>
      <xdr:row>95</xdr:row>
      <xdr:rowOff>132004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405974"/>
          <a:ext cx="838200" cy="1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118224</xdr:rowOff>
    </xdr:from>
    <xdr:to>
      <xdr:col>50</xdr:col>
      <xdr:colOff>114300</xdr:colOff>
      <xdr:row>96</xdr:row>
      <xdr:rowOff>58662</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05974"/>
          <a:ext cx="889000" cy="1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58662</xdr:rowOff>
    </xdr:from>
    <xdr:to>
      <xdr:col>45</xdr:col>
      <xdr:colOff>177800</xdr:colOff>
      <xdr:row>96</xdr:row>
      <xdr:rowOff>89585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517862"/>
          <a:ext cx="889000" cy="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89585</xdr:rowOff>
    </xdr:from>
    <xdr:to>
      <xdr:col>41</xdr:col>
      <xdr:colOff>50800</xdr:colOff>
      <xdr:row>96</xdr:row>
      <xdr:rowOff>139840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548785"/>
          <a:ext cx="889000" cy="5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81204</xdr:rowOff>
    </xdr:from>
    <xdr:to>
      <xdr:col>55</xdr:col>
      <xdr:colOff>50800</xdr:colOff>
      <xdr:row>96</xdr:row>
      <xdr:rowOff>11354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36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104081</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22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67424</xdr:rowOff>
    </xdr:from>
    <xdr:to>
      <xdr:col>50</xdr:col>
      <xdr:colOff>165100</xdr:colOff>
      <xdr:row>95</xdr:row>
      <xdr:rowOff>169024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14101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13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7862</xdr:rowOff>
    </xdr:from>
    <xdr:to>
      <xdr:col>46</xdr:col>
      <xdr:colOff>38100</xdr:colOff>
      <xdr:row>96</xdr:row>
      <xdr:rowOff>109462</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125989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38785</xdr:rowOff>
    </xdr:from>
    <xdr:to>
      <xdr:col>41</xdr:col>
      <xdr:colOff>101600</xdr:colOff>
      <xdr:row>96</xdr:row>
      <xdr:rowOff>140385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4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156912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89040</xdr:rowOff>
    </xdr:from>
    <xdr:to>
      <xdr:col>36</xdr:col>
      <xdr:colOff>165100</xdr:colOff>
      <xdr:row>97</xdr:row>
      <xdr:rowOff>19190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35717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警察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5" name="警察費最小値テキスト">
          <a:extLst>
            <a:ext uri="{FF2B5EF4-FFF2-40B4-BE49-F238E27FC236}">
              <a16:creationId xmlns:a16="http://schemas.microsoft.com/office/drawing/2014/main" id="{00000000-0008-0000-0700-0000F9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07" name="警察費最大値テキスト">
          <a:extLst>
            <a:ext uri="{FF2B5EF4-FFF2-40B4-BE49-F238E27FC236}">
              <a16:creationId xmlns:a16="http://schemas.microsoft.com/office/drawing/2014/main" id="{00000000-0008-0000-0700-0000FB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103219</xdr:rowOff>
    </xdr:from>
    <xdr:to>
      <xdr:col>85</xdr:col>
      <xdr:colOff>127000</xdr:colOff>
      <xdr:row>38</xdr:row>
      <xdr:rowOff>2159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446869"/>
          <a:ext cx="838200" cy="7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0" name="警察費平均値テキスト">
          <a:extLst>
            <a:ext uri="{FF2B5EF4-FFF2-40B4-BE49-F238E27FC236}">
              <a16:creationId xmlns:a16="http://schemas.microsoft.com/office/drawing/2014/main" id="{00000000-0008-0000-0700-0000FE01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2159</xdr:rowOff>
    </xdr:from>
    <xdr:to>
      <xdr:col>81</xdr:col>
      <xdr:colOff>50800</xdr:colOff>
      <xdr:row>38</xdr:row>
      <xdr:rowOff>44164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17259"/>
          <a:ext cx="889000" cy="4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42545</xdr:rowOff>
    </xdr:from>
    <xdr:to>
      <xdr:col>76</xdr:col>
      <xdr:colOff>114300</xdr:colOff>
      <xdr:row>38</xdr:row>
      <xdr:rowOff>44164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386195"/>
          <a:ext cx="889000" cy="17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42545</xdr:rowOff>
    </xdr:from>
    <xdr:to>
      <xdr:col>71</xdr:col>
      <xdr:colOff>177800</xdr:colOff>
      <xdr:row>37</xdr:row>
      <xdr:rowOff>132271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386195"/>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52419</xdr:rowOff>
    </xdr:from>
    <xdr:to>
      <xdr:col>85</xdr:col>
      <xdr:colOff>177800</xdr:colOff>
      <xdr:row>37</xdr:row>
      <xdr:rowOff>154019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30846</xdr:rowOff>
    </xdr:from>
    <xdr:ext cx="534377" cy="259045"/>
    <xdr:sp macro="" textlink="">
      <xdr:nvSpPr>
        <xdr:cNvPr id="529" name="警察費該当値テキスト">
          <a:extLst>
            <a:ext uri="{FF2B5EF4-FFF2-40B4-BE49-F238E27FC236}">
              <a16:creationId xmlns:a16="http://schemas.microsoft.com/office/drawing/2014/main" id="{00000000-0008-0000-0700-000011020000}"/>
            </a:ext>
          </a:extLst>
        </xdr:cNvPr>
        <xdr:cNvSpPr txBox="1"/>
      </xdr:nvSpPr>
      <xdr:spPr>
        <a:xfrm>
          <a:off x="16370300" y="637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122809</xdr:rowOff>
    </xdr:from>
    <xdr:to>
      <xdr:col>81</xdr:col>
      <xdr:colOff>101600</xdr:colOff>
      <xdr:row>38</xdr:row>
      <xdr:rowOff>52960</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66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44086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01411" y="65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164814</xdr:rowOff>
    </xdr:from>
    <xdr:to>
      <xdr:col>76</xdr:col>
      <xdr:colOff>165100</xdr:colOff>
      <xdr:row>38</xdr:row>
      <xdr:rowOff>94964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0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86091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0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163195</xdr:rowOff>
    </xdr:from>
    <xdr:to>
      <xdr:col>72</xdr:col>
      <xdr:colOff>38100</xdr:colOff>
      <xdr:row>37</xdr:row>
      <xdr:rowOff>93345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84472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81471</xdr:rowOff>
    </xdr:from>
    <xdr:to>
      <xdr:col>67</xdr:col>
      <xdr:colOff>101600</xdr:colOff>
      <xdr:row>38</xdr:row>
      <xdr:rowOff>11621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2747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31439</xdr:rowOff>
    </xdr:from>
    <xdr:to>
      <xdr:col>85</xdr:col>
      <xdr:colOff>127000</xdr:colOff>
      <xdr:row>53</xdr:row>
      <xdr:rowOff>67634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118289"/>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67634</xdr:rowOff>
    </xdr:from>
    <xdr:to>
      <xdr:col>81</xdr:col>
      <xdr:colOff>50800</xdr:colOff>
      <xdr:row>53</xdr:row>
      <xdr:rowOff>112858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154484"/>
          <a:ext cx="8890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104705</xdr:rowOff>
    </xdr:from>
    <xdr:to>
      <xdr:col>76</xdr:col>
      <xdr:colOff>114300</xdr:colOff>
      <xdr:row>53</xdr:row>
      <xdr:rowOff>112858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919155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89941</xdr:rowOff>
    </xdr:from>
    <xdr:to>
      <xdr:col>71</xdr:col>
      <xdr:colOff>177800</xdr:colOff>
      <xdr:row>53</xdr:row>
      <xdr:rowOff>104705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176791"/>
          <a:ext cx="8890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152089</xdr:rowOff>
    </xdr:from>
    <xdr:to>
      <xdr:col>85</xdr:col>
      <xdr:colOff>177800</xdr:colOff>
      <xdr:row>53</xdr:row>
      <xdr:rowOff>82239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06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3516</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89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16834</xdr:rowOff>
    </xdr:from>
    <xdr:to>
      <xdr:col>81</xdr:col>
      <xdr:colOff>101600</xdr:colOff>
      <xdr:row>53</xdr:row>
      <xdr:rowOff>118434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1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134961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01411" y="887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62058</xdr:rowOff>
    </xdr:from>
    <xdr:to>
      <xdr:col>76</xdr:col>
      <xdr:colOff>165100</xdr:colOff>
      <xdr:row>53</xdr:row>
      <xdr:rowOff>163658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1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8735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89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53905</xdr:rowOff>
    </xdr:from>
    <xdr:to>
      <xdr:col>72</xdr:col>
      <xdr:colOff>38100</xdr:colOff>
      <xdr:row>53</xdr:row>
      <xdr:rowOff>155505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1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89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39141</xdr:rowOff>
    </xdr:from>
    <xdr:to>
      <xdr:col>67</xdr:col>
      <xdr:colOff>101600</xdr:colOff>
      <xdr:row>53</xdr:row>
      <xdr:rowOff>140741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1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157268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89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67157</xdr:rowOff>
    </xdr:from>
    <xdr:to>
      <xdr:col>85</xdr:col>
      <xdr:colOff>127000</xdr:colOff>
      <xdr:row>79</xdr:row>
      <xdr:rowOff>27305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5481300" y="13440257"/>
          <a:ext cx="838200" cy="1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170883</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372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27305</xdr:rowOff>
    </xdr:from>
    <xdr:to>
      <xdr:col>81</xdr:col>
      <xdr:colOff>50800</xdr:colOff>
      <xdr:row>79</xdr:row>
      <xdr:rowOff>34544</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57185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127318</xdr:rowOff>
    </xdr:from>
    <xdr:to>
      <xdr:col>76</xdr:col>
      <xdr:colOff>114300</xdr:colOff>
      <xdr:row>79</xdr:row>
      <xdr:rowOff>34544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328968"/>
          <a:ext cx="889000" cy="25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127318</xdr:rowOff>
    </xdr:from>
    <xdr:to>
      <xdr:col>71</xdr:col>
      <xdr:colOff>177800</xdr:colOff>
      <xdr:row>78</xdr:row>
      <xdr:rowOff>36677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2814300" y="13328968"/>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108360</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4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113313</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48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16357</xdr:rowOff>
    </xdr:from>
    <xdr:to>
      <xdr:col>85</xdr:col>
      <xdr:colOff>177800</xdr:colOff>
      <xdr:row>78</xdr:row>
      <xdr:rowOff>117957</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3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39234</xdr:rowOff>
    </xdr:from>
    <xdr:ext cx="469744"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24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147955</xdr:rowOff>
    </xdr:from>
    <xdr:to>
      <xdr:col>81</xdr:col>
      <xdr:colOff>101600</xdr:colOff>
      <xdr:row>79</xdr:row>
      <xdr:rowOff>78105</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69232</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79317" y="1361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155194</xdr:rowOff>
    </xdr:from>
    <xdr:to>
      <xdr:col>76</xdr:col>
      <xdr:colOff>165100</xdr:colOff>
      <xdr:row>79</xdr:row>
      <xdr:rowOff>85344</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76471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62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76518</xdr:rowOff>
    </xdr:from>
    <xdr:to>
      <xdr:col>72</xdr:col>
      <xdr:colOff>38100</xdr:colOff>
      <xdr:row>78</xdr:row>
      <xdr:rowOff>6668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2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23195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053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157327</xdr:rowOff>
    </xdr:from>
    <xdr:to>
      <xdr:col>67</xdr:col>
      <xdr:colOff>101600</xdr:colOff>
      <xdr:row>78</xdr:row>
      <xdr:rowOff>87477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35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13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85554</xdr:rowOff>
    </xdr:from>
    <xdr:to>
      <xdr:col>85</xdr:col>
      <xdr:colOff>127000</xdr:colOff>
      <xdr:row>95</xdr:row>
      <xdr:rowOff>94241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373304"/>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73699</xdr:rowOff>
    </xdr:from>
    <xdr:to>
      <xdr:col>81</xdr:col>
      <xdr:colOff>50800</xdr:colOff>
      <xdr:row>95</xdr:row>
      <xdr:rowOff>94241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4592300" y="16361449"/>
          <a:ext cx="8890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66842</xdr:rowOff>
    </xdr:from>
    <xdr:to>
      <xdr:col>76</xdr:col>
      <xdr:colOff>114300</xdr:colOff>
      <xdr:row>95</xdr:row>
      <xdr:rowOff>73699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35459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63316</xdr:rowOff>
    </xdr:from>
    <xdr:to>
      <xdr:col>71</xdr:col>
      <xdr:colOff>177800</xdr:colOff>
      <xdr:row>95</xdr:row>
      <xdr:rowOff>66842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351066"/>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34754</xdr:rowOff>
    </xdr:from>
    <xdr:to>
      <xdr:col>85</xdr:col>
      <xdr:colOff>177800</xdr:colOff>
      <xdr:row>95</xdr:row>
      <xdr:rowOff>136354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3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57631</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17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43441</xdr:rowOff>
    </xdr:from>
    <xdr:to>
      <xdr:col>81</xdr:col>
      <xdr:colOff>101600</xdr:colOff>
      <xdr:row>95</xdr:row>
      <xdr:rowOff>145041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3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161568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01411" y="161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22899</xdr:rowOff>
    </xdr:from>
    <xdr:to>
      <xdr:col>76</xdr:col>
      <xdr:colOff>165100</xdr:colOff>
      <xdr:row>95</xdr:row>
      <xdr:rowOff>124499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3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141026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16042</xdr:rowOff>
    </xdr:from>
    <xdr:to>
      <xdr:col>72</xdr:col>
      <xdr:colOff>38100</xdr:colOff>
      <xdr:row>95</xdr:row>
      <xdr:rowOff>117642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3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134169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12516</xdr:rowOff>
    </xdr:from>
    <xdr:to>
      <xdr:col>67</xdr:col>
      <xdr:colOff>101600</xdr:colOff>
      <xdr:row>95</xdr:row>
      <xdr:rowOff>114116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130643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諸支出金グラフ枠">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27" name="諸支出金最小値テキスト">
          <a:extLst>
            <a:ext uri="{FF2B5EF4-FFF2-40B4-BE49-F238E27FC236}">
              <a16:creationId xmlns:a16="http://schemas.microsoft.com/office/drawing/2014/main" id="{00000000-0008-0000-0700-0000D7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29" name="諸支出金最大値テキスト">
          <a:extLst>
            <a:ext uri="{FF2B5EF4-FFF2-40B4-BE49-F238E27FC236}">
              <a16:creationId xmlns:a16="http://schemas.microsoft.com/office/drawing/2014/main" id="{00000000-0008-0000-0700-0000D9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2" name="諸支出金平均値テキスト">
          <a:extLst>
            <a:ext uri="{FF2B5EF4-FFF2-40B4-BE49-F238E27FC236}">
              <a16:creationId xmlns:a16="http://schemas.microsoft.com/office/drawing/2014/main" id="{00000000-0008-0000-0700-0000DC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1" name="諸支出金該当値テキスト">
          <a:extLst>
            <a:ext uri="{FF2B5EF4-FFF2-40B4-BE49-F238E27FC236}">
              <a16:creationId xmlns:a16="http://schemas.microsoft.com/office/drawing/2014/main" id="{00000000-0008-0000-0700-0000EF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94,683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幼児教育の無償化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や国体関連経費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（県立スポーツ施設開業準備、国体施設整備）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61,336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幼児教育の無償化や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令和元年東日本台風に伴う災害救助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関連経費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公共土木施設等の維持補修費や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国体開催の拠点である総合スポーツゾーン整備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、令和元年度は減となった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円となっており、県内中小企業の資金需要の減少に伴う制度金融貸付金の減などにより、平成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Ｐゴシック" panose="020B0600070205080204" pitchFamily="50" charset="-128"/>
              <a:ea typeface="ＭＳ Ｐゴシック" panose="020B0600070205080204" pitchFamily="50" charset="-128"/>
            </a:rPr>
            <a:t>・災害復旧費は、住民一人当たり</a:t>
          </a:r>
          <a:r>
            <a:rPr lang="en-US" altLang="ja-JP" sz="1300">
              <a:effectLst/>
              <a:latin typeface="ＭＳ Ｐゴシック" panose="020B0600070205080204" pitchFamily="50" charset="-128"/>
              <a:ea typeface="ＭＳ Ｐゴシック" panose="020B0600070205080204" pitchFamily="50" charset="-128"/>
            </a:rPr>
            <a:t>3,904</a:t>
          </a:r>
          <a:r>
            <a:rPr lang="ja-JP" altLang="en-US" sz="1300">
              <a:effectLst/>
              <a:latin typeface="ＭＳ Ｐゴシック" panose="020B0600070205080204" pitchFamily="50" charset="-128"/>
              <a:ea typeface="ＭＳ Ｐゴシック" panose="020B0600070205080204" pitchFamily="50" charset="-128"/>
            </a:rPr>
            <a:t>円となっており、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令和元年東日本台風に伴う復旧経費の増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令和元年度は大幅に増となった</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の財政調整基金残高が前年度より減少（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9,354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14,498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ことに加え</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、標準財政規模</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443,213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442,051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百万円）したことにより、基金残高の比率は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・実質収支額は黒字（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8,083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4,660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百万円）を続けて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上回った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栃木県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おいて黒字となっており、連結実質赤字比率は算定されていない。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は、行政経費の削減や歳入の確保などにより、普通会計においては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億円の黒字となっている。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・公営企業においては、水道事業会計や電気事業会計における純利益の確保などにより、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億円の黒字となっている。</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06_&#20844;&#20250;&#35336;&#20418;\14&#12304;&#22823;&#20998;&#39006;&#12305;&#22320;&#26041;&#20844;&#20250;&#35336;\40&#12304;&#20013;&#20998;&#39006;&#12305;&#29031;&#20250;&#12539;&#22238;&#31572;\13&#12304;&#23567;&#20998;&#39006;&#65306;03&#24259;&#12305;&#12289;&#12304;&#23567;&#20998;&#39006;&#65306;2024.3.31%20&#24259;&#12305;&#20196;&#21644;&#65299;&#24180;&#24230;&#29031;&#20250;&#12539;&#22238;&#31572;\02%20&#12473;&#12488;&#12483;&#12463;&#24773;&#22577;&#35519;&#26619;&#65288;&#65300;&#26376;&#65289;\09%20&#20844;&#34920;\01%20&#12304;&#37117;&#36947;&#24220;&#30476;&#12539;&#25351;&#23450;&#37117;&#24066;&#12305;&#20844;&#34920;&#29992;&#12501;&#12449;&#12452;&#12523;&#65288;&#32080;&#21512;&#21069;&#65289;\01%20&#37117;&#36947;&#24220;&#30476;\&#12304;&#36001;&#25919;&#29366;&#27841;&#36039;&#26009;&#38598;&#12305;_090000_&#26627;&#26408;&#3047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100.5</v>
          </cell>
          <cell r="CF51">
            <v>98.4</v>
          </cell>
          <cell r="CN51">
            <v>99.6</v>
          </cell>
          <cell r="CV51">
            <v>103.4</v>
          </cell>
        </row>
        <row r="53">
          <cell r="BX53">
            <v>65.3</v>
          </cell>
          <cell r="CF53">
            <v>65.400000000000006</v>
          </cell>
          <cell r="CN53">
            <v>65.599999999999994</v>
          </cell>
          <cell r="CV53">
            <v>64.7</v>
          </cell>
        </row>
        <row r="55">
          <cell r="AN55" t="str">
            <v>グループ内平均値</v>
          </cell>
          <cell r="BX55">
            <v>196.2</v>
          </cell>
          <cell r="CF55">
            <v>198</v>
          </cell>
          <cell r="CN55">
            <v>195.2</v>
          </cell>
          <cell r="CV55">
            <v>193.6</v>
          </cell>
        </row>
        <row r="57">
          <cell r="BX57">
            <v>57.3</v>
          </cell>
          <cell r="CF57">
            <v>60.1</v>
          </cell>
          <cell r="CN57">
            <v>60.7</v>
          </cell>
          <cell r="CV57">
            <v>60.1</v>
          </cell>
        </row>
        <row r="72">
          <cell r="BP72" t="str">
            <v>H27</v>
          </cell>
          <cell r="BX72" t="str">
            <v>H28</v>
          </cell>
          <cell r="CF72" t="str">
            <v>H29</v>
          </cell>
          <cell r="CN72" t="str">
            <v>H30</v>
          </cell>
          <cell r="CV72" t="str">
            <v>R01</v>
          </cell>
        </row>
        <row r="73">
          <cell r="AN73" t="str">
            <v>当該団体値</v>
          </cell>
          <cell r="BP73">
            <v>99.8</v>
          </cell>
          <cell r="BX73">
            <v>100.5</v>
          </cell>
          <cell r="CF73">
            <v>98.4</v>
          </cell>
          <cell r="CN73">
            <v>99.6</v>
          </cell>
          <cell r="CV73">
            <v>103.4</v>
          </cell>
        </row>
        <row r="75">
          <cell r="BP75">
            <v>11.5</v>
          </cell>
          <cell r="BX75">
            <v>11.1</v>
          </cell>
          <cell r="CF75">
            <v>10.6</v>
          </cell>
          <cell r="CN75">
            <v>10.1</v>
          </cell>
          <cell r="CV75">
            <v>9.8000000000000007</v>
          </cell>
        </row>
        <row r="77">
          <cell r="AN77" t="str">
            <v>グループ内平均値</v>
          </cell>
          <cell r="BP77">
            <v>196.3</v>
          </cell>
          <cell r="BX77">
            <v>196.2</v>
          </cell>
          <cell r="CF77">
            <v>198</v>
          </cell>
          <cell r="CN77">
            <v>195.2</v>
          </cell>
          <cell r="CV77">
            <v>193.6</v>
          </cell>
        </row>
        <row r="79">
          <cell r="BP79">
            <v>14</v>
          </cell>
          <cell r="BX79">
            <v>13.3</v>
          </cell>
          <cell r="CF79">
            <v>12.7</v>
          </cell>
          <cell r="CN79">
            <v>12.3</v>
          </cell>
          <cell r="CV79">
            <v>11.9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8"/>
      <c r="DK3" s="158"/>
      <c r="DL3" s="158"/>
      <c r="DM3" s="158"/>
      <c r="DN3" s="158"/>
      <c r="DO3" s="158"/>
    </row>
    <row r="4" spans="1:119" ht="18.75" customHeight="1" x14ac:dyDescent="0.2">
      <c r="A4" s="159"/>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1</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759428886</v>
      </c>
      <c r="BO4" s="426"/>
      <c r="BP4" s="426"/>
      <c r="BQ4" s="426"/>
      <c r="BR4" s="426"/>
      <c r="BS4" s="426"/>
      <c r="BT4" s="426"/>
      <c r="BU4" s="427"/>
      <c r="BV4" s="425">
        <v>752545373</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1.8</v>
      </c>
      <c r="CU4" s="588"/>
      <c r="CV4" s="588"/>
      <c r="CW4" s="588"/>
      <c r="CX4" s="588"/>
      <c r="CY4" s="588"/>
      <c r="CZ4" s="588"/>
      <c r="DA4" s="589"/>
      <c r="DB4" s="587">
        <v>1.1000000000000001</v>
      </c>
      <c r="DC4" s="588"/>
      <c r="DD4" s="588"/>
      <c r="DE4" s="588"/>
      <c r="DF4" s="588"/>
      <c r="DG4" s="588"/>
      <c r="DH4" s="588"/>
      <c r="DI4" s="589"/>
      <c r="DJ4" s="158"/>
      <c r="DK4" s="158"/>
      <c r="DL4" s="158"/>
      <c r="DM4" s="158"/>
      <c r="DN4" s="158"/>
      <c r="DO4" s="158"/>
    </row>
    <row r="5" spans="1:119" ht="18.75" customHeight="1" thickBot="1" x14ac:dyDescent="0.25">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743025567</v>
      </c>
      <c r="BO5" s="432"/>
      <c r="BP5" s="432"/>
      <c r="BQ5" s="432"/>
      <c r="BR5" s="432"/>
      <c r="BS5" s="432"/>
      <c r="BT5" s="432"/>
      <c r="BU5" s="433"/>
      <c r="BV5" s="431">
        <v>739217289</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95.2</v>
      </c>
      <c r="CU5" s="411"/>
      <c r="CV5" s="411"/>
      <c r="CW5" s="411"/>
      <c r="CX5" s="411"/>
      <c r="CY5" s="411"/>
      <c r="CZ5" s="411"/>
      <c r="DA5" s="412"/>
      <c r="DB5" s="410">
        <v>94.6</v>
      </c>
      <c r="DC5" s="411"/>
      <c r="DD5" s="411"/>
      <c r="DE5" s="411"/>
      <c r="DF5" s="411"/>
      <c r="DG5" s="411"/>
      <c r="DH5" s="411"/>
      <c r="DI5" s="412"/>
      <c r="DJ5" s="158"/>
      <c r="DK5" s="158"/>
      <c r="DL5" s="158"/>
      <c r="DM5" s="158"/>
      <c r="DN5" s="158"/>
      <c r="DO5" s="158"/>
    </row>
    <row r="6" spans="1:119" ht="18.75" customHeight="1" x14ac:dyDescent="0.2">
      <c r="A6" s="159"/>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11610</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16403319</v>
      </c>
      <c r="BO6" s="432"/>
      <c r="BP6" s="432"/>
      <c r="BQ6" s="432"/>
      <c r="BR6" s="432"/>
      <c r="BS6" s="432"/>
      <c r="BT6" s="432"/>
      <c r="BU6" s="433"/>
      <c r="BV6" s="431">
        <v>13328084</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106.1</v>
      </c>
      <c r="CU6" s="577"/>
      <c r="CV6" s="577"/>
      <c r="CW6" s="577"/>
      <c r="CX6" s="577"/>
      <c r="CY6" s="577"/>
      <c r="CZ6" s="577"/>
      <c r="DA6" s="578"/>
      <c r="DB6" s="576">
        <v>106.1</v>
      </c>
      <c r="DC6" s="577"/>
      <c r="DD6" s="577"/>
      <c r="DE6" s="577"/>
      <c r="DF6" s="577"/>
      <c r="DG6" s="577"/>
      <c r="DH6" s="577"/>
      <c r="DI6" s="578"/>
      <c r="DJ6" s="158"/>
      <c r="DK6" s="158"/>
      <c r="DL6" s="158"/>
      <c r="DM6" s="158"/>
      <c r="DN6" s="158"/>
      <c r="DO6" s="158"/>
    </row>
    <row r="7" spans="1:119" ht="18.75" customHeight="1" x14ac:dyDescent="0.2">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2</v>
      </c>
      <c r="AJ7" s="457"/>
      <c r="AK7" s="457"/>
      <c r="AL7" s="457"/>
      <c r="AM7" s="457"/>
      <c r="AN7" s="457"/>
      <c r="AO7" s="457"/>
      <c r="AP7" s="458"/>
      <c r="AQ7" s="456">
        <v>9393</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8320693</v>
      </c>
      <c r="BO7" s="432"/>
      <c r="BP7" s="432"/>
      <c r="BQ7" s="432"/>
      <c r="BR7" s="432"/>
      <c r="BS7" s="432"/>
      <c r="BT7" s="432"/>
      <c r="BU7" s="433"/>
      <c r="BV7" s="431">
        <v>8667708</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443212765</v>
      </c>
      <c r="CU7" s="432"/>
      <c r="CV7" s="432"/>
      <c r="CW7" s="432"/>
      <c r="CX7" s="432"/>
      <c r="CY7" s="432"/>
      <c r="CZ7" s="432"/>
      <c r="DA7" s="433"/>
      <c r="DB7" s="431">
        <v>442050781</v>
      </c>
      <c r="DC7" s="432"/>
      <c r="DD7" s="432"/>
      <c r="DE7" s="432"/>
      <c r="DF7" s="432"/>
      <c r="DG7" s="432"/>
      <c r="DH7" s="432"/>
      <c r="DI7" s="433"/>
      <c r="DJ7" s="158"/>
      <c r="DK7" s="158"/>
      <c r="DL7" s="158"/>
      <c r="DM7" s="158"/>
      <c r="DN7" s="158"/>
      <c r="DO7" s="158"/>
    </row>
    <row r="8" spans="1:119" ht="18.75" customHeight="1" thickBot="1" x14ac:dyDescent="0.25">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7980</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8082626</v>
      </c>
      <c r="BO8" s="432"/>
      <c r="BP8" s="432"/>
      <c r="BQ8" s="432"/>
      <c r="BR8" s="432"/>
      <c r="BS8" s="432"/>
      <c r="BT8" s="432"/>
      <c r="BU8" s="433"/>
      <c r="BV8" s="431">
        <v>4660376</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0.65142999999999995</v>
      </c>
      <c r="CU8" s="574"/>
      <c r="CV8" s="574"/>
      <c r="CW8" s="574"/>
      <c r="CX8" s="574"/>
      <c r="CY8" s="574"/>
      <c r="CZ8" s="574"/>
      <c r="DA8" s="575"/>
      <c r="DB8" s="573">
        <v>0.65110000000000001</v>
      </c>
      <c r="DC8" s="574"/>
      <c r="DD8" s="574"/>
      <c r="DE8" s="574"/>
      <c r="DF8" s="574"/>
      <c r="DG8" s="574"/>
      <c r="DH8" s="574"/>
      <c r="DI8" s="575"/>
      <c r="DJ8" s="158"/>
      <c r="DK8" s="158"/>
      <c r="DL8" s="158"/>
      <c r="DM8" s="158"/>
      <c r="DN8" s="158"/>
      <c r="DO8" s="158"/>
    </row>
    <row r="9" spans="1:119" ht="18.75" customHeight="1" thickBot="1" x14ac:dyDescent="0.25">
      <c r="A9" s="159"/>
      <c r="B9" s="537" t="s">
        <v>105</v>
      </c>
      <c r="C9" s="511"/>
      <c r="D9" s="511"/>
      <c r="E9" s="511"/>
      <c r="F9" s="511"/>
      <c r="G9" s="511"/>
      <c r="H9" s="511"/>
      <c r="I9" s="511"/>
      <c r="J9" s="511"/>
      <c r="K9" s="512"/>
      <c r="L9" s="543" t="s">
        <v>106</v>
      </c>
      <c r="M9" s="544"/>
      <c r="N9" s="544"/>
      <c r="O9" s="544"/>
      <c r="P9" s="544"/>
      <c r="Q9" s="545"/>
      <c r="R9" s="546">
        <v>1974255</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9900</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3422250</v>
      </c>
      <c r="BO9" s="432"/>
      <c r="BP9" s="432"/>
      <c r="BQ9" s="432"/>
      <c r="BR9" s="432"/>
      <c r="BS9" s="432"/>
      <c r="BT9" s="432"/>
      <c r="BU9" s="433"/>
      <c r="BV9" s="431">
        <v>-1923033</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19.2</v>
      </c>
      <c r="CU9" s="411"/>
      <c r="CV9" s="411"/>
      <c r="CW9" s="411"/>
      <c r="CX9" s="411"/>
      <c r="CY9" s="411"/>
      <c r="CZ9" s="411"/>
      <c r="DA9" s="412"/>
      <c r="DB9" s="410">
        <v>19.2</v>
      </c>
      <c r="DC9" s="411"/>
      <c r="DD9" s="411"/>
      <c r="DE9" s="411"/>
      <c r="DF9" s="411"/>
      <c r="DG9" s="411"/>
      <c r="DH9" s="411"/>
      <c r="DI9" s="412"/>
      <c r="DJ9" s="158"/>
      <c r="DK9" s="158"/>
      <c r="DL9" s="158"/>
      <c r="DM9" s="158"/>
      <c r="DN9" s="158"/>
      <c r="DO9" s="158"/>
    </row>
    <row r="10" spans="1:119" ht="18.75" customHeight="1" x14ac:dyDescent="0.2">
      <c r="A10" s="159"/>
      <c r="B10" s="538"/>
      <c r="C10" s="401"/>
      <c r="D10" s="401"/>
      <c r="E10" s="401"/>
      <c r="F10" s="401"/>
      <c r="G10" s="401"/>
      <c r="H10" s="401"/>
      <c r="I10" s="401"/>
      <c r="J10" s="401"/>
      <c r="K10" s="539"/>
      <c r="L10" s="453" t="s">
        <v>110</v>
      </c>
      <c r="M10" s="454"/>
      <c r="N10" s="454"/>
      <c r="O10" s="454"/>
      <c r="P10" s="454"/>
      <c r="Q10" s="455"/>
      <c r="R10" s="456">
        <v>2007683</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9000</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2232019</v>
      </c>
      <c r="BO10" s="432"/>
      <c r="BP10" s="432"/>
      <c r="BQ10" s="432"/>
      <c r="BR10" s="432"/>
      <c r="BS10" s="432"/>
      <c r="BT10" s="432"/>
      <c r="BU10" s="433"/>
      <c r="BV10" s="431">
        <v>2988463</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48</v>
      </c>
      <c r="AJ11" s="457"/>
      <c r="AK11" s="457"/>
      <c r="AL11" s="457"/>
      <c r="AM11" s="457"/>
      <c r="AN11" s="457"/>
      <c r="AO11" s="457"/>
      <c r="AP11" s="458"/>
      <c r="AQ11" s="456">
        <v>8300</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2">
      <c r="A12" s="159"/>
      <c r="B12" s="486" t="s">
        <v>120</v>
      </c>
      <c r="C12" s="487"/>
      <c r="D12" s="487"/>
      <c r="E12" s="487"/>
      <c r="F12" s="487"/>
      <c r="G12" s="487"/>
      <c r="H12" s="487"/>
      <c r="I12" s="487"/>
      <c r="J12" s="487"/>
      <c r="K12" s="488"/>
      <c r="L12" s="495" t="s">
        <v>121</v>
      </c>
      <c r="M12" s="496"/>
      <c r="N12" s="496"/>
      <c r="O12" s="496"/>
      <c r="P12" s="496"/>
      <c r="Q12" s="497"/>
      <c r="R12" s="498">
        <v>1965516</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7375878</v>
      </c>
      <c r="BO12" s="432"/>
      <c r="BP12" s="432"/>
      <c r="BQ12" s="432"/>
      <c r="BR12" s="432"/>
      <c r="BS12" s="432"/>
      <c r="BT12" s="432"/>
      <c r="BU12" s="433"/>
      <c r="BV12" s="431">
        <v>3020000</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119</v>
      </c>
      <c r="DC12" s="482"/>
      <c r="DD12" s="482"/>
      <c r="DE12" s="482"/>
      <c r="DF12" s="482"/>
      <c r="DG12" s="482"/>
      <c r="DH12" s="482"/>
      <c r="DI12" s="483"/>
      <c r="DJ12" s="158"/>
      <c r="DK12" s="158"/>
      <c r="DL12" s="158"/>
      <c r="DM12" s="158"/>
      <c r="DN12" s="158"/>
      <c r="DO12" s="158"/>
    </row>
    <row r="13" spans="1:119" ht="18.75" customHeight="1" thickBot="1" x14ac:dyDescent="0.25">
      <c r="A13" s="159"/>
      <c r="B13" s="489"/>
      <c r="C13" s="490"/>
      <c r="D13" s="490"/>
      <c r="E13" s="490"/>
      <c r="F13" s="490"/>
      <c r="G13" s="490"/>
      <c r="H13" s="490"/>
      <c r="I13" s="490"/>
      <c r="J13" s="490"/>
      <c r="K13" s="491"/>
      <c r="L13" s="166"/>
      <c r="M13" s="472" t="s">
        <v>129</v>
      </c>
      <c r="N13" s="473"/>
      <c r="O13" s="473"/>
      <c r="P13" s="473"/>
      <c r="Q13" s="474"/>
      <c r="R13" s="522">
        <v>1922681</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-1721609</v>
      </c>
      <c r="BO13" s="432"/>
      <c r="BP13" s="432"/>
      <c r="BQ13" s="432"/>
      <c r="BR13" s="432"/>
      <c r="BS13" s="432"/>
      <c r="BT13" s="432"/>
      <c r="BU13" s="433"/>
      <c r="BV13" s="431">
        <v>-1954570</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9.8000000000000007</v>
      </c>
      <c r="CU13" s="411"/>
      <c r="CV13" s="411"/>
      <c r="CW13" s="411"/>
      <c r="CX13" s="411"/>
      <c r="CY13" s="411"/>
      <c r="CZ13" s="411"/>
      <c r="DA13" s="412"/>
      <c r="DB13" s="410">
        <v>10.1</v>
      </c>
      <c r="DC13" s="411"/>
      <c r="DD13" s="411"/>
      <c r="DE13" s="411"/>
      <c r="DF13" s="411"/>
      <c r="DG13" s="411"/>
      <c r="DH13" s="411"/>
      <c r="DI13" s="412"/>
      <c r="DJ13" s="158"/>
      <c r="DK13" s="158"/>
      <c r="DL13" s="158"/>
      <c r="DM13" s="158"/>
      <c r="DN13" s="158"/>
      <c r="DO13" s="158"/>
    </row>
    <row r="14" spans="1:119" ht="18.75" customHeight="1" thickBot="1" x14ac:dyDescent="0.25">
      <c r="A14" s="159"/>
      <c r="B14" s="489"/>
      <c r="C14" s="490"/>
      <c r="D14" s="490"/>
      <c r="E14" s="490"/>
      <c r="F14" s="490"/>
      <c r="G14" s="490"/>
      <c r="H14" s="490"/>
      <c r="I14" s="490"/>
      <c r="J14" s="490"/>
      <c r="K14" s="491"/>
      <c r="L14" s="466" t="s">
        <v>132</v>
      </c>
      <c r="M14" s="484"/>
      <c r="N14" s="484"/>
      <c r="O14" s="484"/>
      <c r="P14" s="484"/>
      <c r="Q14" s="485"/>
      <c r="R14" s="475">
        <v>1976121</v>
      </c>
      <c r="S14" s="476"/>
      <c r="T14" s="476"/>
      <c r="U14" s="476"/>
      <c r="V14" s="477"/>
      <c r="W14" s="504"/>
      <c r="X14" s="505"/>
      <c r="Y14" s="506"/>
      <c r="Z14" s="453" t="s">
        <v>133</v>
      </c>
      <c r="AA14" s="454"/>
      <c r="AB14" s="454"/>
      <c r="AC14" s="454"/>
      <c r="AD14" s="454"/>
      <c r="AE14" s="454"/>
      <c r="AF14" s="454"/>
      <c r="AG14" s="454"/>
      <c r="AH14" s="455"/>
      <c r="AI14" s="456">
        <v>6063</v>
      </c>
      <c r="AJ14" s="457"/>
      <c r="AK14" s="457"/>
      <c r="AL14" s="457"/>
      <c r="AM14" s="458"/>
      <c r="AN14" s="456">
        <v>20026089</v>
      </c>
      <c r="AO14" s="457"/>
      <c r="AP14" s="457"/>
      <c r="AQ14" s="457"/>
      <c r="AR14" s="457"/>
      <c r="AS14" s="458"/>
      <c r="AT14" s="456">
        <v>3303</v>
      </c>
      <c r="AU14" s="457"/>
      <c r="AV14" s="457"/>
      <c r="AW14" s="457"/>
      <c r="AX14" s="457"/>
      <c r="AY14" s="459"/>
      <c r="AZ14" s="422" t="s">
        <v>134</v>
      </c>
      <c r="BA14" s="423"/>
      <c r="BB14" s="423"/>
      <c r="BC14" s="423"/>
      <c r="BD14" s="423"/>
      <c r="BE14" s="423"/>
      <c r="BF14" s="423"/>
      <c r="BG14" s="423"/>
      <c r="BH14" s="423"/>
      <c r="BI14" s="423"/>
      <c r="BJ14" s="423"/>
      <c r="BK14" s="423"/>
      <c r="BL14" s="423"/>
      <c r="BM14" s="424"/>
      <c r="BN14" s="425">
        <v>225784132</v>
      </c>
      <c r="BO14" s="426"/>
      <c r="BP14" s="426"/>
      <c r="BQ14" s="426"/>
      <c r="BR14" s="426"/>
      <c r="BS14" s="426"/>
      <c r="BT14" s="426"/>
      <c r="BU14" s="427"/>
      <c r="BV14" s="425">
        <v>222751839</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103.4</v>
      </c>
      <c r="CU14" s="437"/>
      <c r="CV14" s="437"/>
      <c r="CW14" s="437"/>
      <c r="CX14" s="437"/>
      <c r="CY14" s="437"/>
      <c r="CZ14" s="437"/>
      <c r="DA14" s="438"/>
      <c r="DB14" s="436">
        <v>99.6</v>
      </c>
      <c r="DC14" s="437"/>
      <c r="DD14" s="437"/>
      <c r="DE14" s="437"/>
      <c r="DF14" s="437"/>
      <c r="DG14" s="437"/>
      <c r="DH14" s="437"/>
      <c r="DI14" s="438"/>
      <c r="DJ14" s="158"/>
      <c r="DK14" s="158"/>
      <c r="DL14" s="158"/>
      <c r="DM14" s="158"/>
      <c r="DN14" s="158"/>
      <c r="DO14" s="158"/>
    </row>
    <row r="15" spans="1:119" ht="18.75" customHeight="1" x14ac:dyDescent="0.2">
      <c r="A15" s="159"/>
      <c r="B15" s="489"/>
      <c r="C15" s="490"/>
      <c r="D15" s="490"/>
      <c r="E15" s="490"/>
      <c r="F15" s="490"/>
      <c r="G15" s="490"/>
      <c r="H15" s="490"/>
      <c r="I15" s="490"/>
      <c r="J15" s="490"/>
      <c r="K15" s="491"/>
      <c r="L15" s="166"/>
      <c r="M15" s="472" t="s">
        <v>129</v>
      </c>
      <c r="N15" s="473"/>
      <c r="O15" s="473"/>
      <c r="P15" s="473"/>
      <c r="Q15" s="474"/>
      <c r="R15" s="475">
        <v>1935463</v>
      </c>
      <c r="S15" s="476"/>
      <c r="T15" s="476"/>
      <c r="U15" s="476"/>
      <c r="V15" s="477"/>
      <c r="W15" s="504"/>
      <c r="X15" s="505"/>
      <c r="Y15" s="506"/>
      <c r="Z15" s="453" t="s">
        <v>136</v>
      </c>
      <c r="AA15" s="454"/>
      <c r="AB15" s="454"/>
      <c r="AC15" s="454"/>
      <c r="AD15" s="454"/>
      <c r="AE15" s="454"/>
      <c r="AF15" s="454"/>
      <c r="AG15" s="454"/>
      <c r="AH15" s="455"/>
      <c r="AI15" s="456" t="s">
        <v>119</v>
      </c>
      <c r="AJ15" s="457"/>
      <c r="AK15" s="457"/>
      <c r="AL15" s="457"/>
      <c r="AM15" s="458"/>
      <c r="AN15" s="456" t="s">
        <v>119</v>
      </c>
      <c r="AO15" s="457"/>
      <c r="AP15" s="457"/>
      <c r="AQ15" s="457"/>
      <c r="AR15" s="457"/>
      <c r="AS15" s="458"/>
      <c r="AT15" s="456" t="s">
        <v>119</v>
      </c>
      <c r="AU15" s="457"/>
      <c r="AV15" s="457"/>
      <c r="AW15" s="457"/>
      <c r="AX15" s="457"/>
      <c r="AY15" s="459"/>
      <c r="AZ15" s="428" t="s">
        <v>137</v>
      </c>
      <c r="BA15" s="429"/>
      <c r="BB15" s="429"/>
      <c r="BC15" s="429"/>
      <c r="BD15" s="429"/>
      <c r="BE15" s="429"/>
      <c r="BF15" s="429"/>
      <c r="BG15" s="429"/>
      <c r="BH15" s="429"/>
      <c r="BI15" s="429"/>
      <c r="BJ15" s="429"/>
      <c r="BK15" s="429"/>
      <c r="BL15" s="429"/>
      <c r="BM15" s="430"/>
      <c r="BN15" s="431">
        <v>346909331</v>
      </c>
      <c r="BO15" s="432"/>
      <c r="BP15" s="432"/>
      <c r="BQ15" s="432"/>
      <c r="BR15" s="432"/>
      <c r="BS15" s="432"/>
      <c r="BT15" s="432"/>
      <c r="BU15" s="433"/>
      <c r="BV15" s="431">
        <v>340325690</v>
      </c>
      <c r="BW15" s="432"/>
      <c r="BX15" s="432"/>
      <c r="BY15" s="432"/>
      <c r="BZ15" s="432"/>
      <c r="CA15" s="432"/>
      <c r="CB15" s="432"/>
      <c r="CC15" s="433"/>
      <c r="CD15" s="469" t="s">
        <v>138</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489"/>
      <c r="C16" s="490"/>
      <c r="D16" s="490"/>
      <c r="E16" s="490"/>
      <c r="F16" s="490"/>
      <c r="G16" s="490"/>
      <c r="H16" s="490"/>
      <c r="I16" s="490"/>
      <c r="J16" s="490"/>
      <c r="K16" s="491"/>
      <c r="L16" s="466" t="s">
        <v>139</v>
      </c>
      <c r="M16" s="467"/>
      <c r="N16" s="467"/>
      <c r="O16" s="467"/>
      <c r="P16" s="467"/>
      <c r="Q16" s="468"/>
      <c r="R16" s="463" t="s">
        <v>140</v>
      </c>
      <c r="S16" s="464"/>
      <c r="T16" s="464"/>
      <c r="U16" s="464"/>
      <c r="V16" s="465"/>
      <c r="W16" s="504"/>
      <c r="X16" s="505"/>
      <c r="Y16" s="506"/>
      <c r="Z16" s="453" t="s">
        <v>141</v>
      </c>
      <c r="AA16" s="454"/>
      <c r="AB16" s="454"/>
      <c r="AC16" s="454"/>
      <c r="AD16" s="454"/>
      <c r="AE16" s="454"/>
      <c r="AF16" s="454"/>
      <c r="AG16" s="454"/>
      <c r="AH16" s="455"/>
      <c r="AI16" s="456">
        <v>236</v>
      </c>
      <c r="AJ16" s="457"/>
      <c r="AK16" s="457"/>
      <c r="AL16" s="457"/>
      <c r="AM16" s="458"/>
      <c r="AN16" s="456">
        <v>775732</v>
      </c>
      <c r="AO16" s="457"/>
      <c r="AP16" s="457"/>
      <c r="AQ16" s="457"/>
      <c r="AR16" s="457"/>
      <c r="AS16" s="458"/>
      <c r="AT16" s="456">
        <v>3287</v>
      </c>
      <c r="AU16" s="457"/>
      <c r="AV16" s="457"/>
      <c r="AW16" s="457"/>
      <c r="AX16" s="457"/>
      <c r="AY16" s="459"/>
      <c r="AZ16" s="428" t="s">
        <v>142</v>
      </c>
      <c r="BA16" s="429"/>
      <c r="BB16" s="429"/>
      <c r="BC16" s="429"/>
      <c r="BD16" s="429"/>
      <c r="BE16" s="429"/>
      <c r="BF16" s="429"/>
      <c r="BG16" s="429"/>
      <c r="BH16" s="429"/>
      <c r="BI16" s="429"/>
      <c r="BJ16" s="429"/>
      <c r="BK16" s="429"/>
      <c r="BL16" s="429"/>
      <c r="BM16" s="430"/>
      <c r="BN16" s="431">
        <v>283058331</v>
      </c>
      <c r="BO16" s="432"/>
      <c r="BP16" s="432"/>
      <c r="BQ16" s="432"/>
      <c r="BR16" s="432"/>
      <c r="BS16" s="432"/>
      <c r="BT16" s="432"/>
      <c r="BU16" s="433"/>
      <c r="BV16" s="431">
        <v>279657467</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5">
      <c r="A17" s="159"/>
      <c r="B17" s="492"/>
      <c r="C17" s="493"/>
      <c r="D17" s="493"/>
      <c r="E17" s="493"/>
      <c r="F17" s="493"/>
      <c r="G17" s="493"/>
      <c r="H17" s="493"/>
      <c r="I17" s="493"/>
      <c r="J17" s="493"/>
      <c r="K17" s="494"/>
      <c r="L17" s="171"/>
      <c r="M17" s="460" t="s">
        <v>143</v>
      </c>
      <c r="N17" s="461"/>
      <c r="O17" s="461"/>
      <c r="P17" s="461"/>
      <c r="Q17" s="462"/>
      <c r="R17" s="463" t="s">
        <v>144</v>
      </c>
      <c r="S17" s="464"/>
      <c r="T17" s="464"/>
      <c r="U17" s="464"/>
      <c r="V17" s="465"/>
      <c r="W17" s="504"/>
      <c r="X17" s="505"/>
      <c r="Y17" s="506"/>
      <c r="Z17" s="453" t="s">
        <v>145</v>
      </c>
      <c r="AA17" s="454"/>
      <c r="AB17" s="454"/>
      <c r="AC17" s="454"/>
      <c r="AD17" s="454"/>
      <c r="AE17" s="454"/>
      <c r="AF17" s="454"/>
      <c r="AG17" s="454"/>
      <c r="AH17" s="455"/>
      <c r="AI17" s="456">
        <v>3460</v>
      </c>
      <c r="AJ17" s="457"/>
      <c r="AK17" s="457"/>
      <c r="AL17" s="457"/>
      <c r="AM17" s="458"/>
      <c r="AN17" s="456">
        <v>11234620</v>
      </c>
      <c r="AO17" s="457"/>
      <c r="AP17" s="457"/>
      <c r="AQ17" s="457"/>
      <c r="AR17" s="457"/>
      <c r="AS17" s="458"/>
      <c r="AT17" s="456">
        <v>3247</v>
      </c>
      <c r="AU17" s="457"/>
      <c r="AV17" s="457"/>
      <c r="AW17" s="457"/>
      <c r="AX17" s="457"/>
      <c r="AY17" s="459"/>
      <c r="AZ17" s="428" t="s">
        <v>146</v>
      </c>
      <c r="BA17" s="429"/>
      <c r="BB17" s="429"/>
      <c r="BC17" s="429"/>
      <c r="BD17" s="429"/>
      <c r="BE17" s="429"/>
      <c r="BF17" s="429"/>
      <c r="BG17" s="429"/>
      <c r="BH17" s="429"/>
      <c r="BI17" s="429"/>
      <c r="BJ17" s="429"/>
      <c r="BK17" s="429"/>
      <c r="BL17" s="429"/>
      <c r="BM17" s="430"/>
      <c r="BN17" s="431">
        <v>425834764</v>
      </c>
      <c r="BO17" s="432"/>
      <c r="BP17" s="432"/>
      <c r="BQ17" s="432"/>
      <c r="BR17" s="432"/>
      <c r="BS17" s="432"/>
      <c r="BT17" s="432"/>
      <c r="BU17" s="433"/>
      <c r="BV17" s="431">
        <v>424649649</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5">
      <c r="A18" s="159"/>
      <c r="B18" s="448" t="s">
        <v>147</v>
      </c>
      <c r="C18" s="449"/>
      <c r="D18" s="449"/>
      <c r="E18" s="449"/>
      <c r="F18" s="449"/>
      <c r="G18" s="449"/>
      <c r="H18" s="449"/>
      <c r="I18" s="449"/>
      <c r="J18" s="449"/>
      <c r="K18" s="450"/>
      <c r="L18" s="451">
        <v>6408</v>
      </c>
      <c r="M18" s="452"/>
      <c r="N18" s="452"/>
      <c r="O18" s="452"/>
      <c r="P18" s="452"/>
      <c r="Q18" s="452"/>
      <c r="R18" s="452"/>
      <c r="S18" s="452"/>
      <c r="T18" s="452"/>
      <c r="U18" s="452"/>
      <c r="V18" s="452"/>
      <c r="W18" s="504"/>
      <c r="X18" s="505"/>
      <c r="Y18" s="506"/>
      <c r="Z18" s="453" t="s">
        <v>148</v>
      </c>
      <c r="AA18" s="454"/>
      <c r="AB18" s="454"/>
      <c r="AC18" s="454"/>
      <c r="AD18" s="454"/>
      <c r="AE18" s="454"/>
      <c r="AF18" s="454"/>
      <c r="AG18" s="454"/>
      <c r="AH18" s="455"/>
      <c r="AI18" s="456">
        <v>13779</v>
      </c>
      <c r="AJ18" s="457"/>
      <c r="AK18" s="457"/>
      <c r="AL18" s="457"/>
      <c r="AM18" s="458"/>
      <c r="AN18" s="456">
        <v>50650329</v>
      </c>
      <c r="AO18" s="457"/>
      <c r="AP18" s="457"/>
      <c r="AQ18" s="457"/>
      <c r="AR18" s="457"/>
      <c r="AS18" s="458"/>
      <c r="AT18" s="456">
        <v>3676</v>
      </c>
      <c r="AU18" s="457"/>
      <c r="AV18" s="457"/>
      <c r="AW18" s="457"/>
      <c r="AX18" s="457"/>
      <c r="AY18" s="459"/>
      <c r="AZ18" s="439" t="s">
        <v>149</v>
      </c>
      <c r="BA18" s="440"/>
      <c r="BB18" s="440"/>
      <c r="BC18" s="440"/>
      <c r="BD18" s="440"/>
      <c r="BE18" s="440"/>
      <c r="BF18" s="440"/>
      <c r="BG18" s="440"/>
      <c r="BH18" s="440"/>
      <c r="BI18" s="440"/>
      <c r="BJ18" s="440"/>
      <c r="BK18" s="440"/>
      <c r="BL18" s="440"/>
      <c r="BM18" s="441"/>
      <c r="BN18" s="405">
        <v>520300570</v>
      </c>
      <c r="BO18" s="406"/>
      <c r="BP18" s="406"/>
      <c r="BQ18" s="406"/>
      <c r="BR18" s="406"/>
      <c r="BS18" s="406"/>
      <c r="BT18" s="406"/>
      <c r="BU18" s="407"/>
      <c r="BV18" s="405">
        <v>518980025</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5">
      <c r="A19" s="159"/>
      <c r="B19" s="448" t="s">
        <v>150</v>
      </c>
      <c r="C19" s="449"/>
      <c r="D19" s="449"/>
      <c r="E19" s="449"/>
      <c r="F19" s="449"/>
      <c r="G19" s="449"/>
      <c r="H19" s="449"/>
      <c r="I19" s="449"/>
      <c r="J19" s="449"/>
      <c r="K19" s="450"/>
      <c r="L19" s="451">
        <v>307</v>
      </c>
      <c r="M19" s="452"/>
      <c r="N19" s="452"/>
      <c r="O19" s="452"/>
      <c r="P19" s="452"/>
      <c r="Q19" s="452"/>
      <c r="R19" s="452"/>
      <c r="S19" s="452"/>
      <c r="T19" s="452"/>
      <c r="U19" s="452"/>
      <c r="V19" s="452"/>
      <c r="W19" s="504"/>
      <c r="X19" s="505"/>
      <c r="Y19" s="506"/>
      <c r="Z19" s="453" t="s">
        <v>151</v>
      </c>
      <c r="AA19" s="454"/>
      <c r="AB19" s="454"/>
      <c r="AC19" s="454"/>
      <c r="AD19" s="454"/>
      <c r="AE19" s="454"/>
      <c r="AF19" s="454"/>
      <c r="AG19" s="454"/>
      <c r="AH19" s="455"/>
      <c r="AI19" s="456" t="s">
        <v>119</v>
      </c>
      <c r="AJ19" s="457"/>
      <c r="AK19" s="457"/>
      <c r="AL19" s="457"/>
      <c r="AM19" s="458"/>
      <c r="AN19" s="456" t="s">
        <v>119</v>
      </c>
      <c r="AO19" s="457"/>
      <c r="AP19" s="457"/>
      <c r="AQ19" s="457"/>
      <c r="AR19" s="457"/>
      <c r="AS19" s="458"/>
      <c r="AT19" s="456" t="s">
        <v>152</v>
      </c>
      <c r="AU19" s="457"/>
      <c r="AV19" s="457"/>
      <c r="AW19" s="457"/>
      <c r="AX19" s="457"/>
      <c r="AY19" s="459"/>
      <c r="AZ19" s="422" t="s">
        <v>153</v>
      </c>
      <c r="BA19" s="423"/>
      <c r="BB19" s="423"/>
      <c r="BC19" s="423"/>
      <c r="BD19" s="423"/>
      <c r="BE19" s="423"/>
      <c r="BF19" s="423"/>
      <c r="BG19" s="423"/>
      <c r="BH19" s="423"/>
      <c r="BI19" s="423"/>
      <c r="BJ19" s="423"/>
      <c r="BK19" s="423"/>
      <c r="BL19" s="423"/>
      <c r="BM19" s="424"/>
      <c r="BN19" s="425">
        <v>1127260208</v>
      </c>
      <c r="BO19" s="426"/>
      <c r="BP19" s="426"/>
      <c r="BQ19" s="426"/>
      <c r="BR19" s="426"/>
      <c r="BS19" s="426"/>
      <c r="BT19" s="426"/>
      <c r="BU19" s="427"/>
      <c r="BV19" s="425">
        <v>1109262285</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5">
      <c r="A20" s="159"/>
      <c r="B20" s="448" t="s">
        <v>154</v>
      </c>
      <c r="C20" s="449"/>
      <c r="D20" s="449"/>
      <c r="E20" s="449"/>
      <c r="F20" s="449"/>
      <c r="G20" s="449"/>
      <c r="H20" s="449"/>
      <c r="I20" s="449"/>
      <c r="J20" s="449"/>
      <c r="K20" s="450"/>
      <c r="L20" s="451">
        <v>763097</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23302</v>
      </c>
      <c r="AJ20" s="457"/>
      <c r="AK20" s="457"/>
      <c r="AL20" s="457"/>
      <c r="AM20" s="458"/>
      <c r="AN20" s="456">
        <v>81911038</v>
      </c>
      <c r="AO20" s="457"/>
      <c r="AP20" s="457"/>
      <c r="AQ20" s="457"/>
      <c r="AR20" s="457"/>
      <c r="AS20" s="458"/>
      <c r="AT20" s="456">
        <v>3515</v>
      </c>
      <c r="AU20" s="457"/>
      <c r="AV20" s="457"/>
      <c r="AW20" s="457"/>
      <c r="AX20" s="457"/>
      <c r="AY20" s="459"/>
      <c r="AZ20" s="439" t="s">
        <v>156</v>
      </c>
      <c r="BA20" s="440"/>
      <c r="BB20" s="440"/>
      <c r="BC20" s="440"/>
      <c r="BD20" s="440"/>
      <c r="BE20" s="440"/>
      <c r="BF20" s="440"/>
      <c r="BG20" s="440"/>
      <c r="BH20" s="440"/>
      <c r="BI20" s="440"/>
      <c r="BJ20" s="440"/>
      <c r="BK20" s="440"/>
      <c r="BL20" s="440"/>
      <c r="BM20" s="441"/>
      <c r="BN20" s="405">
        <v>364188451</v>
      </c>
      <c r="BO20" s="406"/>
      <c r="BP20" s="406"/>
      <c r="BQ20" s="406"/>
      <c r="BR20" s="406"/>
      <c r="BS20" s="406"/>
      <c r="BT20" s="406"/>
      <c r="BU20" s="407"/>
      <c r="BV20" s="405">
        <v>379946874</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100.7</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113179054</v>
      </c>
      <c r="BO21" s="426"/>
      <c r="BP21" s="426"/>
      <c r="BQ21" s="426"/>
      <c r="BR21" s="426"/>
      <c r="BS21" s="426"/>
      <c r="BT21" s="426"/>
      <c r="BU21" s="427"/>
      <c r="BV21" s="425">
        <v>93448393</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6614058</v>
      </c>
      <c r="BO22" s="432"/>
      <c r="BP22" s="432"/>
      <c r="BQ22" s="432"/>
      <c r="BR22" s="432"/>
      <c r="BS22" s="432"/>
      <c r="BT22" s="432"/>
      <c r="BU22" s="433"/>
      <c r="BV22" s="431">
        <v>6244562</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44303120</v>
      </c>
      <c r="BO23" s="432"/>
      <c r="BP23" s="432"/>
      <c r="BQ23" s="432"/>
      <c r="BR23" s="432"/>
      <c r="BS23" s="432"/>
      <c r="BT23" s="432"/>
      <c r="BU23" s="433"/>
      <c r="BV23" s="431">
        <v>44678253</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v>26361685</v>
      </c>
      <c r="BO24" s="406"/>
      <c r="BP24" s="406"/>
      <c r="BQ24" s="406"/>
      <c r="BR24" s="406"/>
      <c r="BS24" s="406"/>
      <c r="BT24" s="406"/>
      <c r="BU24" s="407"/>
      <c r="BV24" s="405">
        <v>26734126</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162</v>
      </c>
      <c r="BA25" s="414"/>
      <c r="BB25" s="414"/>
      <c r="BC25" s="415"/>
      <c r="BD25" s="422" t="s">
        <v>45</v>
      </c>
      <c r="BE25" s="423"/>
      <c r="BF25" s="423"/>
      <c r="BG25" s="423"/>
      <c r="BH25" s="423"/>
      <c r="BI25" s="423"/>
      <c r="BJ25" s="423"/>
      <c r="BK25" s="423"/>
      <c r="BL25" s="423"/>
      <c r="BM25" s="424"/>
      <c r="BN25" s="425">
        <v>9354070</v>
      </c>
      <c r="BO25" s="426"/>
      <c r="BP25" s="426"/>
      <c r="BQ25" s="426"/>
      <c r="BR25" s="426"/>
      <c r="BS25" s="426"/>
      <c r="BT25" s="426"/>
      <c r="BU25" s="427"/>
      <c r="BV25" s="425">
        <v>14497929</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163</v>
      </c>
      <c r="BE26" s="429"/>
      <c r="BF26" s="429"/>
      <c r="BG26" s="429"/>
      <c r="BH26" s="429"/>
      <c r="BI26" s="429"/>
      <c r="BJ26" s="429"/>
      <c r="BK26" s="429"/>
      <c r="BL26" s="429"/>
      <c r="BM26" s="430"/>
      <c r="BN26" s="431">
        <v>36560831</v>
      </c>
      <c r="BO26" s="432"/>
      <c r="BP26" s="432"/>
      <c r="BQ26" s="432"/>
      <c r="BR26" s="432"/>
      <c r="BS26" s="432"/>
      <c r="BT26" s="432"/>
      <c r="BU26" s="433"/>
      <c r="BV26" s="431">
        <v>36541013</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48221375</v>
      </c>
      <c r="BO27" s="406"/>
      <c r="BP27" s="406"/>
      <c r="BQ27" s="406"/>
      <c r="BR27" s="406"/>
      <c r="BS27" s="406"/>
      <c r="BT27" s="406"/>
      <c r="BU27" s="407"/>
      <c r="BV27" s="405">
        <v>53801640</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400" t="s">
        <v>170</v>
      </c>
      <c r="D30" s="400"/>
      <c r="E30" s="401" t="s">
        <v>171</v>
      </c>
      <c r="F30" s="401"/>
      <c r="G30" s="401"/>
      <c r="H30" s="401"/>
      <c r="I30" s="401"/>
      <c r="J30" s="401"/>
      <c r="K30" s="401"/>
      <c r="L30" s="401"/>
      <c r="M30" s="401"/>
      <c r="N30" s="401"/>
      <c r="O30" s="401"/>
      <c r="P30" s="401"/>
      <c r="Q30" s="401"/>
      <c r="R30" s="401"/>
      <c r="S30" s="401"/>
      <c r="T30" s="176"/>
      <c r="U30" s="400" t="s">
        <v>170</v>
      </c>
      <c r="V30" s="400"/>
      <c r="W30" s="401" t="s">
        <v>172</v>
      </c>
      <c r="X30" s="401"/>
      <c r="Y30" s="401"/>
      <c r="Z30" s="401"/>
      <c r="AA30" s="401"/>
      <c r="AB30" s="401"/>
      <c r="AC30" s="401"/>
      <c r="AD30" s="401"/>
      <c r="AE30" s="401"/>
      <c r="AF30" s="401"/>
      <c r="AG30" s="401"/>
      <c r="AH30" s="401"/>
      <c r="AI30" s="401"/>
      <c r="AJ30" s="401"/>
      <c r="AK30" s="401"/>
      <c r="AL30" s="176"/>
      <c r="AM30" s="400" t="s">
        <v>173</v>
      </c>
      <c r="AN30" s="400"/>
      <c r="AO30" s="401" t="s">
        <v>174</v>
      </c>
      <c r="AP30" s="401"/>
      <c r="AQ30" s="401"/>
      <c r="AR30" s="401"/>
      <c r="AS30" s="401"/>
      <c r="AT30" s="401"/>
      <c r="AU30" s="401"/>
      <c r="AV30" s="401"/>
      <c r="AW30" s="401"/>
      <c r="AX30" s="401"/>
      <c r="AY30" s="401"/>
      <c r="AZ30" s="401"/>
      <c r="BA30" s="401"/>
      <c r="BB30" s="401"/>
      <c r="BC30" s="401"/>
      <c r="BD30" s="201"/>
      <c r="BE30" s="400" t="s">
        <v>173</v>
      </c>
      <c r="BF30" s="400"/>
      <c r="BG30" s="401" t="s">
        <v>172</v>
      </c>
      <c r="BH30" s="401"/>
      <c r="BI30" s="401"/>
      <c r="BJ30" s="401"/>
      <c r="BK30" s="401"/>
      <c r="BL30" s="401"/>
      <c r="BM30" s="401"/>
      <c r="BN30" s="401"/>
      <c r="BO30" s="401"/>
      <c r="BP30" s="401"/>
      <c r="BQ30" s="401"/>
      <c r="BR30" s="401"/>
      <c r="BS30" s="401"/>
      <c r="BT30" s="401"/>
      <c r="BU30" s="401"/>
      <c r="BV30" s="202"/>
      <c r="BW30" s="400" t="s">
        <v>170</v>
      </c>
      <c r="BX30" s="400"/>
      <c r="BY30" s="401" t="s">
        <v>175</v>
      </c>
      <c r="BZ30" s="401"/>
      <c r="CA30" s="401"/>
      <c r="CB30" s="401"/>
      <c r="CC30" s="401"/>
      <c r="CD30" s="401"/>
      <c r="CE30" s="401"/>
      <c r="CF30" s="401"/>
      <c r="CG30" s="401"/>
      <c r="CH30" s="401"/>
      <c r="CI30" s="401"/>
      <c r="CJ30" s="401"/>
      <c r="CK30" s="401"/>
      <c r="CL30" s="401"/>
      <c r="CM30" s="401"/>
      <c r="CN30" s="176"/>
      <c r="CO30" s="400" t="s">
        <v>176</v>
      </c>
      <c r="CP30" s="400"/>
      <c r="CQ30" s="401" t="s">
        <v>177</v>
      </c>
      <c r="CR30" s="401"/>
      <c r="CS30" s="401"/>
      <c r="CT30" s="401"/>
      <c r="CU30" s="401"/>
      <c r="CV30" s="401"/>
      <c r="CW30" s="401"/>
      <c r="CX30" s="401"/>
      <c r="CY30" s="401"/>
      <c r="CZ30" s="401"/>
      <c r="DA30" s="401"/>
      <c r="DB30" s="401"/>
      <c r="DC30" s="401"/>
      <c r="DD30" s="401"/>
      <c r="DE30" s="401"/>
      <c r="DF30" s="176"/>
      <c r="DG30" s="399" t="s">
        <v>178</v>
      </c>
      <c r="DH30" s="399"/>
      <c r="DI30" s="203"/>
      <c r="DJ30" s="158"/>
      <c r="DK30" s="158"/>
      <c r="DL30" s="158"/>
      <c r="DM30" s="158"/>
      <c r="DN30" s="158"/>
      <c r="DO30" s="158"/>
    </row>
    <row r="31" spans="1:119" ht="32.25" customHeight="1" x14ac:dyDescent="0.2">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10</v>
      </c>
      <c r="V31" s="397"/>
      <c r="W31" s="396" t="str">
        <f>IF('各会計、関係団体の財政状況及び健全化判断比率'!B28="","",'各会計、関係団体の財政状況及び健全化判断比率'!B28)</f>
        <v>国民健康保険特別会計</v>
      </c>
      <c r="X31" s="396"/>
      <c r="Y31" s="396"/>
      <c r="Z31" s="396"/>
      <c r="AA31" s="396"/>
      <c r="AB31" s="396"/>
      <c r="AC31" s="396"/>
      <c r="AD31" s="396"/>
      <c r="AE31" s="396"/>
      <c r="AF31" s="396"/>
      <c r="AG31" s="396"/>
      <c r="AH31" s="396"/>
      <c r="AI31" s="396"/>
      <c r="AJ31" s="396"/>
      <c r="AK31" s="396"/>
      <c r="AL31" s="200"/>
      <c r="AM31" s="397">
        <f>IF(AO31="","",MAX(C31:D40,U31:V40)+1)</f>
        <v>11</v>
      </c>
      <c r="AN31" s="397"/>
      <c r="AO31" s="396" t="str">
        <f>IF('各会計、関係団体の財政状況及び健全化判断比率'!B29="","",'各会計、関係団体の財政状況及び健全化判断比率'!B29)</f>
        <v>病院事業会計</v>
      </c>
      <c r="AP31" s="396"/>
      <c r="AQ31" s="396"/>
      <c r="AR31" s="396"/>
      <c r="AS31" s="396"/>
      <c r="AT31" s="396"/>
      <c r="AU31" s="396"/>
      <c r="AV31" s="396"/>
      <c r="AW31" s="396"/>
      <c r="AX31" s="396"/>
      <c r="AY31" s="396"/>
      <c r="AZ31" s="396"/>
      <c r="BA31" s="396"/>
      <c r="BB31" s="396"/>
      <c r="BC31" s="396"/>
      <c r="BD31" s="200"/>
      <c r="BE31" s="397">
        <f>IF(BG31="","",MAX(C31:D40,U31:V40,AM31:AN40)+1)</f>
        <v>17</v>
      </c>
      <c r="BF31" s="397"/>
      <c r="BG31" s="396" t="str">
        <f>IF('各会計、関係団体の財政状況及び健全化判断比率'!B35="","",'各会計、関係団体の財政状況及び健全化判断比率'!B35)</f>
        <v>流域下水道事業特別会計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18</v>
      </c>
      <c r="CP31" s="397"/>
      <c r="CQ31" s="396" t="str">
        <f>IF('各会計、関係団体の財政状況及び健全化判断比率'!BS7="","",'各会計、関係団体の財政状況及び健全化判断比率'!BS7)</f>
        <v>栃木土地開発公社</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2">
      <c r="A32" s="159"/>
      <c r="B32" s="199"/>
      <c r="C32" s="397">
        <f>IF(E32="","",C31+1)</f>
        <v>2</v>
      </c>
      <c r="D32" s="397"/>
      <c r="E32" s="396" t="str">
        <f>IF('各会計、関係団体の財政状況及び健全化判断比率'!B8="","",'各会計、関係団体の財政状況及び健全化判断比率'!B8)</f>
        <v>公債管理特別会計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12</v>
      </c>
      <c r="AN32" s="397"/>
      <c r="AO32" s="396" t="str">
        <f>IF('各会計、関係団体の財政状況及び健全化判断比率'!B30="","",'各会計、関係団体の財政状況及び健全化判断比率'!B30)</f>
        <v>電気事業会計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19</v>
      </c>
      <c r="CP32" s="397"/>
      <c r="CQ32" s="396" t="str">
        <f>IF('各会計、関係団体の財政状況及び健全化判断比率'!BS8="","",'各会計、関係団体の財政状況及び健全化判断比率'!BS8)</f>
        <v>栃木県道路公社</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v>
      </c>
      <c r="DH32" s="398"/>
      <c r="DI32" s="203"/>
      <c r="DJ32" s="158"/>
      <c r="DK32" s="158"/>
      <c r="DL32" s="158"/>
      <c r="DM32" s="158"/>
      <c r="DN32" s="158"/>
      <c r="DO32" s="158"/>
    </row>
    <row r="33" spans="1:119" ht="32.25" customHeight="1" x14ac:dyDescent="0.2">
      <c r="A33" s="159"/>
      <c r="B33" s="199"/>
      <c r="C33" s="397">
        <f>IF(E33="","",C32+1)</f>
        <v>3</v>
      </c>
      <c r="D33" s="397"/>
      <c r="E33" s="396" t="str">
        <f>IF('各会計、関係団体の財政状況及び健全化判断比率'!B9="","",'各会計、関係団体の財政状況及び健全化判断比率'!B9)</f>
        <v>県営林事業特別会計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13</v>
      </c>
      <c r="AN33" s="397"/>
      <c r="AO33" s="396" t="str">
        <f>IF('各会計、関係団体の財政状況及び健全化判断比率'!B31="","",'各会計、関係団体の財政状況及び健全化判断比率'!B31)</f>
        <v>水道事業会計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20</v>
      </c>
      <c r="CP33" s="397"/>
      <c r="CQ33" s="396" t="str">
        <f>IF('各会計、関係団体の財政状況及び健全化判断比率'!BS9="","",'各会計、関係団体の財政状況及び健全化判断比率'!BS9)</f>
        <v>栃木県住宅供給公社</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v>
      </c>
      <c r="DH33" s="398"/>
      <c r="DI33" s="203"/>
      <c r="DJ33" s="158"/>
      <c r="DK33" s="158"/>
      <c r="DL33" s="158"/>
      <c r="DM33" s="158"/>
      <c r="DN33" s="158"/>
      <c r="DO33" s="158"/>
    </row>
    <row r="34" spans="1:119" ht="32.25" customHeight="1" x14ac:dyDescent="0.2">
      <c r="A34" s="159"/>
      <c r="B34" s="199"/>
      <c r="C34" s="397">
        <f>IF(E34="","",C33+1)</f>
        <v>4</v>
      </c>
      <c r="D34" s="397"/>
      <c r="E34" s="396" t="str">
        <f>IF('各会計、関係団体の財政状況及び健全化判断比率'!B10="","",'各会計、関係団体の財政状況及び健全化判断比率'!B10)</f>
        <v>林業・木材産業改善資金貸付事業特別会計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14</v>
      </c>
      <c r="AN34" s="397"/>
      <c r="AO34" s="396" t="str">
        <f>IF('各会計、関係団体の財政状況及び健全化判断比率'!B32="","",'各会計、関係団体の財政状況及び健全化判断比率'!B32)</f>
        <v>工業用水道事業会計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21</v>
      </c>
      <c r="CP34" s="397"/>
      <c r="CQ34" s="396" t="str">
        <f>IF('各会計、関係団体の財政状況及び健全化判断比率'!BS10="","",'各会計、関係団体の財政状況及び健全化判断比率'!BS10)</f>
        <v>栃木県環境保全公社</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v>
      </c>
      <c r="DH34" s="398"/>
      <c r="DI34" s="203"/>
      <c r="DJ34" s="158"/>
      <c r="DK34" s="158"/>
      <c r="DL34" s="158"/>
      <c r="DM34" s="158"/>
      <c r="DN34" s="158"/>
      <c r="DO34" s="158"/>
    </row>
    <row r="35" spans="1:119" ht="32.25" customHeight="1" x14ac:dyDescent="0.2">
      <c r="A35" s="159"/>
      <c r="B35" s="199"/>
      <c r="C35" s="397">
        <f t="shared" ref="C35:C40" si="5">IF(E35="","",C34+1)</f>
        <v>5</v>
      </c>
      <c r="D35" s="397"/>
      <c r="E35" s="396" t="str">
        <f>IF('各会計、関係団体の財政状況及び健全化判断比率'!B11="","",'各会計、関係団体の財政状況及び健全化判断比率'!B11)</f>
        <v>母子父子寡婦福祉資金貸付事業特別会計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15</v>
      </c>
      <c r="AN35" s="397"/>
      <c r="AO35" s="396" t="str">
        <f>IF('各会計、関係団体の財政状況及び健全化判断比率'!B33="","",'各会計、関係団体の財政状況及び健全化判断比率'!B33)</f>
        <v>施設管理事業会計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22</v>
      </c>
      <c r="CP35" s="397"/>
      <c r="CQ35" s="396" t="str">
        <f>IF('各会計、関係団体の財政状況及び健全化判断比率'!BS11="","",'各会計、関係団体の財政状況及び健全化判断比率'!BS11)</f>
        <v>栃木県国際交流協会</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2">
      <c r="A36" s="159"/>
      <c r="B36" s="199"/>
      <c r="C36" s="397">
        <f t="shared" si="5"/>
        <v>6</v>
      </c>
      <c r="D36" s="397"/>
      <c r="E36" s="396" t="str">
        <f>IF('各会計、関係団体の財政状況及び健全化判断比率'!B12="","",'各会計、関係団体の財政状況及び健全化判断比率'!B12)</f>
        <v>心身障害者扶養共済事業特別会計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f t="shared" si="1"/>
        <v>16</v>
      </c>
      <c r="AN36" s="397"/>
      <c r="AO36" s="396" t="str">
        <f>IF('各会計、関係団体の財政状況及び健全化判断比率'!B34="","",'各会計、関係団体の財政状況及び健全化判断比率'!B34)</f>
        <v>用地造成事業会計</v>
      </c>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23</v>
      </c>
      <c r="CP36" s="397"/>
      <c r="CQ36" s="396" t="str">
        <f>IF('各会計、関係団体の財政状況及び健全化判断比率'!BS12="","",'各会計、関係団体の財政状況及び健全化判断比率'!BS12)</f>
        <v>とちぎ未来づくり財団</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2">
      <c r="A37" s="159"/>
      <c r="B37" s="199"/>
      <c r="C37" s="397">
        <f t="shared" si="5"/>
        <v>7</v>
      </c>
      <c r="D37" s="397"/>
      <c r="E37" s="396" t="str">
        <f>IF('各会計、関係団体の財政状況及び健全化判断比率'!B13="","",'各会計、関係団体の財政状況及び健全化判断比率'!B13)</f>
        <v>小規模企業者等設備資金貸付事業特別会計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24</v>
      </c>
      <c r="CP37" s="397"/>
      <c r="CQ37" s="396" t="str">
        <f>IF('各会計、関係団体の財政状況及び健全化判断比率'!BS13="","",'各会計、関係団体の財政状況及び健全化判断比率'!BS13)</f>
        <v>とちぎ男女共同参画財団</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2">
      <c r="A38" s="159"/>
      <c r="B38" s="199"/>
      <c r="C38" s="397">
        <f t="shared" si="5"/>
        <v>8</v>
      </c>
      <c r="D38" s="397"/>
      <c r="E38" s="396" t="str">
        <f>IF('各会計、関係団体の財政状況及び健全化判断比率'!B14="","",'各会計、関係団体の財政状況及び健全化判断比率'!B14)</f>
        <v>就農支援資金貸付事業特別会計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25</v>
      </c>
      <c r="CP38" s="397"/>
      <c r="CQ38" s="396" t="str">
        <f>IF('各会計、関係団体の財政状況及び健全化判断比率'!BS14="","",'各会計、関係団体の財政状況及び健全化判断比率'!BS14)</f>
        <v>栃木県シルバー人材センター連合会</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2">
      <c r="A39" s="159"/>
      <c r="B39" s="199"/>
      <c r="C39" s="397">
        <f t="shared" si="5"/>
        <v>9</v>
      </c>
      <c r="D39" s="397"/>
      <c r="E39" s="396" t="str">
        <f>IF('各会計、関係団体の財政状況及び健全化判断比率'!B15="","",'各会計、関係団体の財政状況及び健全化判断比率'!B15)</f>
        <v>地方独立行政法人県立病院貸付金特別会計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26</v>
      </c>
      <c r="CP39" s="397"/>
      <c r="CQ39" s="396" t="str">
        <f>IF('各会計、関係団体の財政状況及び健全化判断比率'!BS15="","",'各会計、関係団体の財政状況及び健全化判断比率'!BS15)</f>
        <v>栃木県臓器移植推進協会</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2">
      <c r="A40" s="159"/>
      <c r="B40" s="199"/>
      <c r="C40" s="397" t="str">
        <f t="shared" si="5"/>
        <v/>
      </c>
      <c r="D40" s="397"/>
      <c r="E40" s="396" t="str">
        <f>IF('各会計、関係団体の財政状況及び健全化判断比率'!B16="","",'各会計、関係団体の財政状況及び健全化判断比率'!B16)</f>
        <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27</v>
      </c>
      <c r="CP40" s="397"/>
      <c r="CQ40" s="396" t="str">
        <f>IF('各会計、関係団体の財政状況及び健全化判断比率'!BS16="","",'各会計、関係団体の財政状況及び健全化判断比率'!BS16)</f>
        <v>栃木県産業振興センター</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184</v>
      </c>
    </row>
    <row r="48" spans="1:119" x14ac:dyDescent="0.2">
      <c r="E48" s="160" t="s">
        <v>185</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Yr4j+ZzKYPZKrcaNCTMd/su+p212vG0IvvVUb4WyMhJBsgGkznqsPUhsyJKabqS/Jr5pxVECa3CzlnAYpa0srA==" saltValue="qrMeHcu035YbS8m753YDj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550</v>
      </c>
      <c r="G33" s="17" t="s">
        <v>551</v>
      </c>
      <c r="H33" s="17" t="s">
        <v>552</v>
      </c>
      <c r="I33" s="17" t="s">
        <v>553</v>
      </c>
      <c r="J33" s="18" t="s">
        <v>554</v>
      </c>
      <c r="K33" s="10"/>
      <c r="L33" s="10"/>
      <c r="M33" s="10"/>
      <c r="N33" s="10"/>
      <c r="O33" s="10"/>
      <c r="P33" s="10"/>
    </row>
    <row r="34" spans="1:16" ht="39" customHeight="1" x14ac:dyDescent="0.2">
      <c r="A34" s="10"/>
      <c r="B34" s="19"/>
      <c r="C34" s="1166" t="s">
        <v>560</v>
      </c>
      <c r="D34" s="1166"/>
      <c r="E34" s="1167"/>
      <c r="F34" s="20">
        <v>1.9</v>
      </c>
      <c r="G34" s="21">
        <v>1.04</v>
      </c>
      <c r="H34" s="21">
        <v>1.34</v>
      </c>
      <c r="I34" s="21">
        <v>1</v>
      </c>
      <c r="J34" s="22">
        <v>1.78</v>
      </c>
      <c r="K34" s="10"/>
      <c r="L34" s="10"/>
      <c r="M34" s="10"/>
      <c r="N34" s="10"/>
      <c r="O34" s="10"/>
      <c r="P34" s="10"/>
    </row>
    <row r="35" spans="1:16" ht="39" customHeight="1" x14ac:dyDescent="0.2">
      <c r="A35" s="10"/>
      <c r="B35" s="23"/>
      <c r="C35" s="1160" t="s">
        <v>561</v>
      </c>
      <c r="D35" s="1161"/>
      <c r="E35" s="1162"/>
      <c r="F35" s="24">
        <v>2</v>
      </c>
      <c r="G35" s="25">
        <v>1.91</v>
      </c>
      <c r="H35" s="25">
        <v>1.91</v>
      </c>
      <c r="I35" s="25">
        <v>1.84</v>
      </c>
      <c r="J35" s="26">
        <v>1.78</v>
      </c>
      <c r="K35" s="10"/>
      <c r="L35" s="10"/>
      <c r="M35" s="10"/>
      <c r="N35" s="10"/>
      <c r="O35" s="10"/>
      <c r="P35" s="10"/>
    </row>
    <row r="36" spans="1:16" ht="39" customHeight="1" x14ac:dyDescent="0.2">
      <c r="A36" s="10"/>
      <c r="B36" s="23"/>
      <c r="C36" s="1160" t="s">
        <v>562</v>
      </c>
      <c r="D36" s="1161"/>
      <c r="E36" s="1162"/>
      <c r="F36" s="24" t="s">
        <v>510</v>
      </c>
      <c r="G36" s="25" t="s">
        <v>510</v>
      </c>
      <c r="H36" s="25" t="s">
        <v>510</v>
      </c>
      <c r="I36" s="25">
        <v>0.36</v>
      </c>
      <c r="J36" s="26">
        <v>1.47</v>
      </c>
      <c r="K36" s="10"/>
      <c r="L36" s="10"/>
      <c r="M36" s="10"/>
      <c r="N36" s="10"/>
      <c r="O36" s="10"/>
      <c r="P36" s="10"/>
    </row>
    <row r="37" spans="1:16" ht="39" customHeight="1" x14ac:dyDescent="0.2">
      <c r="A37" s="10"/>
      <c r="B37" s="23"/>
      <c r="C37" s="1160" t="s">
        <v>563</v>
      </c>
      <c r="D37" s="1161"/>
      <c r="E37" s="1162"/>
      <c r="F37" s="24">
        <v>0.85</v>
      </c>
      <c r="G37" s="25">
        <v>0.89</v>
      </c>
      <c r="H37" s="25">
        <v>0.96</v>
      </c>
      <c r="I37" s="25">
        <v>1.06</v>
      </c>
      <c r="J37" s="26">
        <v>1.03</v>
      </c>
      <c r="K37" s="10"/>
      <c r="L37" s="10"/>
      <c r="M37" s="10"/>
      <c r="N37" s="10"/>
      <c r="O37" s="10"/>
      <c r="P37" s="10"/>
    </row>
    <row r="38" spans="1:16" ht="39" customHeight="1" x14ac:dyDescent="0.2">
      <c r="A38" s="10"/>
      <c r="B38" s="23"/>
      <c r="C38" s="1160" t="s">
        <v>564</v>
      </c>
      <c r="D38" s="1161"/>
      <c r="E38" s="1162"/>
      <c r="F38" s="24">
        <v>0.24</v>
      </c>
      <c r="G38" s="25">
        <v>0.27</v>
      </c>
      <c r="H38" s="25">
        <v>0.33</v>
      </c>
      <c r="I38" s="25">
        <v>0.35</v>
      </c>
      <c r="J38" s="26">
        <v>0.51</v>
      </c>
      <c r="K38" s="10"/>
      <c r="L38" s="10"/>
      <c r="M38" s="10"/>
      <c r="N38" s="10"/>
      <c r="O38" s="10"/>
      <c r="P38" s="10"/>
    </row>
    <row r="39" spans="1:16" ht="39" customHeight="1" x14ac:dyDescent="0.2">
      <c r="A39" s="10"/>
      <c r="B39" s="23"/>
      <c r="C39" s="1160" t="s">
        <v>565</v>
      </c>
      <c r="D39" s="1161"/>
      <c r="E39" s="1162"/>
      <c r="F39" s="24">
        <v>0.3</v>
      </c>
      <c r="G39" s="25">
        <v>0.33</v>
      </c>
      <c r="H39" s="25">
        <v>0.3</v>
      </c>
      <c r="I39" s="25">
        <v>0.34</v>
      </c>
      <c r="J39" s="26">
        <v>0.37</v>
      </c>
      <c r="K39" s="10"/>
      <c r="L39" s="10"/>
      <c r="M39" s="10"/>
      <c r="N39" s="10"/>
      <c r="O39" s="10"/>
      <c r="P39" s="10"/>
    </row>
    <row r="40" spans="1:16" ht="39" customHeight="1" x14ac:dyDescent="0.2">
      <c r="A40" s="10"/>
      <c r="B40" s="23"/>
      <c r="C40" s="1160" t="s">
        <v>566</v>
      </c>
      <c r="D40" s="1161"/>
      <c r="E40" s="1162"/>
      <c r="F40" s="24">
        <v>0.08</v>
      </c>
      <c r="G40" s="25">
        <v>0.09</v>
      </c>
      <c r="H40" s="25">
        <v>0.1</v>
      </c>
      <c r="I40" s="25">
        <v>0.11</v>
      </c>
      <c r="J40" s="26">
        <v>0.13</v>
      </c>
      <c r="K40" s="10"/>
      <c r="L40" s="10"/>
      <c r="M40" s="10"/>
      <c r="N40" s="10"/>
      <c r="O40" s="10"/>
      <c r="P40" s="10"/>
    </row>
    <row r="41" spans="1:16" ht="39" customHeight="1" x14ac:dyDescent="0.2">
      <c r="A41" s="10"/>
      <c r="B41" s="23"/>
      <c r="C41" s="1160" t="s">
        <v>567</v>
      </c>
      <c r="D41" s="1161"/>
      <c r="E41" s="1162"/>
      <c r="F41" s="24">
        <v>0.62</v>
      </c>
      <c r="G41" s="25">
        <v>0.27</v>
      </c>
      <c r="H41" s="25">
        <v>0.22</v>
      </c>
      <c r="I41" s="25">
        <v>7.0000000000000007E-2</v>
      </c>
      <c r="J41" s="26">
        <v>0.09</v>
      </c>
      <c r="K41" s="10"/>
      <c r="L41" s="10"/>
      <c r="M41" s="10"/>
      <c r="N41" s="10"/>
      <c r="O41" s="10"/>
      <c r="P41" s="10"/>
    </row>
    <row r="42" spans="1:16" ht="39" customHeight="1" x14ac:dyDescent="0.2">
      <c r="A42" s="10"/>
      <c r="B42" s="27"/>
      <c r="C42" s="1160" t="s">
        <v>568</v>
      </c>
      <c r="D42" s="1161"/>
      <c r="E42" s="1162"/>
      <c r="F42" s="24" t="s">
        <v>510</v>
      </c>
      <c r="G42" s="25" t="s">
        <v>510</v>
      </c>
      <c r="H42" s="25" t="s">
        <v>510</v>
      </c>
      <c r="I42" s="25" t="s">
        <v>510</v>
      </c>
      <c r="J42" s="26" t="s">
        <v>510</v>
      </c>
      <c r="K42" s="10"/>
      <c r="L42" s="10"/>
      <c r="M42" s="10"/>
      <c r="N42" s="10"/>
      <c r="O42" s="10"/>
      <c r="P42" s="10"/>
    </row>
    <row r="43" spans="1:16" ht="39" customHeight="1" thickBot="1" x14ac:dyDescent="0.25">
      <c r="A43" s="10"/>
      <c r="B43" s="28"/>
      <c r="C43" s="1163" t="s">
        <v>569</v>
      </c>
      <c r="D43" s="1164"/>
      <c r="E43" s="1165"/>
      <c r="F43" s="29">
        <v>0.1</v>
      </c>
      <c r="G43" s="30">
        <v>7.0000000000000007E-2</v>
      </c>
      <c r="H43" s="30">
        <v>0.13</v>
      </c>
      <c r="I43" s="30">
        <v>0.04</v>
      </c>
      <c r="J43" s="31">
        <v>0.04</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kNJKgrC6f2bm+vryr/czMcsGy1uLf6+XB3oesRA65Yc3Ug0lojLs3t40bLPW/OpoAkZo0CosL1iH6op40+jk9Q==" saltValue="UMXr02Zz5vmKwTTIfQa0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Normal="10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550</v>
      </c>
      <c r="L44" s="44" t="s">
        <v>551</v>
      </c>
      <c r="M44" s="44" t="s">
        <v>552</v>
      </c>
      <c r="N44" s="44" t="s">
        <v>553</v>
      </c>
      <c r="O44" s="45" t="s">
        <v>554</v>
      </c>
      <c r="P44" s="36"/>
      <c r="Q44" s="36"/>
      <c r="R44" s="36"/>
      <c r="S44" s="36"/>
      <c r="T44" s="36"/>
      <c r="U44" s="36"/>
    </row>
    <row r="45" spans="1:21" ht="30.75" customHeight="1" x14ac:dyDescent="0.2">
      <c r="A45" s="36"/>
      <c r="B45" s="1186" t="s">
        <v>10</v>
      </c>
      <c r="C45" s="1187"/>
      <c r="D45" s="46"/>
      <c r="E45" s="1192" t="s">
        <v>11</v>
      </c>
      <c r="F45" s="1192"/>
      <c r="G45" s="1192"/>
      <c r="H45" s="1192"/>
      <c r="I45" s="1192"/>
      <c r="J45" s="1193"/>
      <c r="K45" s="47">
        <v>100470</v>
      </c>
      <c r="L45" s="48">
        <v>100995</v>
      </c>
      <c r="M45" s="48">
        <v>99381</v>
      </c>
      <c r="N45" s="48">
        <v>98603</v>
      </c>
      <c r="O45" s="49">
        <v>98964</v>
      </c>
      <c r="P45" s="36"/>
      <c r="Q45" s="36"/>
      <c r="R45" s="36"/>
      <c r="S45" s="36"/>
      <c r="T45" s="36"/>
      <c r="U45" s="36"/>
    </row>
    <row r="46" spans="1:21" ht="30.75" customHeight="1" x14ac:dyDescent="0.2">
      <c r="A46" s="36"/>
      <c r="B46" s="1188"/>
      <c r="C46" s="1189"/>
      <c r="D46" s="50"/>
      <c r="E46" s="1170" t="s">
        <v>12</v>
      </c>
      <c r="F46" s="1170"/>
      <c r="G46" s="1170"/>
      <c r="H46" s="1170"/>
      <c r="I46" s="1170"/>
      <c r="J46" s="1171"/>
      <c r="K46" s="51" t="s">
        <v>510</v>
      </c>
      <c r="L46" s="52" t="s">
        <v>510</v>
      </c>
      <c r="M46" s="52" t="s">
        <v>510</v>
      </c>
      <c r="N46" s="52" t="s">
        <v>510</v>
      </c>
      <c r="O46" s="53" t="s">
        <v>510</v>
      </c>
      <c r="P46" s="36"/>
      <c r="Q46" s="36"/>
      <c r="R46" s="36"/>
      <c r="S46" s="36"/>
      <c r="T46" s="36"/>
      <c r="U46" s="36"/>
    </row>
    <row r="47" spans="1:21" ht="30.75" customHeight="1" x14ac:dyDescent="0.2">
      <c r="A47" s="36"/>
      <c r="B47" s="1188"/>
      <c r="C47" s="1189"/>
      <c r="D47" s="50"/>
      <c r="E47" s="1170" t="s">
        <v>13</v>
      </c>
      <c r="F47" s="1170"/>
      <c r="G47" s="1170"/>
      <c r="H47" s="1170"/>
      <c r="I47" s="1170"/>
      <c r="J47" s="1171"/>
      <c r="K47" s="51">
        <v>3617</v>
      </c>
      <c r="L47" s="52">
        <v>3983</v>
      </c>
      <c r="M47" s="52">
        <v>4206</v>
      </c>
      <c r="N47" s="52">
        <v>4428</v>
      </c>
      <c r="O47" s="53">
        <v>4400</v>
      </c>
      <c r="P47" s="36"/>
      <c r="Q47" s="36"/>
      <c r="R47" s="36"/>
      <c r="S47" s="36"/>
      <c r="T47" s="36"/>
      <c r="U47" s="36"/>
    </row>
    <row r="48" spans="1:21" ht="30.75" customHeight="1" x14ac:dyDescent="0.2">
      <c r="A48" s="36"/>
      <c r="B48" s="1188"/>
      <c r="C48" s="1189"/>
      <c r="D48" s="50"/>
      <c r="E48" s="1170" t="s">
        <v>14</v>
      </c>
      <c r="F48" s="1170"/>
      <c r="G48" s="1170"/>
      <c r="H48" s="1170"/>
      <c r="I48" s="1170"/>
      <c r="J48" s="1171"/>
      <c r="K48" s="51">
        <v>1627</v>
      </c>
      <c r="L48" s="52">
        <v>889</v>
      </c>
      <c r="M48" s="52">
        <v>877</v>
      </c>
      <c r="N48" s="52">
        <v>518</v>
      </c>
      <c r="O48" s="53">
        <v>1154</v>
      </c>
      <c r="P48" s="36"/>
      <c r="Q48" s="36"/>
      <c r="R48" s="36"/>
      <c r="S48" s="36"/>
      <c r="T48" s="36"/>
      <c r="U48" s="36"/>
    </row>
    <row r="49" spans="1:21" ht="30.75" customHeight="1" x14ac:dyDescent="0.2">
      <c r="A49" s="36"/>
      <c r="B49" s="1188"/>
      <c r="C49" s="1189"/>
      <c r="D49" s="50"/>
      <c r="E49" s="1170" t="s">
        <v>15</v>
      </c>
      <c r="F49" s="1170"/>
      <c r="G49" s="1170"/>
      <c r="H49" s="1170"/>
      <c r="I49" s="1170"/>
      <c r="J49" s="1171"/>
      <c r="K49" s="51" t="s">
        <v>510</v>
      </c>
      <c r="L49" s="52" t="s">
        <v>510</v>
      </c>
      <c r="M49" s="52" t="s">
        <v>510</v>
      </c>
      <c r="N49" s="52" t="s">
        <v>510</v>
      </c>
      <c r="O49" s="53" t="s">
        <v>510</v>
      </c>
      <c r="P49" s="36"/>
      <c r="Q49" s="36"/>
      <c r="R49" s="36"/>
      <c r="S49" s="36"/>
      <c r="T49" s="36"/>
      <c r="U49" s="36"/>
    </row>
    <row r="50" spans="1:21" ht="30.75" customHeight="1" x14ac:dyDescent="0.2">
      <c r="A50" s="36"/>
      <c r="B50" s="1188"/>
      <c r="C50" s="1189"/>
      <c r="D50" s="50"/>
      <c r="E50" s="1170" t="s">
        <v>16</v>
      </c>
      <c r="F50" s="1170"/>
      <c r="G50" s="1170"/>
      <c r="H50" s="1170"/>
      <c r="I50" s="1170"/>
      <c r="J50" s="1171"/>
      <c r="K50" s="51">
        <v>1061</v>
      </c>
      <c r="L50" s="52">
        <v>832</v>
      </c>
      <c r="M50" s="52">
        <v>767</v>
      </c>
      <c r="N50" s="52">
        <v>803</v>
      </c>
      <c r="O50" s="53">
        <v>1109</v>
      </c>
      <c r="P50" s="36"/>
      <c r="Q50" s="36"/>
      <c r="R50" s="36"/>
      <c r="S50" s="36"/>
      <c r="T50" s="36"/>
      <c r="U50" s="36"/>
    </row>
    <row r="51" spans="1:21" ht="30.75" customHeight="1" x14ac:dyDescent="0.2">
      <c r="A51" s="36"/>
      <c r="B51" s="1190"/>
      <c r="C51" s="1191"/>
      <c r="D51" s="54"/>
      <c r="E51" s="1170" t="s">
        <v>17</v>
      </c>
      <c r="F51" s="1170"/>
      <c r="G51" s="1170"/>
      <c r="H51" s="1170"/>
      <c r="I51" s="1170"/>
      <c r="J51" s="1171"/>
      <c r="K51" s="51">
        <v>5</v>
      </c>
      <c r="L51" s="52">
        <v>6</v>
      </c>
      <c r="M51" s="52">
        <v>5</v>
      </c>
      <c r="N51" s="52">
        <v>2</v>
      </c>
      <c r="O51" s="53">
        <v>1</v>
      </c>
      <c r="P51" s="36"/>
      <c r="Q51" s="36"/>
      <c r="R51" s="36"/>
      <c r="S51" s="36"/>
      <c r="T51" s="36"/>
      <c r="U51" s="36"/>
    </row>
    <row r="52" spans="1:21" ht="30.75" customHeight="1" x14ac:dyDescent="0.2">
      <c r="A52" s="36"/>
      <c r="B52" s="1168" t="s">
        <v>18</v>
      </c>
      <c r="C52" s="1169"/>
      <c r="D52" s="54"/>
      <c r="E52" s="1170" t="s">
        <v>19</v>
      </c>
      <c r="F52" s="1170"/>
      <c r="G52" s="1170"/>
      <c r="H52" s="1170"/>
      <c r="I52" s="1170"/>
      <c r="J52" s="1171"/>
      <c r="K52" s="51">
        <v>63987</v>
      </c>
      <c r="L52" s="52">
        <v>66275</v>
      </c>
      <c r="M52" s="52">
        <v>67195</v>
      </c>
      <c r="N52" s="52">
        <v>67765</v>
      </c>
      <c r="O52" s="53">
        <v>69070</v>
      </c>
      <c r="P52" s="36"/>
      <c r="Q52" s="36"/>
      <c r="R52" s="36"/>
      <c r="S52" s="36"/>
      <c r="T52" s="36"/>
      <c r="U52" s="36"/>
    </row>
    <row r="53" spans="1:21" ht="30.75" customHeight="1" thickBot="1" x14ac:dyDescent="0.25">
      <c r="A53" s="36"/>
      <c r="B53" s="1172" t="s">
        <v>20</v>
      </c>
      <c r="C53" s="1173"/>
      <c r="D53" s="55"/>
      <c r="E53" s="1174" t="s">
        <v>21</v>
      </c>
      <c r="F53" s="1174"/>
      <c r="G53" s="1174"/>
      <c r="H53" s="1174"/>
      <c r="I53" s="1174"/>
      <c r="J53" s="1175"/>
      <c r="K53" s="56">
        <v>42793</v>
      </c>
      <c r="L53" s="57">
        <v>40430</v>
      </c>
      <c r="M53" s="57">
        <v>38041</v>
      </c>
      <c r="N53" s="57">
        <v>36589</v>
      </c>
      <c r="O53" s="58">
        <v>36558</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570</v>
      </c>
      <c r="P54" s="36"/>
      <c r="Q54" s="36"/>
      <c r="R54" s="36"/>
      <c r="S54" s="36"/>
      <c r="T54" s="36"/>
      <c r="U54" s="36"/>
    </row>
    <row r="55" spans="1:21" ht="30.75" customHeight="1" thickBot="1" x14ac:dyDescent="0.3">
      <c r="A55" s="36"/>
      <c r="B55" s="61"/>
      <c r="C55" s="62"/>
      <c r="D55" s="62"/>
      <c r="E55" s="63"/>
      <c r="F55" s="63"/>
      <c r="G55" s="63"/>
      <c r="H55" s="63"/>
      <c r="I55" s="63"/>
      <c r="J55" s="64" t="s">
        <v>2</v>
      </c>
      <c r="K55" s="65" t="s">
        <v>571</v>
      </c>
      <c r="L55" s="66" t="s">
        <v>572</v>
      </c>
      <c r="M55" s="66" t="s">
        <v>573</v>
      </c>
      <c r="N55" s="66" t="s">
        <v>574</v>
      </c>
      <c r="O55" s="67" t="s">
        <v>575</v>
      </c>
      <c r="P55" s="36"/>
      <c r="Q55" s="36"/>
      <c r="R55" s="36"/>
      <c r="S55" s="36"/>
      <c r="T55" s="36"/>
      <c r="U55" s="36"/>
    </row>
    <row r="56" spans="1:21" ht="30.75" customHeight="1" x14ac:dyDescent="0.2">
      <c r="A56" s="36"/>
      <c r="B56" s="1176" t="s">
        <v>23</v>
      </c>
      <c r="C56" s="1177"/>
      <c r="D56" s="1180" t="s">
        <v>24</v>
      </c>
      <c r="E56" s="1181"/>
      <c r="F56" s="1181"/>
      <c r="G56" s="1181"/>
      <c r="H56" s="1181"/>
      <c r="I56" s="1181"/>
      <c r="J56" s="1182"/>
      <c r="K56" s="68">
        <v>13767</v>
      </c>
      <c r="L56" s="69">
        <v>16883</v>
      </c>
      <c r="M56" s="69">
        <v>16834</v>
      </c>
      <c r="N56" s="69">
        <v>20200</v>
      </c>
      <c r="O56" s="70">
        <v>18767</v>
      </c>
      <c r="P56" s="36"/>
      <c r="Q56" s="36"/>
      <c r="R56" s="36"/>
      <c r="S56" s="36"/>
      <c r="T56" s="36"/>
      <c r="U56" s="36"/>
    </row>
    <row r="57" spans="1:21" ht="30.75" customHeight="1" thickBot="1" x14ac:dyDescent="0.25">
      <c r="A57" s="36"/>
      <c r="B57" s="1178"/>
      <c r="C57" s="1179"/>
      <c r="D57" s="1183" t="s">
        <v>25</v>
      </c>
      <c r="E57" s="1184"/>
      <c r="F57" s="1184"/>
      <c r="G57" s="1184"/>
      <c r="H57" s="1184"/>
      <c r="I57" s="1184"/>
      <c r="J57" s="1185"/>
      <c r="K57" s="71">
        <v>13767</v>
      </c>
      <c r="L57" s="72">
        <v>16883</v>
      </c>
      <c r="M57" s="72">
        <v>20311</v>
      </c>
      <c r="N57" s="72">
        <v>23961</v>
      </c>
      <c r="O57" s="73">
        <v>24500</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UObmXnum8Gh0QWNFmEiz5rCwyEczU25BQKvZEk5wqr64l+oz8jo3IReNIZbvqXM0jRaUOzegmTdMwFex9khHnQ==" saltValue="nNV3kVd0h3Uy48APn6RgR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550</v>
      </c>
      <c r="J40" s="385" t="s">
        <v>551</v>
      </c>
      <c r="K40" s="385" t="s">
        <v>552</v>
      </c>
      <c r="L40" s="385" t="s">
        <v>553</v>
      </c>
      <c r="M40" s="386" t="s">
        <v>554</v>
      </c>
    </row>
    <row r="41" spans="2:13" ht="27.75" customHeight="1" x14ac:dyDescent="0.2">
      <c r="B41" s="1206" t="s">
        <v>28</v>
      </c>
      <c r="C41" s="1207"/>
      <c r="D41" s="84"/>
      <c r="E41" s="1208" t="s">
        <v>29</v>
      </c>
      <c r="F41" s="1208"/>
      <c r="G41" s="1208"/>
      <c r="H41" s="1209"/>
      <c r="I41" s="387">
        <v>1115923</v>
      </c>
      <c r="J41" s="388">
        <v>1128080</v>
      </c>
      <c r="K41" s="388">
        <v>1127370</v>
      </c>
      <c r="L41" s="388">
        <v>1141935</v>
      </c>
      <c r="M41" s="389">
        <v>1157554</v>
      </c>
    </row>
    <row r="42" spans="2:13" ht="27.75" customHeight="1" x14ac:dyDescent="0.2">
      <c r="B42" s="1196"/>
      <c r="C42" s="1197"/>
      <c r="D42" s="85"/>
      <c r="E42" s="1200" t="s">
        <v>30</v>
      </c>
      <c r="F42" s="1200"/>
      <c r="G42" s="1200"/>
      <c r="H42" s="1201"/>
      <c r="I42" s="390">
        <v>9286</v>
      </c>
      <c r="J42" s="391">
        <v>9048</v>
      </c>
      <c r="K42" s="391">
        <v>9073</v>
      </c>
      <c r="L42" s="391">
        <v>9200</v>
      </c>
      <c r="M42" s="392">
        <v>8605</v>
      </c>
    </row>
    <row r="43" spans="2:13" ht="27.75" customHeight="1" x14ac:dyDescent="0.2">
      <c r="B43" s="1196"/>
      <c r="C43" s="1197"/>
      <c r="D43" s="85"/>
      <c r="E43" s="1200" t="s">
        <v>31</v>
      </c>
      <c r="F43" s="1200"/>
      <c r="G43" s="1200"/>
      <c r="H43" s="1201"/>
      <c r="I43" s="390">
        <v>15972</v>
      </c>
      <c r="J43" s="391">
        <v>8406</v>
      </c>
      <c r="K43" s="391">
        <v>8027</v>
      </c>
      <c r="L43" s="391">
        <v>3634</v>
      </c>
      <c r="M43" s="392">
        <v>5474</v>
      </c>
    </row>
    <row r="44" spans="2:13" ht="27.75" customHeight="1" x14ac:dyDescent="0.2">
      <c r="B44" s="1196"/>
      <c r="C44" s="1197"/>
      <c r="D44" s="85"/>
      <c r="E44" s="1200" t="s">
        <v>32</v>
      </c>
      <c r="F44" s="1200"/>
      <c r="G44" s="1200"/>
      <c r="H44" s="1201"/>
      <c r="I44" s="390" t="s">
        <v>510</v>
      </c>
      <c r="J44" s="391" t="s">
        <v>510</v>
      </c>
      <c r="K44" s="391" t="s">
        <v>510</v>
      </c>
      <c r="L44" s="391" t="s">
        <v>510</v>
      </c>
      <c r="M44" s="392" t="s">
        <v>510</v>
      </c>
    </row>
    <row r="45" spans="2:13" ht="27.75" customHeight="1" x14ac:dyDescent="0.2">
      <c r="B45" s="1196"/>
      <c r="C45" s="1197"/>
      <c r="D45" s="85"/>
      <c r="E45" s="1200" t="s">
        <v>33</v>
      </c>
      <c r="F45" s="1200"/>
      <c r="G45" s="1200"/>
      <c r="H45" s="1201"/>
      <c r="I45" s="390">
        <v>202835</v>
      </c>
      <c r="J45" s="391">
        <v>198825</v>
      </c>
      <c r="K45" s="391">
        <v>187616</v>
      </c>
      <c r="L45" s="391">
        <v>183724</v>
      </c>
      <c r="M45" s="392">
        <v>178191</v>
      </c>
    </row>
    <row r="46" spans="2:13" ht="27.75" customHeight="1" x14ac:dyDescent="0.2">
      <c r="B46" s="1196"/>
      <c r="C46" s="1197"/>
      <c r="D46" s="86"/>
      <c r="E46" s="1210" t="s">
        <v>34</v>
      </c>
      <c r="F46" s="1210"/>
      <c r="G46" s="1210"/>
      <c r="H46" s="1211"/>
      <c r="I46" s="390">
        <v>1201</v>
      </c>
      <c r="J46" s="391">
        <v>1013</v>
      </c>
      <c r="K46" s="391">
        <v>822</v>
      </c>
      <c r="L46" s="391">
        <v>1339</v>
      </c>
      <c r="M46" s="392">
        <v>1658</v>
      </c>
    </row>
    <row r="47" spans="2:13" ht="27.75" customHeight="1" x14ac:dyDescent="0.2">
      <c r="B47" s="1196"/>
      <c r="C47" s="1197"/>
      <c r="D47" s="87"/>
      <c r="E47" s="1212" t="s">
        <v>35</v>
      </c>
      <c r="F47" s="1213"/>
      <c r="G47" s="1213"/>
      <c r="H47" s="1214"/>
      <c r="I47" s="390" t="s">
        <v>510</v>
      </c>
      <c r="J47" s="391" t="s">
        <v>510</v>
      </c>
      <c r="K47" s="391" t="s">
        <v>510</v>
      </c>
      <c r="L47" s="391" t="s">
        <v>510</v>
      </c>
      <c r="M47" s="392" t="s">
        <v>510</v>
      </c>
    </row>
    <row r="48" spans="2:13" ht="27.75" customHeight="1" x14ac:dyDescent="0.2">
      <c r="B48" s="1196"/>
      <c r="C48" s="1197"/>
      <c r="D48" s="85"/>
      <c r="E48" s="1200" t="s">
        <v>36</v>
      </c>
      <c r="F48" s="1200"/>
      <c r="G48" s="1200"/>
      <c r="H48" s="1201"/>
      <c r="I48" s="390" t="s">
        <v>510</v>
      </c>
      <c r="J48" s="391" t="s">
        <v>510</v>
      </c>
      <c r="K48" s="391" t="s">
        <v>510</v>
      </c>
      <c r="L48" s="391" t="s">
        <v>510</v>
      </c>
      <c r="M48" s="392" t="s">
        <v>510</v>
      </c>
    </row>
    <row r="49" spans="2:13" ht="27.75" customHeight="1" x14ac:dyDescent="0.2">
      <c r="B49" s="1198"/>
      <c r="C49" s="1199"/>
      <c r="D49" s="85"/>
      <c r="E49" s="1200" t="s">
        <v>37</v>
      </c>
      <c r="F49" s="1200"/>
      <c r="G49" s="1200"/>
      <c r="H49" s="1201"/>
      <c r="I49" s="390" t="s">
        <v>510</v>
      </c>
      <c r="J49" s="391" t="s">
        <v>510</v>
      </c>
      <c r="K49" s="391" t="s">
        <v>510</v>
      </c>
      <c r="L49" s="391" t="s">
        <v>510</v>
      </c>
      <c r="M49" s="392" t="s">
        <v>510</v>
      </c>
    </row>
    <row r="50" spans="2:13" ht="27.75" customHeight="1" x14ac:dyDescent="0.2">
      <c r="B50" s="1194" t="s">
        <v>38</v>
      </c>
      <c r="C50" s="1195"/>
      <c r="D50" s="88"/>
      <c r="E50" s="1200" t="s">
        <v>39</v>
      </c>
      <c r="F50" s="1200"/>
      <c r="G50" s="1200"/>
      <c r="H50" s="1201"/>
      <c r="I50" s="390">
        <v>138073</v>
      </c>
      <c r="J50" s="391">
        <v>138371</v>
      </c>
      <c r="K50" s="391">
        <v>129538</v>
      </c>
      <c r="L50" s="391">
        <v>133704</v>
      </c>
      <c r="M50" s="392">
        <v>121758</v>
      </c>
    </row>
    <row r="51" spans="2:13" ht="27.75" customHeight="1" x14ac:dyDescent="0.2">
      <c r="B51" s="1196"/>
      <c r="C51" s="1197"/>
      <c r="D51" s="85"/>
      <c r="E51" s="1200" t="s">
        <v>40</v>
      </c>
      <c r="F51" s="1200"/>
      <c r="G51" s="1200"/>
      <c r="H51" s="1201"/>
      <c r="I51" s="390">
        <v>16834</v>
      </c>
      <c r="J51" s="391">
        <v>15553</v>
      </c>
      <c r="K51" s="391">
        <v>14454</v>
      </c>
      <c r="L51" s="391">
        <v>13619</v>
      </c>
      <c r="M51" s="392">
        <v>12487</v>
      </c>
    </row>
    <row r="52" spans="2:13" ht="27.75" customHeight="1" x14ac:dyDescent="0.2">
      <c r="B52" s="1198"/>
      <c r="C52" s="1199"/>
      <c r="D52" s="85"/>
      <c r="E52" s="1200" t="s">
        <v>41</v>
      </c>
      <c r="F52" s="1200"/>
      <c r="G52" s="1200"/>
      <c r="H52" s="1201"/>
      <c r="I52" s="390">
        <v>807572</v>
      </c>
      <c r="J52" s="391">
        <v>810661</v>
      </c>
      <c r="K52" s="391">
        <v>816028</v>
      </c>
      <c r="L52" s="391">
        <v>816774</v>
      </c>
      <c r="M52" s="392">
        <v>826541</v>
      </c>
    </row>
    <row r="53" spans="2:13" ht="27.75" customHeight="1" thickBot="1" x14ac:dyDescent="0.25">
      <c r="B53" s="1202" t="s">
        <v>42</v>
      </c>
      <c r="C53" s="1203"/>
      <c r="D53" s="89"/>
      <c r="E53" s="1204" t="s">
        <v>43</v>
      </c>
      <c r="F53" s="1204"/>
      <c r="G53" s="1204"/>
      <c r="H53" s="1205"/>
      <c r="I53" s="393">
        <v>382739</v>
      </c>
      <c r="J53" s="394">
        <v>380788</v>
      </c>
      <c r="K53" s="394">
        <v>372888</v>
      </c>
      <c r="L53" s="394">
        <v>375734</v>
      </c>
      <c r="M53" s="395">
        <v>390696</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kgLXho075xmI+ev79gRsYejDJHJsktdpRbBvM7kkGPPbeVEftlgYkUB239xUD4douSdAiJdhY4gRTXeSAikA==" saltValue="TGegA6TzU5BSoVBy7rAo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552</v>
      </c>
      <c r="G54" s="97" t="s">
        <v>553</v>
      </c>
      <c r="H54" s="98" t="s">
        <v>554</v>
      </c>
    </row>
    <row r="55" spans="2:8" ht="52.5" customHeight="1" x14ac:dyDescent="0.2">
      <c r="B55" s="99"/>
      <c r="C55" s="1223" t="s">
        <v>45</v>
      </c>
      <c r="D55" s="1223"/>
      <c r="E55" s="1224"/>
      <c r="F55" s="100">
        <v>14529</v>
      </c>
      <c r="G55" s="100">
        <v>14498</v>
      </c>
      <c r="H55" s="101">
        <v>9354</v>
      </c>
    </row>
    <row r="56" spans="2:8" ht="52.5" customHeight="1" x14ac:dyDescent="0.2">
      <c r="B56" s="102"/>
      <c r="C56" s="1225" t="s">
        <v>46</v>
      </c>
      <c r="D56" s="1225"/>
      <c r="E56" s="1226"/>
      <c r="F56" s="103">
        <v>36518</v>
      </c>
      <c r="G56" s="103">
        <v>36541</v>
      </c>
      <c r="H56" s="104">
        <v>36561</v>
      </c>
    </row>
    <row r="57" spans="2:8" ht="53.25" customHeight="1" x14ac:dyDescent="0.2">
      <c r="B57" s="102"/>
      <c r="C57" s="1227" t="s">
        <v>47</v>
      </c>
      <c r="D57" s="1227"/>
      <c r="E57" s="1228"/>
      <c r="F57" s="105">
        <v>47279</v>
      </c>
      <c r="G57" s="105">
        <v>53802</v>
      </c>
      <c r="H57" s="106">
        <v>48221</v>
      </c>
    </row>
    <row r="58" spans="2:8" ht="45.75" customHeight="1" x14ac:dyDescent="0.2">
      <c r="B58" s="107"/>
      <c r="C58" s="1215" t="s">
        <v>607</v>
      </c>
      <c r="D58" s="1216"/>
      <c r="E58" s="1217"/>
      <c r="F58" s="108">
        <v>17117</v>
      </c>
      <c r="G58" s="108">
        <v>13167</v>
      </c>
      <c r="H58" s="109">
        <v>7770</v>
      </c>
    </row>
    <row r="59" spans="2:8" ht="45.75" customHeight="1" x14ac:dyDescent="0.2">
      <c r="B59" s="107"/>
      <c r="C59" s="1215" t="s">
        <v>608</v>
      </c>
      <c r="D59" s="1216"/>
      <c r="E59" s="1217"/>
      <c r="F59" s="108">
        <v>4791</v>
      </c>
      <c r="G59" s="108">
        <v>6265</v>
      </c>
      <c r="H59" s="109">
        <v>6495</v>
      </c>
    </row>
    <row r="60" spans="2:8" ht="45.75" customHeight="1" x14ac:dyDescent="0.2">
      <c r="B60" s="107"/>
      <c r="C60" s="1215" t="s">
        <v>609</v>
      </c>
      <c r="D60" s="1216"/>
      <c r="E60" s="1217"/>
      <c r="F60" s="108">
        <v>5694</v>
      </c>
      <c r="G60" s="108">
        <v>5726</v>
      </c>
      <c r="H60" s="109">
        <v>5655</v>
      </c>
    </row>
    <row r="61" spans="2:8" ht="45.75" customHeight="1" x14ac:dyDescent="0.2">
      <c r="B61" s="107"/>
      <c r="C61" s="1215" t="s">
        <v>610</v>
      </c>
      <c r="D61" s="1216"/>
      <c r="E61" s="1217"/>
      <c r="F61" s="108" t="s">
        <v>612</v>
      </c>
      <c r="G61" s="108">
        <v>5788</v>
      </c>
      <c r="H61" s="109">
        <v>5297</v>
      </c>
    </row>
    <row r="62" spans="2:8" ht="45.75" customHeight="1" thickBot="1" x14ac:dyDescent="0.25">
      <c r="B62" s="110"/>
      <c r="C62" s="1218" t="s">
        <v>611</v>
      </c>
      <c r="D62" s="1219"/>
      <c r="E62" s="1220"/>
      <c r="F62" s="111" t="s">
        <v>612</v>
      </c>
      <c r="G62" s="111">
        <v>3000</v>
      </c>
      <c r="H62" s="112">
        <v>4128</v>
      </c>
    </row>
    <row r="63" spans="2:8" ht="52.5" customHeight="1" thickBot="1" x14ac:dyDescent="0.25">
      <c r="B63" s="113"/>
      <c r="C63" s="1221" t="s">
        <v>48</v>
      </c>
      <c r="D63" s="1221"/>
      <c r="E63" s="1222"/>
      <c r="F63" s="114">
        <v>98326</v>
      </c>
      <c r="G63" s="114">
        <v>104841</v>
      </c>
      <c r="H63" s="115">
        <v>94136</v>
      </c>
    </row>
    <row r="64" spans="2:8" ht="15" customHeight="1" x14ac:dyDescent="0.2"/>
  </sheetData>
  <sheetProtection algorithmName="SHA-512" hashValue="bA2WF184dJL9yDGKxf3dii8o1JC9pyrUARx8LY64CjYzOoYyrpfFz9tdnIlGdCGuivD9+5zrYT0JwzOfG5NXfA==" saltValue="Fv2luG5QgpFn0YQ38D+e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639AA-A0EC-4AA6-97B4-16D2F934A106}">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1231" customWidth="1"/>
    <col min="2" max="107" width="2.453125" style="1231" customWidth="1"/>
    <col min="108" max="108" width="6.08984375" style="1239" customWidth="1"/>
    <col min="109" max="109" width="5.90625" style="1238" customWidth="1"/>
    <col min="110" max="110" width="19.08984375" style="1231" hidden="1"/>
    <col min="111" max="115" width="12.6328125" style="1231" hidden="1"/>
    <col min="116" max="349" width="8.6328125" style="1231" hidden="1"/>
    <col min="350" max="355" width="14.90625" style="1231" hidden="1"/>
    <col min="356" max="357" width="15.90625" style="1231" hidden="1"/>
    <col min="358" max="363" width="16.08984375" style="1231" hidden="1"/>
    <col min="364" max="364" width="6.08984375" style="1231" hidden="1"/>
    <col min="365" max="365" width="3" style="1231" hidden="1"/>
    <col min="366" max="605" width="8.6328125" style="1231" hidden="1"/>
    <col min="606" max="611" width="14.90625" style="1231" hidden="1"/>
    <col min="612" max="613" width="15.90625" style="1231" hidden="1"/>
    <col min="614" max="619" width="16.08984375" style="1231" hidden="1"/>
    <col min="620" max="620" width="6.08984375" style="1231" hidden="1"/>
    <col min="621" max="621" width="3" style="1231" hidden="1"/>
    <col min="622" max="861" width="8.6328125" style="1231" hidden="1"/>
    <col min="862" max="867" width="14.90625" style="1231" hidden="1"/>
    <col min="868" max="869" width="15.90625" style="1231" hidden="1"/>
    <col min="870" max="875" width="16.08984375" style="1231" hidden="1"/>
    <col min="876" max="876" width="6.08984375" style="1231" hidden="1"/>
    <col min="877" max="877" width="3" style="1231" hidden="1"/>
    <col min="878" max="1117" width="8.6328125" style="1231" hidden="1"/>
    <col min="1118" max="1123" width="14.90625" style="1231" hidden="1"/>
    <col min="1124" max="1125" width="15.90625" style="1231" hidden="1"/>
    <col min="1126" max="1131" width="16.08984375" style="1231" hidden="1"/>
    <col min="1132" max="1132" width="6.08984375" style="1231" hidden="1"/>
    <col min="1133" max="1133" width="3" style="1231" hidden="1"/>
    <col min="1134" max="1373" width="8.6328125" style="1231" hidden="1"/>
    <col min="1374" max="1379" width="14.90625" style="1231" hidden="1"/>
    <col min="1380" max="1381" width="15.90625" style="1231" hidden="1"/>
    <col min="1382" max="1387" width="16.08984375" style="1231" hidden="1"/>
    <col min="1388" max="1388" width="6.08984375" style="1231" hidden="1"/>
    <col min="1389" max="1389" width="3" style="1231" hidden="1"/>
    <col min="1390" max="1629" width="8.6328125" style="1231" hidden="1"/>
    <col min="1630" max="1635" width="14.90625" style="1231" hidden="1"/>
    <col min="1636" max="1637" width="15.90625" style="1231" hidden="1"/>
    <col min="1638" max="1643" width="16.08984375" style="1231" hidden="1"/>
    <col min="1644" max="1644" width="6.08984375" style="1231" hidden="1"/>
    <col min="1645" max="1645" width="3" style="1231" hidden="1"/>
    <col min="1646" max="1885" width="8.6328125" style="1231" hidden="1"/>
    <col min="1886" max="1891" width="14.90625" style="1231" hidden="1"/>
    <col min="1892" max="1893" width="15.90625" style="1231" hidden="1"/>
    <col min="1894" max="1899" width="16.08984375" style="1231" hidden="1"/>
    <col min="1900" max="1900" width="6.08984375" style="1231" hidden="1"/>
    <col min="1901" max="1901" width="3" style="1231" hidden="1"/>
    <col min="1902" max="2141" width="8.6328125" style="1231" hidden="1"/>
    <col min="2142" max="2147" width="14.90625" style="1231" hidden="1"/>
    <col min="2148" max="2149" width="15.90625" style="1231" hidden="1"/>
    <col min="2150" max="2155" width="16.08984375" style="1231" hidden="1"/>
    <col min="2156" max="2156" width="6.08984375" style="1231" hidden="1"/>
    <col min="2157" max="2157" width="3" style="1231" hidden="1"/>
    <col min="2158" max="2397" width="8.6328125" style="1231" hidden="1"/>
    <col min="2398" max="2403" width="14.90625" style="1231" hidden="1"/>
    <col min="2404" max="2405" width="15.90625" style="1231" hidden="1"/>
    <col min="2406" max="2411" width="16.08984375" style="1231" hidden="1"/>
    <col min="2412" max="2412" width="6.08984375" style="1231" hidden="1"/>
    <col min="2413" max="2413" width="3" style="1231" hidden="1"/>
    <col min="2414" max="2653" width="8.6328125" style="1231" hidden="1"/>
    <col min="2654" max="2659" width="14.90625" style="1231" hidden="1"/>
    <col min="2660" max="2661" width="15.90625" style="1231" hidden="1"/>
    <col min="2662" max="2667" width="16.08984375" style="1231" hidden="1"/>
    <col min="2668" max="2668" width="6.08984375" style="1231" hidden="1"/>
    <col min="2669" max="2669" width="3" style="1231" hidden="1"/>
    <col min="2670" max="2909" width="8.6328125" style="1231" hidden="1"/>
    <col min="2910" max="2915" width="14.90625" style="1231" hidden="1"/>
    <col min="2916" max="2917" width="15.90625" style="1231" hidden="1"/>
    <col min="2918" max="2923" width="16.08984375" style="1231" hidden="1"/>
    <col min="2924" max="2924" width="6.08984375" style="1231" hidden="1"/>
    <col min="2925" max="2925" width="3" style="1231" hidden="1"/>
    <col min="2926" max="3165" width="8.6328125" style="1231" hidden="1"/>
    <col min="3166" max="3171" width="14.90625" style="1231" hidden="1"/>
    <col min="3172" max="3173" width="15.90625" style="1231" hidden="1"/>
    <col min="3174" max="3179" width="16.08984375" style="1231" hidden="1"/>
    <col min="3180" max="3180" width="6.08984375" style="1231" hidden="1"/>
    <col min="3181" max="3181" width="3" style="1231" hidden="1"/>
    <col min="3182" max="3421" width="8.6328125" style="1231" hidden="1"/>
    <col min="3422" max="3427" width="14.90625" style="1231" hidden="1"/>
    <col min="3428" max="3429" width="15.90625" style="1231" hidden="1"/>
    <col min="3430" max="3435" width="16.08984375" style="1231" hidden="1"/>
    <col min="3436" max="3436" width="6.08984375" style="1231" hidden="1"/>
    <col min="3437" max="3437" width="3" style="1231" hidden="1"/>
    <col min="3438" max="3677" width="8.6328125" style="1231" hidden="1"/>
    <col min="3678" max="3683" width="14.90625" style="1231" hidden="1"/>
    <col min="3684" max="3685" width="15.90625" style="1231" hidden="1"/>
    <col min="3686" max="3691" width="16.08984375" style="1231" hidden="1"/>
    <col min="3692" max="3692" width="6.08984375" style="1231" hidden="1"/>
    <col min="3693" max="3693" width="3" style="1231" hidden="1"/>
    <col min="3694" max="3933" width="8.6328125" style="1231" hidden="1"/>
    <col min="3934" max="3939" width="14.90625" style="1231" hidden="1"/>
    <col min="3940" max="3941" width="15.90625" style="1231" hidden="1"/>
    <col min="3942" max="3947" width="16.08984375" style="1231" hidden="1"/>
    <col min="3948" max="3948" width="6.08984375" style="1231" hidden="1"/>
    <col min="3949" max="3949" width="3" style="1231" hidden="1"/>
    <col min="3950" max="4189" width="8.6328125" style="1231" hidden="1"/>
    <col min="4190" max="4195" width="14.90625" style="1231" hidden="1"/>
    <col min="4196" max="4197" width="15.90625" style="1231" hidden="1"/>
    <col min="4198" max="4203" width="16.08984375" style="1231" hidden="1"/>
    <col min="4204" max="4204" width="6.08984375" style="1231" hidden="1"/>
    <col min="4205" max="4205" width="3" style="1231" hidden="1"/>
    <col min="4206" max="4445" width="8.6328125" style="1231" hidden="1"/>
    <col min="4446" max="4451" width="14.90625" style="1231" hidden="1"/>
    <col min="4452" max="4453" width="15.90625" style="1231" hidden="1"/>
    <col min="4454" max="4459" width="16.08984375" style="1231" hidden="1"/>
    <col min="4460" max="4460" width="6.08984375" style="1231" hidden="1"/>
    <col min="4461" max="4461" width="3" style="1231" hidden="1"/>
    <col min="4462" max="4701" width="8.6328125" style="1231" hidden="1"/>
    <col min="4702" max="4707" width="14.90625" style="1231" hidden="1"/>
    <col min="4708" max="4709" width="15.90625" style="1231" hidden="1"/>
    <col min="4710" max="4715" width="16.08984375" style="1231" hidden="1"/>
    <col min="4716" max="4716" width="6.08984375" style="1231" hidden="1"/>
    <col min="4717" max="4717" width="3" style="1231" hidden="1"/>
    <col min="4718" max="4957" width="8.6328125" style="1231" hidden="1"/>
    <col min="4958" max="4963" width="14.90625" style="1231" hidden="1"/>
    <col min="4964" max="4965" width="15.90625" style="1231" hidden="1"/>
    <col min="4966" max="4971" width="16.08984375" style="1231" hidden="1"/>
    <col min="4972" max="4972" width="6.08984375" style="1231" hidden="1"/>
    <col min="4973" max="4973" width="3" style="1231" hidden="1"/>
    <col min="4974" max="5213" width="8.6328125" style="1231" hidden="1"/>
    <col min="5214" max="5219" width="14.90625" style="1231" hidden="1"/>
    <col min="5220" max="5221" width="15.90625" style="1231" hidden="1"/>
    <col min="5222" max="5227" width="16.08984375" style="1231" hidden="1"/>
    <col min="5228" max="5228" width="6.08984375" style="1231" hidden="1"/>
    <col min="5229" max="5229" width="3" style="1231" hidden="1"/>
    <col min="5230" max="5469" width="8.6328125" style="1231" hidden="1"/>
    <col min="5470" max="5475" width="14.90625" style="1231" hidden="1"/>
    <col min="5476" max="5477" width="15.90625" style="1231" hidden="1"/>
    <col min="5478" max="5483" width="16.08984375" style="1231" hidden="1"/>
    <col min="5484" max="5484" width="6.08984375" style="1231" hidden="1"/>
    <col min="5485" max="5485" width="3" style="1231" hidden="1"/>
    <col min="5486" max="5725" width="8.6328125" style="1231" hidden="1"/>
    <col min="5726" max="5731" width="14.90625" style="1231" hidden="1"/>
    <col min="5732" max="5733" width="15.90625" style="1231" hidden="1"/>
    <col min="5734" max="5739" width="16.08984375" style="1231" hidden="1"/>
    <col min="5740" max="5740" width="6.08984375" style="1231" hidden="1"/>
    <col min="5741" max="5741" width="3" style="1231" hidden="1"/>
    <col min="5742" max="5981" width="8.6328125" style="1231" hidden="1"/>
    <col min="5982" max="5987" width="14.90625" style="1231" hidden="1"/>
    <col min="5988" max="5989" width="15.90625" style="1231" hidden="1"/>
    <col min="5990" max="5995" width="16.08984375" style="1231" hidden="1"/>
    <col min="5996" max="5996" width="6.08984375" style="1231" hidden="1"/>
    <col min="5997" max="5997" width="3" style="1231" hidden="1"/>
    <col min="5998" max="6237" width="8.6328125" style="1231" hidden="1"/>
    <col min="6238" max="6243" width="14.90625" style="1231" hidden="1"/>
    <col min="6244" max="6245" width="15.90625" style="1231" hidden="1"/>
    <col min="6246" max="6251" width="16.08984375" style="1231" hidden="1"/>
    <col min="6252" max="6252" width="6.08984375" style="1231" hidden="1"/>
    <col min="6253" max="6253" width="3" style="1231" hidden="1"/>
    <col min="6254" max="6493" width="8.6328125" style="1231" hidden="1"/>
    <col min="6494" max="6499" width="14.90625" style="1231" hidden="1"/>
    <col min="6500" max="6501" width="15.90625" style="1231" hidden="1"/>
    <col min="6502" max="6507" width="16.08984375" style="1231" hidden="1"/>
    <col min="6508" max="6508" width="6.08984375" style="1231" hidden="1"/>
    <col min="6509" max="6509" width="3" style="1231" hidden="1"/>
    <col min="6510" max="6749" width="8.6328125" style="1231" hidden="1"/>
    <col min="6750" max="6755" width="14.90625" style="1231" hidden="1"/>
    <col min="6756" max="6757" width="15.90625" style="1231" hidden="1"/>
    <col min="6758" max="6763" width="16.08984375" style="1231" hidden="1"/>
    <col min="6764" max="6764" width="6.08984375" style="1231" hidden="1"/>
    <col min="6765" max="6765" width="3" style="1231" hidden="1"/>
    <col min="6766" max="7005" width="8.6328125" style="1231" hidden="1"/>
    <col min="7006" max="7011" width="14.90625" style="1231" hidden="1"/>
    <col min="7012" max="7013" width="15.90625" style="1231" hidden="1"/>
    <col min="7014" max="7019" width="16.08984375" style="1231" hidden="1"/>
    <col min="7020" max="7020" width="6.08984375" style="1231" hidden="1"/>
    <col min="7021" max="7021" width="3" style="1231" hidden="1"/>
    <col min="7022" max="7261" width="8.6328125" style="1231" hidden="1"/>
    <col min="7262" max="7267" width="14.90625" style="1231" hidden="1"/>
    <col min="7268" max="7269" width="15.90625" style="1231" hidden="1"/>
    <col min="7270" max="7275" width="16.08984375" style="1231" hidden="1"/>
    <col min="7276" max="7276" width="6.08984375" style="1231" hidden="1"/>
    <col min="7277" max="7277" width="3" style="1231" hidden="1"/>
    <col min="7278" max="7517" width="8.6328125" style="1231" hidden="1"/>
    <col min="7518" max="7523" width="14.90625" style="1231" hidden="1"/>
    <col min="7524" max="7525" width="15.90625" style="1231" hidden="1"/>
    <col min="7526" max="7531" width="16.08984375" style="1231" hidden="1"/>
    <col min="7532" max="7532" width="6.08984375" style="1231" hidden="1"/>
    <col min="7533" max="7533" width="3" style="1231" hidden="1"/>
    <col min="7534" max="7773" width="8.6328125" style="1231" hidden="1"/>
    <col min="7774" max="7779" width="14.90625" style="1231" hidden="1"/>
    <col min="7780" max="7781" width="15.90625" style="1231" hidden="1"/>
    <col min="7782" max="7787" width="16.08984375" style="1231" hidden="1"/>
    <col min="7788" max="7788" width="6.08984375" style="1231" hidden="1"/>
    <col min="7789" max="7789" width="3" style="1231" hidden="1"/>
    <col min="7790" max="8029" width="8.6328125" style="1231" hidden="1"/>
    <col min="8030" max="8035" width="14.90625" style="1231" hidden="1"/>
    <col min="8036" max="8037" width="15.90625" style="1231" hidden="1"/>
    <col min="8038" max="8043" width="16.08984375" style="1231" hidden="1"/>
    <col min="8044" max="8044" width="6.08984375" style="1231" hidden="1"/>
    <col min="8045" max="8045" width="3" style="1231" hidden="1"/>
    <col min="8046" max="8285" width="8.6328125" style="1231" hidden="1"/>
    <col min="8286" max="8291" width="14.90625" style="1231" hidden="1"/>
    <col min="8292" max="8293" width="15.90625" style="1231" hidden="1"/>
    <col min="8294" max="8299" width="16.08984375" style="1231" hidden="1"/>
    <col min="8300" max="8300" width="6.08984375" style="1231" hidden="1"/>
    <col min="8301" max="8301" width="3" style="1231" hidden="1"/>
    <col min="8302" max="8541" width="8.6328125" style="1231" hidden="1"/>
    <col min="8542" max="8547" width="14.90625" style="1231" hidden="1"/>
    <col min="8548" max="8549" width="15.90625" style="1231" hidden="1"/>
    <col min="8550" max="8555" width="16.08984375" style="1231" hidden="1"/>
    <col min="8556" max="8556" width="6.08984375" style="1231" hidden="1"/>
    <col min="8557" max="8557" width="3" style="1231" hidden="1"/>
    <col min="8558" max="8797" width="8.6328125" style="1231" hidden="1"/>
    <col min="8798" max="8803" width="14.90625" style="1231" hidden="1"/>
    <col min="8804" max="8805" width="15.90625" style="1231" hidden="1"/>
    <col min="8806" max="8811" width="16.08984375" style="1231" hidden="1"/>
    <col min="8812" max="8812" width="6.08984375" style="1231" hidden="1"/>
    <col min="8813" max="8813" width="3" style="1231" hidden="1"/>
    <col min="8814" max="9053" width="8.6328125" style="1231" hidden="1"/>
    <col min="9054" max="9059" width="14.90625" style="1231" hidden="1"/>
    <col min="9060" max="9061" width="15.90625" style="1231" hidden="1"/>
    <col min="9062" max="9067" width="16.08984375" style="1231" hidden="1"/>
    <col min="9068" max="9068" width="6.08984375" style="1231" hidden="1"/>
    <col min="9069" max="9069" width="3" style="1231" hidden="1"/>
    <col min="9070" max="9309" width="8.6328125" style="1231" hidden="1"/>
    <col min="9310" max="9315" width="14.90625" style="1231" hidden="1"/>
    <col min="9316" max="9317" width="15.90625" style="1231" hidden="1"/>
    <col min="9318" max="9323" width="16.08984375" style="1231" hidden="1"/>
    <col min="9324" max="9324" width="6.08984375" style="1231" hidden="1"/>
    <col min="9325" max="9325" width="3" style="1231" hidden="1"/>
    <col min="9326" max="9565" width="8.6328125" style="1231" hidden="1"/>
    <col min="9566" max="9571" width="14.90625" style="1231" hidden="1"/>
    <col min="9572" max="9573" width="15.90625" style="1231" hidden="1"/>
    <col min="9574" max="9579" width="16.08984375" style="1231" hidden="1"/>
    <col min="9580" max="9580" width="6.08984375" style="1231" hidden="1"/>
    <col min="9581" max="9581" width="3" style="1231" hidden="1"/>
    <col min="9582" max="9821" width="8.6328125" style="1231" hidden="1"/>
    <col min="9822" max="9827" width="14.90625" style="1231" hidden="1"/>
    <col min="9828" max="9829" width="15.90625" style="1231" hidden="1"/>
    <col min="9830" max="9835" width="16.08984375" style="1231" hidden="1"/>
    <col min="9836" max="9836" width="6.08984375" style="1231" hidden="1"/>
    <col min="9837" max="9837" width="3" style="1231" hidden="1"/>
    <col min="9838" max="10077" width="8.6328125" style="1231" hidden="1"/>
    <col min="10078" max="10083" width="14.90625" style="1231" hidden="1"/>
    <col min="10084" max="10085" width="15.90625" style="1231" hidden="1"/>
    <col min="10086" max="10091" width="16.08984375" style="1231" hidden="1"/>
    <col min="10092" max="10092" width="6.08984375" style="1231" hidden="1"/>
    <col min="10093" max="10093" width="3" style="1231" hidden="1"/>
    <col min="10094" max="10333" width="8.6328125" style="1231" hidden="1"/>
    <col min="10334" max="10339" width="14.90625" style="1231" hidden="1"/>
    <col min="10340" max="10341" width="15.90625" style="1231" hidden="1"/>
    <col min="10342" max="10347" width="16.08984375" style="1231" hidden="1"/>
    <col min="10348" max="10348" width="6.08984375" style="1231" hidden="1"/>
    <col min="10349" max="10349" width="3" style="1231" hidden="1"/>
    <col min="10350" max="10589" width="8.6328125" style="1231" hidden="1"/>
    <col min="10590" max="10595" width="14.90625" style="1231" hidden="1"/>
    <col min="10596" max="10597" width="15.90625" style="1231" hidden="1"/>
    <col min="10598" max="10603" width="16.08984375" style="1231" hidden="1"/>
    <col min="10604" max="10604" width="6.08984375" style="1231" hidden="1"/>
    <col min="10605" max="10605" width="3" style="1231" hidden="1"/>
    <col min="10606" max="10845" width="8.6328125" style="1231" hidden="1"/>
    <col min="10846" max="10851" width="14.90625" style="1231" hidden="1"/>
    <col min="10852" max="10853" width="15.90625" style="1231" hidden="1"/>
    <col min="10854" max="10859" width="16.08984375" style="1231" hidden="1"/>
    <col min="10860" max="10860" width="6.08984375" style="1231" hidden="1"/>
    <col min="10861" max="10861" width="3" style="1231" hidden="1"/>
    <col min="10862" max="11101" width="8.6328125" style="1231" hidden="1"/>
    <col min="11102" max="11107" width="14.90625" style="1231" hidden="1"/>
    <col min="11108" max="11109" width="15.90625" style="1231" hidden="1"/>
    <col min="11110" max="11115" width="16.08984375" style="1231" hidden="1"/>
    <col min="11116" max="11116" width="6.08984375" style="1231" hidden="1"/>
    <col min="11117" max="11117" width="3" style="1231" hidden="1"/>
    <col min="11118" max="11357" width="8.6328125" style="1231" hidden="1"/>
    <col min="11358" max="11363" width="14.90625" style="1231" hidden="1"/>
    <col min="11364" max="11365" width="15.90625" style="1231" hidden="1"/>
    <col min="11366" max="11371" width="16.08984375" style="1231" hidden="1"/>
    <col min="11372" max="11372" width="6.08984375" style="1231" hidden="1"/>
    <col min="11373" max="11373" width="3" style="1231" hidden="1"/>
    <col min="11374" max="11613" width="8.6328125" style="1231" hidden="1"/>
    <col min="11614" max="11619" width="14.90625" style="1231" hidden="1"/>
    <col min="11620" max="11621" width="15.90625" style="1231" hidden="1"/>
    <col min="11622" max="11627" width="16.08984375" style="1231" hidden="1"/>
    <col min="11628" max="11628" width="6.08984375" style="1231" hidden="1"/>
    <col min="11629" max="11629" width="3" style="1231" hidden="1"/>
    <col min="11630" max="11869" width="8.6328125" style="1231" hidden="1"/>
    <col min="11870" max="11875" width="14.90625" style="1231" hidden="1"/>
    <col min="11876" max="11877" width="15.90625" style="1231" hidden="1"/>
    <col min="11878" max="11883" width="16.08984375" style="1231" hidden="1"/>
    <col min="11884" max="11884" width="6.08984375" style="1231" hidden="1"/>
    <col min="11885" max="11885" width="3" style="1231" hidden="1"/>
    <col min="11886" max="12125" width="8.6328125" style="1231" hidden="1"/>
    <col min="12126" max="12131" width="14.90625" style="1231" hidden="1"/>
    <col min="12132" max="12133" width="15.90625" style="1231" hidden="1"/>
    <col min="12134" max="12139" width="16.08984375" style="1231" hidden="1"/>
    <col min="12140" max="12140" width="6.08984375" style="1231" hidden="1"/>
    <col min="12141" max="12141" width="3" style="1231" hidden="1"/>
    <col min="12142" max="12381" width="8.6328125" style="1231" hidden="1"/>
    <col min="12382" max="12387" width="14.90625" style="1231" hidden="1"/>
    <col min="12388" max="12389" width="15.90625" style="1231" hidden="1"/>
    <col min="12390" max="12395" width="16.08984375" style="1231" hidden="1"/>
    <col min="12396" max="12396" width="6.08984375" style="1231" hidden="1"/>
    <col min="12397" max="12397" width="3" style="1231" hidden="1"/>
    <col min="12398" max="12637" width="8.6328125" style="1231" hidden="1"/>
    <col min="12638" max="12643" width="14.90625" style="1231" hidden="1"/>
    <col min="12644" max="12645" width="15.90625" style="1231" hidden="1"/>
    <col min="12646" max="12651" width="16.08984375" style="1231" hidden="1"/>
    <col min="12652" max="12652" width="6.08984375" style="1231" hidden="1"/>
    <col min="12653" max="12653" width="3" style="1231" hidden="1"/>
    <col min="12654" max="12893" width="8.6328125" style="1231" hidden="1"/>
    <col min="12894" max="12899" width="14.90625" style="1231" hidden="1"/>
    <col min="12900" max="12901" width="15.90625" style="1231" hidden="1"/>
    <col min="12902" max="12907" width="16.08984375" style="1231" hidden="1"/>
    <col min="12908" max="12908" width="6.08984375" style="1231" hidden="1"/>
    <col min="12909" max="12909" width="3" style="1231" hidden="1"/>
    <col min="12910" max="13149" width="8.6328125" style="1231" hidden="1"/>
    <col min="13150" max="13155" width="14.90625" style="1231" hidden="1"/>
    <col min="13156" max="13157" width="15.90625" style="1231" hidden="1"/>
    <col min="13158" max="13163" width="16.08984375" style="1231" hidden="1"/>
    <col min="13164" max="13164" width="6.08984375" style="1231" hidden="1"/>
    <col min="13165" max="13165" width="3" style="1231" hidden="1"/>
    <col min="13166" max="13405" width="8.6328125" style="1231" hidden="1"/>
    <col min="13406" max="13411" width="14.90625" style="1231" hidden="1"/>
    <col min="13412" max="13413" width="15.90625" style="1231" hidden="1"/>
    <col min="13414" max="13419" width="16.08984375" style="1231" hidden="1"/>
    <col min="13420" max="13420" width="6.08984375" style="1231" hidden="1"/>
    <col min="13421" max="13421" width="3" style="1231" hidden="1"/>
    <col min="13422" max="13661" width="8.6328125" style="1231" hidden="1"/>
    <col min="13662" max="13667" width="14.90625" style="1231" hidden="1"/>
    <col min="13668" max="13669" width="15.90625" style="1231" hidden="1"/>
    <col min="13670" max="13675" width="16.08984375" style="1231" hidden="1"/>
    <col min="13676" max="13676" width="6.08984375" style="1231" hidden="1"/>
    <col min="13677" max="13677" width="3" style="1231" hidden="1"/>
    <col min="13678" max="13917" width="8.6328125" style="1231" hidden="1"/>
    <col min="13918" max="13923" width="14.90625" style="1231" hidden="1"/>
    <col min="13924" max="13925" width="15.90625" style="1231" hidden="1"/>
    <col min="13926" max="13931" width="16.08984375" style="1231" hidden="1"/>
    <col min="13932" max="13932" width="6.08984375" style="1231" hidden="1"/>
    <col min="13933" max="13933" width="3" style="1231" hidden="1"/>
    <col min="13934" max="14173" width="8.6328125" style="1231" hidden="1"/>
    <col min="14174" max="14179" width="14.90625" style="1231" hidden="1"/>
    <col min="14180" max="14181" width="15.90625" style="1231" hidden="1"/>
    <col min="14182" max="14187" width="16.08984375" style="1231" hidden="1"/>
    <col min="14188" max="14188" width="6.08984375" style="1231" hidden="1"/>
    <col min="14189" max="14189" width="3" style="1231" hidden="1"/>
    <col min="14190" max="14429" width="8.6328125" style="1231" hidden="1"/>
    <col min="14430" max="14435" width="14.90625" style="1231" hidden="1"/>
    <col min="14436" max="14437" width="15.90625" style="1231" hidden="1"/>
    <col min="14438" max="14443" width="16.08984375" style="1231" hidden="1"/>
    <col min="14444" max="14444" width="6.08984375" style="1231" hidden="1"/>
    <col min="14445" max="14445" width="3" style="1231" hidden="1"/>
    <col min="14446" max="14685" width="8.6328125" style="1231" hidden="1"/>
    <col min="14686" max="14691" width="14.90625" style="1231" hidden="1"/>
    <col min="14692" max="14693" width="15.90625" style="1231" hidden="1"/>
    <col min="14694" max="14699" width="16.08984375" style="1231" hidden="1"/>
    <col min="14700" max="14700" width="6.08984375" style="1231" hidden="1"/>
    <col min="14701" max="14701" width="3" style="1231" hidden="1"/>
    <col min="14702" max="14941" width="8.6328125" style="1231" hidden="1"/>
    <col min="14942" max="14947" width="14.90625" style="1231" hidden="1"/>
    <col min="14948" max="14949" width="15.90625" style="1231" hidden="1"/>
    <col min="14950" max="14955" width="16.08984375" style="1231" hidden="1"/>
    <col min="14956" max="14956" width="6.08984375" style="1231" hidden="1"/>
    <col min="14957" max="14957" width="3" style="1231" hidden="1"/>
    <col min="14958" max="15197" width="8.6328125" style="1231" hidden="1"/>
    <col min="15198" max="15203" width="14.90625" style="1231" hidden="1"/>
    <col min="15204" max="15205" width="15.90625" style="1231" hidden="1"/>
    <col min="15206" max="15211" width="16.08984375" style="1231" hidden="1"/>
    <col min="15212" max="15212" width="6.08984375" style="1231" hidden="1"/>
    <col min="15213" max="15213" width="3" style="1231" hidden="1"/>
    <col min="15214" max="15453" width="8.6328125" style="1231" hidden="1"/>
    <col min="15454" max="15459" width="14.90625" style="1231" hidden="1"/>
    <col min="15460" max="15461" width="15.90625" style="1231" hidden="1"/>
    <col min="15462" max="15467" width="16.08984375" style="1231" hidden="1"/>
    <col min="15468" max="15468" width="6.08984375" style="1231" hidden="1"/>
    <col min="15469" max="15469" width="3" style="1231" hidden="1"/>
    <col min="15470" max="15709" width="8.6328125" style="1231" hidden="1"/>
    <col min="15710" max="15715" width="14.90625" style="1231" hidden="1"/>
    <col min="15716" max="15717" width="15.90625" style="1231" hidden="1"/>
    <col min="15718" max="15723" width="16.08984375" style="1231" hidden="1"/>
    <col min="15724" max="15724" width="6.08984375" style="1231" hidden="1"/>
    <col min="15725" max="15725" width="3" style="1231" hidden="1"/>
    <col min="15726" max="15965" width="8.6328125" style="1231" hidden="1"/>
    <col min="15966" max="15971" width="14.90625" style="1231" hidden="1"/>
    <col min="15972" max="15973" width="15.90625" style="1231" hidden="1"/>
    <col min="15974" max="15979" width="16.08984375" style="1231" hidden="1"/>
    <col min="15980" max="15980" width="6.08984375" style="1231" hidden="1"/>
    <col min="15981" max="15981" width="3" style="1231" hidden="1"/>
    <col min="15982" max="16221" width="8.6328125" style="1231" hidden="1"/>
    <col min="16222" max="16227" width="14.90625" style="1231" hidden="1"/>
    <col min="16228" max="16229" width="15.90625" style="1231" hidden="1"/>
    <col min="16230" max="16235" width="16.08984375" style="1231" hidden="1"/>
    <col min="16236" max="16236" width="6.08984375" style="1231" hidden="1"/>
    <col min="16237" max="16237" width="3" style="1231" hidden="1"/>
    <col min="16238" max="16384" width="8.6328125" style="1231" hidden="1"/>
  </cols>
  <sheetData>
    <row r="1" spans="1:143" ht="42.75" customHeight="1" x14ac:dyDescent="0.2">
      <c r="A1" s="1229"/>
      <c r="B1" s="1230"/>
      <c r="DD1" s="1231"/>
      <c r="DE1" s="1231"/>
    </row>
    <row r="2" spans="1:143" ht="25.5" customHeight="1" x14ac:dyDescent="0.2">
      <c r="A2" s="1232"/>
      <c r="C2" s="1232"/>
      <c r="O2" s="1232"/>
      <c r="P2" s="1232"/>
      <c r="Q2" s="1232"/>
      <c r="R2" s="1232"/>
      <c r="S2" s="1232"/>
      <c r="T2" s="1232"/>
      <c r="U2" s="1232"/>
      <c r="V2" s="1232"/>
      <c r="W2" s="1232"/>
      <c r="X2" s="1232"/>
      <c r="Y2" s="1232"/>
      <c r="Z2" s="1232"/>
      <c r="AA2" s="1232"/>
      <c r="AB2" s="1232"/>
      <c r="AC2" s="1232"/>
      <c r="AD2" s="1232"/>
      <c r="AE2" s="1232"/>
      <c r="AF2" s="1232"/>
      <c r="AG2" s="1232"/>
      <c r="AH2" s="1232"/>
      <c r="AI2" s="1232"/>
      <c r="AU2" s="1232"/>
      <c r="BG2" s="1232"/>
      <c r="BS2" s="1232"/>
      <c r="CE2" s="1232"/>
      <c r="CQ2" s="1232"/>
      <c r="DD2" s="1231"/>
      <c r="DE2" s="1231"/>
    </row>
    <row r="3" spans="1:143" ht="25.5" customHeight="1" x14ac:dyDescent="0.2">
      <c r="A3" s="1232"/>
      <c r="C3" s="1232"/>
      <c r="O3" s="1232"/>
      <c r="P3" s="1232"/>
      <c r="Q3" s="1232"/>
      <c r="R3" s="1232"/>
      <c r="S3" s="1232"/>
      <c r="T3" s="1232"/>
      <c r="U3" s="1232"/>
      <c r="V3" s="1232"/>
      <c r="W3" s="1232"/>
      <c r="X3" s="1232"/>
      <c r="Y3" s="1232"/>
      <c r="Z3" s="1232"/>
      <c r="AA3" s="1232"/>
      <c r="AB3" s="1232"/>
      <c r="AC3" s="1232"/>
      <c r="AD3" s="1232"/>
      <c r="AE3" s="1232"/>
      <c r="AF3" s="1232"/>
      <c r="AG3" s="1232"/>
      <c r="AH3" s="1232"/>
      <c r="AI3" s="1232"/>
      <c r="AU3" s="1232"/>
      <c r="BG3" s="1232"/>
      <c r="BS3" s="1232"/>
      <c r="CE3" s="1232"/>
      <c r="CQ3" s="1232"/>
      <c r="DD3" s="1231"/>
      <c r="DE3" s="1231"/>
    </row>
    <row r="4" spans="1:143" s="279" customFormat="1" ht="13" x14ac:dyDescent="0.2">
      <c r="A4" s="1232"/>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2"/>
      <c r="AN4" s="1232"/>
      <c r="AO4" s="1232"/>
      <c r="AP4" s="1232"/>
      <c r="AQ4" s="1232"/>
      <c r="AR4" s="1232"/>
      <c r="AS4" s="1232"/>
      <c r="AT4" s="1232"/>
      <c r="AU4" s="1232"/>
      <c r="AV4" s="1232"/>
      <c r="AW4" s="1232"/>
      <c r="AX4" s="1232"/>
      <c r="AY4" s="1232"/>
      <c r="AZ4" s="1232"/>
      <c r="BA4" s="1232"/>
      <c r="BB4" s="1232"/>
      <c r="BC4" s="1232"/>
      <c r="BD4" s="1232"/>
      <c r="BE4" s="1232"/>
      <c r="BF4" s="1232"/>
      <c r="BG4" s="1232"/>
      <c r="BH4" s="1232"/>
      <c r="BI4" s="1232"/>
      <c r="BJ4" s="1232"/>
      <c r="BK4" s="1232"/>
      <c r="BL4" s="1232"/>
      <c r="BM4" s="1232"/>
      <c r="BN4" s="1232"/>
      <c r="BO4" s="1232"/>
      <c r="BP4" s="1232"/>
      <c r="BQ4" s="1232"/>
      <c r="BR4" s="1232"/>
      <c r="BS4" s="1232"/>
      <c r="BT4" s="1232"/>
      <c r="BU4" s="1232"/>
      <c r="BV4" s="1232"/>
      <c r="BW4" s="1232"/>
      <c r="BX4" s="1232"/>
      <c r="BY4" s="1232"/>
      <c r="BZ4" s="1232"/>
      <c r="CA4" s="1232"/>
      <c r="CB4" s="1232"/>
      <c r="CC4" s="1232"/>
      <c r="CD4" s="1232"/>
      <c r="CE4" s="1232"/>
      <c r="CF4" s="1232"/>
      <c r="CG4" s="1232"/>
      <c r="CH4" s="1232"/>
      <c r="CI4" s="1232"/>
      <c r="CJ4" s="1232"/>
      <c r="CK4" s="1232"/>
      <c r="CL4" s="1232"/>
      <c r="CM4" s="1232"/>
      <c r="CN4" s="1232"/>
      <c r="CO4" s="1232"/>
      <c r="CP4" s="1232"/>
      <c r="CQ4" s="1232"/>
      <c r="CR4" s="1232"/>
      <c r="CS4" s="1232"/>
      <c r="CT4" s="1232"/>
      <c r="CU4" s="1232"/>
      <c r="CV4" s="1232"/>
      <c r="CW4" s="1232"/>
      <c r="CX4" s="1232"/>
      <c r="CY4" s="1232"/>
      <c r="CZ4" s="1232"/>
      <c r="DA4" s="1232"/>
      <c r="DB4" s="1232"/>
      <c r="DC4" s="1232"/>
      <c r="DD4" s="1232"/>
      <c r="DE4" s="1232"/>
      <c r="DF4" s="280"/>
      <c r="DG4" s="280"/>
      <c r="DH4" s="280"/>
      <c r="DI4" s="280"/>
      <c r="DJ4" s="280"/>
      <c r="DK4" s="280"/>
      <c r="DL4" s="280"/>
      <c r="DM4" s="280"/>
      <c r="DN4" s="280"/>
      <c r="DO4" s="280"/>
      <c r="DP4" s="280"/>
      <c r="DQ4" s="280"/>
      <c r="DR4" s="280"/>
      <c r="DS4" s="280"/>
      <c r="DT4" s="280"/>
      <c r="DU4" s="280"/>
      <c r="DV4" s="280"/>
      <c r="DW4" s="280"/>
    </row>
    <row r="5" spans="1:143" s="279" customFormat="1" ht="13" x14ac:dyDescent="0.2">
      <c r="A5" s="1232"/>
      <c r="B5" s="1232"/>
      <c r="C5" s="1232"/>
      <c r="D5" s="1232"/>
      <c r="E5" s="1232"/>
      <c r="F5" s="1232"/>
      <c r="G5" s="1232"/>
      <c r="H5" s="1232"/>
      <c r="I5" s="1232"/>
      <c r="J5" s="1232"/>
      <c r="K5" s="1232"/>
      <c r="L5" s="1232"/>
      <c r="M5" s="1232"/>
      <c r="N5" s="1232"/>
      <c r="O5" s="1232"/>
      <c r="P5" s="1232"/>
      <c r="Q5" s="1232"/>
      <c r="R5" s="1232"/>
      <c r="S5" s="1232"/>
      <c r="T5" s="1232"/>
      <c r="U5" s="1232"/>
      <c r="V5" s="1232"/>
      <c r="W5" s="1232"/>
      <c r="X5" s="1232"/>
      <c r="Y5" s="1232"/>
      <c r="Z5" s="1232"/>
      <c r="AA5" s="1232"/>
      <c r="AB5" s="1232"/>
      <c r="AC5" s="1232"/>
      <c r="AD5" s="1232"/>
      <c r="AE5" s="1232"/>
      <c r="AF5" s="1232"/>
      <c r="AG5" s="1232"/>
      <c r="AH5" s="1232"/>
      <c r="AI5" s="1232"/>
      <c r="AJ5" s="1232"/>
      <c r="AK5" s="1232"/>
      <c r="AL5" s="1232"/>
      <c r="AM5" s="1232"/>
      <c r="AN5" s="1232"/>
      <c r="AO5" s="1232"/>
      <c r="AP5" s="1232"/>
      <c r="AQ5" s="1232"/>
      <c r="AR5" s="1232"/>
      <c r="AS5" s="1232"/>
      <c r="AT5" s="1232"/>
      <c r="AU5" s="1232"/>
      <c r="AV5" s="1232"/>
      <c r="AW5" s="1232"/>
      <c r="AX5" s="1232"/>
      <c r="AY5" s="1232"/>
      <c r="AZ5" s="1232"/>
      <c r="BA5" s="1232"/>
      <c r="BB5" s="1232"/>
      <c r="BC5" s="1232"/>
      <c r="BD5" s="1232"/>
      <c r="BE5" s="1232"/>
      <c r="BF5" s="1232"/>
      <c r="BG5" s="1232"/>
      <c r="BH5" s="1232"/>
      <c r="BI5" s="1232"/>
      <c r="BJ5" s="1232"/>
      <c r="BK5" s="1232"/>
      <c r="BL5" s="1232"/>
      <c r="BM5" s="1232"/>
      <c r="BN5" s="1232"/>
      <c r="BO5" s="1232"/>
      <c r="BP5" s="1232"/>
      <c r="BQ5" s="1232"/>
      <c r="BR5" s="1232"/>
      <c r="BS5" s="1232"/>
      <c r="BT5" s="1232"/>
      <c r="BU5" s="1232"/>
      <c r="BV5" s="1232"/>
      <c r="BW5" s="1232"/>
      <c r="BX5" s="1232"/>
      <c r="BY5" s="1232"/>
      <c r="BZ5" s="1232"/>
      <c r="CA5" s="1232"/>
      <c r="CB5" s="1232"/>
      <c r="CC5" s="1232"/>
      <c r="CD5" s="1232"/>
      <c r="CE5" s="1232"/>
      <c r="CF5" s="1232"/>
      <c r="CG5" s="1232"/>
      <c r="CH5" s="1232"/>
      <c r="CI5" s="1232"/>
      <c r="CJ5" s="1232"/>
      <c r="CK5" s="1232"/>
      <c r="CL5" s="1232"/>
      <c r="CM5" s="1232"/>
      <c r="CN5" s="1232"/>
      <c r="CO5" s="1232"/>
      <c r="CP5" s="1232"/>
      <c r="CQ5" s="1232"/>
      <c r="CR5" s="1232"/>
      <c r="CS5" s="1232"/>
      <c r="CT5" s="1232"/>
      <c r="CU5" s="1232"/>
      <c r="CV5" s="1232"/>
      <c r="CW5" s="1232"/>
      <c r="CX5" s="1232"/>
      <c r="CY5" s="1232"/>
      <c r="CZ5" s="1232"/>
      <c r="DA5" s="1232"/>
      <c r="DB5" s="1232"/>
      <c r="DC5" s="1232"/>
      <c r="DD5" s="1232"/>
      <c r="DE5" s="1232"/>
      <c r="DF5" s="280"/>
      <c r="DG5" s="280"/>
      <c r="DH5" s="280"/>
      <c r="DI5" s="280"/>
      <c r="DJ5" s="280"/>
      <c r="DK5" s="280"/>
      <c r="DL5" s="280"/>
      <c r="DM5" s="280"/>
      <c r="DN5" s="280"/>
      <c r="DO5" s="280"/>
      <c r="DP5" s="280"/>
      <c r="DQ5" s="280"/>
      <c r="DR5" s="280"/>
      <c r="DS5" s="280"/>
      <c r="DT5" s="280"/>
      <c r="DU5" s="280"/>
      <c r="DV5" s="280"/>
      <c r="DW5" s="280"/>
    </row>
    <row r="6" spans="1:143" s="279" customFormat="1" ht="13" x14ac:dyDescent="0.2">
      <c r="A6" s="1232"/>
      <c r="B6" s="1232"/>
      <c r="C6" s="1232"/>
      <c r="D6" s="1232"/>
      <c r="E6" s="1232"/>
      <c r="F6" s="1232"/>
      <c r="G6" s="1232"/>
      <c r="H6" s="1232"/>
      <c r="I6" s="1232"/>
      <c r="J6" s="1232"/>
      <c r="K6" s="1232"/>
      <c r="L6" s="1232"/>
      <c r="M6" s="1232"/>
      <c r="N6" s="1232"/>
      <c r="O6" s="1232"/>
      <c r="P6" s="1232"/>
      <c r="Q6" s="1232"/>
      <c r="R6" s="1232"/>
      <c r="S6" s="1232"/>
      <c r="T6" s="1232"/>
      <c r="U6" s="1232"/>
      <c r="V6" s="1232"/>
      <c r="W6" s="1232"/>
      <c r="X6" s="1232"/>
      <c r="Y6" s="1232"/>
      <c r="Z6" s="1232"/>
      <c r="AA6" s="1232"/>
      <c r="AB6" s="1232"/>
      <c r="AC6" s="1232"/>
      <c r="AD6" s="1232"/>
      <c r="AE6" s="1232"/>
      <c r="AF6" s="1232"/>
      <c r="AG6" s="1232"/>
      <c r="AH6" s="1232"/>
      <c r="AI6" s="1232"/>
      <c r="AJ6" s="1232"/>
      <c r="AK6" s="1232"/>
      <c r="AL6" s="1232"/>
      <c r="AM6" s="1232"/>
      <c r="AN6" s="1232"/>
      <c r="AO6" s="1232"/>
      <c r="AP6" s="1232"/>
      <c r="AQ6" s="1232"/>
      <c r="AR6" s="1232"/>
      <c r="AS6" s="1232"/>
      <c r="AT6" s="1232"/>
      <c r="AU6" s="1232"/>
      <c r="AV6" s="1232"/>
      <c r="AW6" s="1232"/>
      <c r="AX6" s="1232"/>
      <c r="AY6" s="1232"/>
      <c r="AZ6" s="1232"/>
      <c r="BA6" s="1232"/>
      <c r="BB6" s="1232"/>
      <c r="BC6" s="1232"/>
      <c r="BD6" s="1232"/>
      <c r="BE6" s="1232"/>
      <c r="BF6" s="1232"/>
      <c r="BG6" s="1232"/>
      <c r="BH6" s="1232"/>
      <c r="BI6" s="1232"/>
      <c r="BJ6" s="1232"/>
      <c r="BK6" s="1232"/>
      <c r="BL6" s="1232"/>
      <c r="BM6" s="1232"/>
      <c r="BN6" s="1232"/>
      <c r="BO6" s="1232"/>
      <c r="BP6" s="1232"/>
      <c r="BQ6" s="1232"/>
      <c r="BR6" s="1232"/>
      <c r="BS6" s="1232"/>
      <c r="BT6" s="1232"/>
      <c r="BU6" s="1232"/>
      <c r="BV6" s="1232"/>
      <c r="BW6" s="1232"/>
      <c r="BX6" s="1232"/>
      <c r="BY6" s="1232"/>
      <c r="BZ6" s="1232"/>
      <c r="CA6" s="1232"/>
      <c r="CB6" s="1232"/>
      <c r="CC6" s="1232"/>
      <c r="CD6" s="1232"/>
      <c r="CE6" s="1232"/>
      <c r="CF6" s="1232"/>
      <c r="CG6" s="1232"/>
      <c r="CH6" s="1232"/>
      <c r="CI6" s="1232"/>
      <c r="CJ6" s="1232"/>
      <c r="CK6" s="1232"/>
      <c r="CL6" s="1232"/>
      <c r="CM6" s="1232"/>
      <c r="CN6" s="1232"/>
      <c r="CO6" s="1232"/>
      <c r="CP6" s="1232"/>
      <c r="CQ6" s="1232"/>
      <c r="CR6" s="1232"/>
      <c r="CS6" s="1232"/>
      <c r="CT6" s="1232"/>
      <c r="CU6" s="1232"/>
      <c r="CV6" s="1232"/>
      <c r="CW6" s="1232"/>
      <c r="CX6" s="1232"/>
      <c r="CY6" s="1232"/>
      <c r="CZ6" s="1232"/>
      <c r="DA6" s="1232"/>
      <c r="DB6" s="1232"/>
      <c r="DC6" s="1232"/>
      <c r="DD6" s="1232"/>
      <c r="DE6" s="1232"/>
      <c r="DF6" s="280"/>
      <c r="DG6" s="280"/>
      <c r="DH6" s="280"/>
      <c r="DI6" s="280"/>
      <c r="DJ6" s="280"/>
      <c r="DK6" s="280"/>
      <c r="DL6" s="280"/>
      <c r="DM6" s="280"/>
      <c r="DN6" s="280"/>
      <c r="DO6" s="280"/>
      <c r="DP6" s="280"/>
      <c r="DQ6" s="280"/>
      <c r="DR6" s="280"/>
      <c r="DS6" s="280"/>
      <c r="DT6" s="280"/>
      <c r="DU6" s="280"/>
      <c r="DV6" s="280"/>
      <c r="DW6" s="280"/>
    </row>
    <row r="7" spans="1:143" s="279" customFormat="1" ht="13" x14ac:dyDescent="0.2">
      <c r="A7" s="1232"/>
      <c r="B7" s="1232"/>
      <c r="C7" s="1232"/>
      <c r="D7" s="1232"/>
      <c r="E7" s="1232"/>
      <c r="F7" s="1232"/>
      <c r="G7" s="1232"/>
      <c r="H7" s="1232"/>
      <c r="I7" s="1232"/>
      <c r="J7" s="1232"/>
      <c r="K7" s="1232"/>
      <c r="L7" s="1232"/>
      <c r="M7" s="1232"/>
      <c r="N7" s="1232"/>
      <c r="O7" s="1232"/>
      <c r="P7" s="1232"/>
      <c r="Q7" s="1232"/>
      <c r="R7" s="1232"/>
      <c r="S7" s="1232"/>
      <c r="T7" s="1232"/>
      <c r="U7" s="1232"/>
      <c r="V7" s="1232"/>
      <c r="W7" s="1232"/>
      <c r="X7" s="1232"/>
      <c r="Y7" s="1232"/>
      <c r="Z7" s="1232"/>
      <c r="AA7" s="1232"/>
      <c r="AB7" s="1232"/>
      <c r="AC7" s="1232"/>
      <c r="AD7" s="1232"/>
      <c r="AE7" s="1232"/>
      <c r="AF7" s="1232"/>
      <c r="AG7" s="1232"/>
      <c r="AH7" s="1232"/>
      <c r="AI7" s="1232"/>
      <c r="AJ7" s="1232"/>
      <c r="AK7" s="1232"/>
      <c r="AL7" s="1232"/>
      <c r="AM7" s="1232"/>
      <c r="AN7" s="1232"/>
      <c r="AO7" s="1232"/>
      <c r="AP7" s="1232"/>
      <c r="AQ7" s="1232"/>
      <c r="AR7" s="1232"/>
      <c r="AS7" s="1232"/>
      <c r="AT7" s="1232"/>
      <c r="AU7" s="1232"/>
      <c r="AV7" s="1232"/>
      <c r="AW7" s="1232"/>
      <c r="AX7" s="1232"/>
      <c r="AY7" s="1232"/>
      <c r="AZ7" s="1232"/>
      <c r="BA7" s="1232"/>
      <c r="BB7" s="1232"/>
      <c r="BC7" s="1232"/>
      <c r="BD7" s="1232"/>
      <c r="BE7" s="1232"/>
      <c r="BF7" s="1232"/>
      <c r="BG7" s="1232"/>
      <c r="BH7" s="1232"/>
      <c r="BI7" s="1232"/>
      <c r="BJ7" s="1232"/>
      <c r="BK7" s="1232"/>
      <c r="BL7" s="1232"/>
      <c r="BM7" s="1232"/>
      <c r="BN7" s="1232"/>
      <c r="BO7" s="1232"/>
      <c r="BP7" s="1232"/>
      <c r="BQ7" s="1232"/>
      <c r="BR7" s="1232"/>
      <c r="BS7" s="1232"/>
      <c r="BT7" s="1232"/>
      <c r="BU7" s="1232"/>
      <c r="BV7" s="1232"/>
      <c r="BW7" s="1232"/>
      <c r="BX7" s="1232"/>
      <c r="BY7" s="1232"/>
      <c r="BZ7" s="1232"/>
      <c r="CA7" s="1232"/>
      <c r="CB7" s="1232"/>
      <c r="CC7" s="1232"/>
      <c r="CD7" s="1232"/>
      <c r="CE7" s="1232"/>
      <c r="CF7" s="1232"/>
      <c r="CG7" s="1232"/>
      <c r="CH7" s="1232"/>
      <c r="CI7" s="1232"/>
      <c r="CJ7" s="1232"/>
      <c r="CK7" s="1232"/>
      <c r="CL7" s="1232"/>
      <c r="CM7" s="1232"/>
      <c r="CN7" s="1232"/>
      <c r="CO7" s="1232"/>
      <c r="CP7" s="1232"/>
      <c r="CQ7" s="1232"/>
      <c r="CR7" s="1232"/>
      <c r="CS7" s="1232"/>
      <c r="CT7" s="1232"/>
      <c r="CU7" s="1232"/>
      <c r="CV7" s="1232"/>
      <c r="CW7" s="1232"/>
      <c r="CX7" s="1232"/>
      <c r="CY7" s="1232"/>
      <c r="CZ7" s="1232"/>
      <c r="DA7" s="1232"/>
      <c r="DB7" s="1232"/>
      <c r="DC7" s="1232"/>
      <c r="DD7" s="1232"/>
      <c r="DE7" s="1232"/>
      <c r="DF7" s="280"/>
      <c r="DG7" s="280"/>
      <c r="DH7" s="280"/>
      <c r="DI7" s="280"/>
      <c r="DJ7" s="280"/>
      <c r="DK7" s="280"/>
      <c r="DL7" s="280"/>
      <c r="DM7" s="280"/>
      <c r="DN7" s="280"/>
      <c r="DO7" s="280"/>
      <c r="DP7" s="280"/>
      <c r="DQ7" s="280"/>
      <c r="DR7" s="280"/>
      <c r="DS7" s="280"/>
      <c r="DT7" s="280"/>
      <c r="DU7" s="280"/>
      <c r="DV7" s="280"/>
      <c r="DW7" s="280"/>
    </row>
    <row r="8" spans="1:143" s="279" customFormat="1" ht="13" x14ac:dyDescent="0.2">
      <c r="A8" s="1232"/>
      <c r="B8" s="1232"/>
      <c r="C8" s="1232"/>
      <c r="D8" s="1232"/>
      <c r="E8" s="1232"/>
      <c r="F8" s="1232"/>
      <c r="G8" s="1232"/>
      <c r="H8" s="1232"/>
      <c r="I8" s="1232"/>
      <c r="J8" s="1232"/>
      <c r="K8" s="1232"/>
      <c r="L8" s="1232"/>
      <c r="M8" s="1232"/>
      <c r="N8" s="1232"/>
      <c r="O8" s="1232"/>
      <c r="P8" s="1232"/>
      <c r="Q8" s="1232"/>
      <c r="R8" s="1232"/>
      <c r="S8" s="1232"/>
      <c r="T8" s="1232"/>
      <c r="U8" s="1232"/>
      <c r="V8" s="1232"/>
      <c r="W8" s="1232"/>
      <c r="X8" s="1232"/>
      <c r="Y8" s="1232"/>
      <c r="Z8" s="1232"/>
      <c r="AA8" s="1232"/>
      <c r="AB8" s="1232"/>
      <c r="AC8" s="1232"/>
      <c r="AD8" s="1232"/>
      <c r="AE8" s="1232"/>
      <c r="AF8" s="1232"/>
      <c r="AG8" s="1232"/>
      <c r="AH8" s="1232"/>
      <c r="AI8" s="1232"/>
      <c r="AJ8" s="1232"/>
      <c r="AK8" s="1232"/>
      <c r="AL8" s="1232"/>
      <c r="AM8" s="1232"/>
      <c r="AN8" s="1232"/>
      <c r="AO8" s="1232"/>
      <c r="AP8" s="1232"/>
      <c r="AQ8" s="1232"/>
      <c r="AR8" s="1232"/>
      <c r="AS8" s="1232"/>
      <c r="AT8" s="1232"/>
      <c r="AU8" s="1232"/>
      <c r="AV8" s="1232"/>
      <c r="AW8" s="1232"/>
      <c r="AX8" s="1232"/>
      <c r="AY8" s="1232"/>
      <c r="AZ8" s="1232"/>
      <c r="BA8" s="1232"/>
      <c r="BB8" s="1232"/>
      <c r="BC8" s="1232"/>
      <c r="BD8" s="1232"/>
      <c r="BE8" s="1232"/>
      <c r="BF8" s="1232"/>
      <c r="BG8" s="1232"/>
      <c r="BH8" s="1232"/>
      <c r="BI8" s="1232"/>
      <c r="BJ8" s="1232"/>
      <c r="BK8" s="1232"/>
      <c r="BL8" s="1232"/>
      <c r="BM8" s="1232"/>
      <c r="BN8" s="1232"/>
      <c r="BO8" s="1232"/>
      <c r="BP8" s="1232"/>
      <c r="BQ8" s="1232"/>
      <c r="BR8" s="1232"/>
      <c r="BS8" s="1232"/>
      <c r="BT8" s="1232"/>
      <c r="BU8" s="1232"/>
      <c r="BV8" s="1232"/>
      <c r="BW8" s="1232"/>
      <c r="BX8" s="1232"/>
      <c r="BY8" s="1232"/>
      <c r="BZ8" s="1232"/>
      <c r="CA8" s="1232"/>
      <c r="CB8" s="1232"/>
      <c r="CC8" s="1232"/>
      <c r="CD8" s="1232"/>
      <c r="CE8" s="1232"/>
      <c r="CF8" s="1232"/>
      <c r="CG8" s="1232"/>
      <c r="CH8" s="1232"/>
      <c r="CI8" s="1232"/>
      <c r="CJ8" s="1232"/>
      <c r="CK8" s="1232"/>
      <c r="CL8" s="1232"/>
      <c r="CM8" s="1232"/>
      <c r="CN8" s="1232"/>
      <c r="CO8" s="1232"/>
      <c r="CP8" s="1232"/>
      <c r="CQ8" s="1232"/>
      <c r="CR8" s="1232"/>
      <c r="CS8" s="1232"/>
      <c r="CT8" s="1232"/>
      <c r="CU8" s="1232"/>
      <c r="CV8" s="1232"/>
      <c r="CW8" s="1232"/>
      <c r="CX8" s="1232"/>
      <c r="CY8" s="1232"/>
      <c r="CZ8" s="1232"/>
      <c r="DA8" s="1232"/>
      <c r="DB8" s="1232"/>
      <c r="DC8" s="1232"/>
      <c r="DD8" s="1232"/>
      <c r="DE8" s="1232"/>
      <c r="DF8" s="280"/>
      <c r="DG8" s="280"/>
      <c r="DH8" s="280"/>
      <c r="DI8" s="280"/>
      <c r="DJ8" s="280"/>
      <c r="DK8" s="280"/>
      <c r="DL8" s="280"/>
      <c r="DM8" s="280"/>
      <c r="DN8" s="280"/>
      <c r="DO8" s="280"/>
      <c r="DP8" s="280"/>
      <c r="DQ8" s="280"/>
      <c r="DR8" s="280"/>
      <c r="DS8" s="280"/>
      <c r="DT8" s="280"/>
      <c r="DU8" s="280"/>
      <c r="DV8" s="280"/>
      <c r="DW8" s="280"/>
    </row>
    <row r="9" spans="1:143" s="279" customFormat="1" ht="13" x14ac:dyDescent="0.2">
      <c r="A9" s="1232"/>
      <c r="B9" s="1232"/>
      <c r="C9" s="1232"/>
      <c r="D9" s="1232"/>
      <c r="E9" s="1232"/>
      <c r="F9" s="1232"/>
      <c r="G9" s="1232"/>
      <c r="H9" s="1232"/>
      <c r="I9" s="1232"/>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c r="AG9" s="1232"/>
      <c r="AH9" s="1232"/>
      <c r="AI9" s="1232"/>
      <c r="AJ9" s="1232"/>
      <c r="AK9" s="1232"/>
      <c r="AL9" s="1232"/>
      <c r="AM9" s="1232"/>
      <c r="AN9" s="1232"/>
      <c r="AO9" s="1232"/>
      <c r="AP9" s="1232"/>
      <c r="AQ9" s="1232"/>
      <c r="AR9" s="1232"/>
      <c r="AS9" s="1232"/>
      <c r="AT9" s="1232"/>
      <c r="AU9" s="1232"/>
      <c r="AV9" s="1232"/>
      <c r="AW9" s="1232"/>
      <c r="AX9" s="1232"/>
      <c r="AY9" s="1232"/>
      <c r="AZ9" s="1232"/>
      <c r="BA9" s="1232"/>
      <c r="BB9" s="1232"/>
      <c r="BC9" s="1232"/>
      <c r="BD9" s="1232"/>
      <c r="BE9" s="1232"/>
      <c r="BF9" s="1232"/>
      <c r="BG9" s="1232"/>
      <c r="BH9" s="1232"/>
      <c r="BI9" s="1232"/>
      <c r="BJ9" s="1232"/>
      <c r="BK9" s="1232"/>
      <c r="BL9" s="1232"/>
      <c r="BM9" s="1232"/>
      <c r="BN9" s="1232"/>
      <c r="BO9" s="1232"/>
      <c r="BP9" s="1232"/>
      <c r="BQ9" s="1232"/>
      <c r="BR9" s="1232"/>
      <c r="BS9" s="1232"/>
      <c r="BT9" s="1232"/>
      <c r="BU9" s="1232"/>
      <c r="BV9" s="1232"/>
      <c r="BW9" s="1232"/>
      <c r="BX9" s="1232"/>
      <c r="BY9" s="1232"/>
      <c r="BZ9" s="1232"/>
      <c r="CA9" s="1232"/>
      <c r="CB9" s="1232"/>
      <c r="CC9" s="1232"/>
      <c r="CD9" s="1232"/>
      <c r="CE9" s="1232"/>
      <c r="CF9" s="1232"/>
      <c r="CG9" s="1232"/>
      <c r="CH9" s="1232"/>
      <c r="CI9" s="1232"/>
      <c r="CJ9" s="1232"/>
      <c r="CK9" s="1232"/>
      <c r="CL9" s="1232"/>
      <c r="CM9" s="1232"/>
      <c r="CN9" s="1232"/>
      <c r="CO9" s="1232"/>
      <c r="CP9" s="1232"/>
      <c r="CQ9" s="1232"/>
      <c r="CR9" s="1232"/>
      <c r="CS9" s="1232"/>
      <c r="CT9" s="1232"/>
      <c r="CU9" s="1232"/>
      <c r="CV9" s="1232"/>
      <c r="CW9" s="1232"/>
      <c r="CX9" s="1232"/>
      <c r="CY9" s="1232"/>
      <c r="CZ9" s="1232"/>
      <c r="DA9" s="1232"/>
      <c r="DB9" s="1232"/>
      <c r="DC9" s="1232"/>
      <c r="DD9" s="1232"/>
      <c r="DE9" s="1232"/>
      <c r="DF9" s="280"/>
      <c r="DG9" s="280"/>
      <c r="DH9" s="280"/>
      <c r="DI9" s="280"/>
      <c r="DJ9" s="280"/>
      <c r="DK9" s="280"/>
      <c r="DL9" s="280"/>
      <c r="DM9" s="280"/>
      <c r="DN9" s="280"/>
      <c r="DO9" s="280"/>
      <c r="DP9" s="280"/>
      <c r="DQ9" s="280"/>
      <c r="DR9" s="280"/>
      <c r="DS9" s="280"/>
      <c r="DT9" s="280"/>
      <c r="DU9" s="280"/>
      <c r="DV9" s="280"/>
      <c r="DW9" s="280"/>
    </row>
    <row r="10" spans="1:143" s="279" customFormat="1" ht="13" x14ac:dyDescent="0.2">
      <c r="A10" s="1232"/>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c r="AX10" s="1232"/>
      <c r="AY10" s="1232"/>
      <c r="AZ10" s="1232"/>
      <c r="BA10" s="1232"/>
      <c r="BB10" s="1232"/>
      <c r="BC10" s="1232"/>
      <c r="BD10" s="1232"/>
      <c r="BE10" s="1232"/>
      <c r="BF10" s="1232"/>
      <c r="BG10" s="1232"/>
      <c r="BH10" s="1232"/>
      <c r="BI10" s="1232"/>
      <c r="BJ10" s="1232"/>
      <c r="BK10" s="1232"/>
      <c r="BL10" s="1232"/>
      <c r="BM10" s="1232"/>
      <c r="BN10" s="1232"/>
      <c r="BO10" s="1232"/>
      <c r="BP10" s="1232"/>
      <c r="BQ10" s="1232"/>
      <c r="BR10" s="1232"/>
      <c r="BS10" s="1232"/>
      <c r="BT10" s="1232"/>
      <c r="BU10" s="1232"/>
      <c r="BV10" s="1232"/>
      <c r="BW10" s="1232"/>
      <c r="BX10" s="1232"/>
      <c r="BY10" s="1232"/>
      <c r="BZ10" s="1232"/>
      <c r="CA10" s="1232"/>
      <c r="CB10" s="1232"/>
      <c r="CC10" s="1232"/>
      <c r="CD10" s="1232"/>
      <c r="CE10" s="1232"/>
      <c r="CF10" s="1232"/>
      <c r="CG10" s="1232"/>
      <c r="CH10" s="1232"/>
      <c r="CI10" s="1232"/>
      <c r="CJ10" s="1232"/>
      <c r="CK10" s="1232"/>
      <c r="CL10" s="1232"/>
      <c r="CM10" s="1232"/>
      <c r="CN10" s="1232"/>
      <c r="CO10" s="1232"/>
      <c r="CP10" s="1232"/>
      <c r="CQ10" s="1232"/>
      <c r="CR10" s="1232"/>
      <c r="CS10" s="1232"/>
      <c r="CT10" s="1232"/>
      <c r="CU10" s="1232"/>
      <c r="CV10" s="1232"/>
      <c r="CW10" s="1232"/>
      <c r="CX10" s="1232"/>
      <c r="CY10" s="1232"/>
      <c r="CZ10" s="1232"/>
      <c r="DA10" s="1232"/>
      <c r="DB10" s="1232"/>
      <c r="DC10" s="1232"/>
      <c r="DD10" s="1232"/>
      <c r="DE10" s="1232"/>
      <c r="DF10" s="280"/>
      <c r="DG10" s="280"/>
      <c r="DH10" s="280"/>
      <c r="DI10" s="280"/>
      <c r="DJ10" s="280"/>
      <c r="DK10" s="280"/>
      <c r="DL10" s="280"/>
      <c r="DM10" s="280"/>
      <c r="DN10" s="280"/>
      <c r="DO10" s="280"/>
      <c r="DP10" s="280"/>
      <c r="DQ10" s="280"/>
      <c r="DR10" s="280"/>
      <c r="DS10" s="280"/>
      <c r="DT10" s="280"/>
      <c r="DU10" s="280"/>
      <c r="DV10" s="280"/>
      <c r="DW10" s="280"/>
      <c r="EM10" s="279" t="s">
        <v>614</v>
      </c>
    </row>
    <row r="11" spans="1:143" s="279" customFormat="1" ht="13" x14ac:dyDescent="0.2">
      <c r="A11" s="1232"/>
      <c r="B11" s="1232"/>
      <c r="C11" s="1232"/>
      <c r="D11" s="1232"/>
      <c r="E11" s="1232"/>
      <c r="F11" s="1232"/>
      <c r="G11" s="1232"/>
      <c r="H11" s="1232"/>
      <c r="I11" s="1232"/>
      <c r="J11" s="1232"/>
      <c r="K11" s="1232"/>
      <c r="L11" s="1232"/>
      <c r="M11" s="1232"/>
      <c r="N11" s="1232"/>
      <c r="O11" s="1232"/>
      <c r="P11" s="1232"/>
      <c r="Q11" s="1232"/>
      <c r="R11" s="1232"/>
      <c r="S11" s="1232"/>
      <c r="T11" s="1232"/>
      <c r="U11" s="1232"/>
      <c r="V11" s="1232"/>
      <c r="W11" s="1232"/>
      <c r="X11" s="1232"/>
      <c r="Y11" s="1232"/>
      <c r="Z11" s="1232"/>
      <c r="AA11" s="1232"/>
      <c r="AB11" s="1232"/>
      <c r="AC11" s="1232"/>
      <c r="AD11" s="1232"/>
      <c r="AE11" s="1232"/>
      <c r="AF11" s="1232"/>
      <c r="AG11" s="1232"/>
      <c r="AH11" s="1232"/>
      <c r="AI11" s="1232"/>
      <c r="AJ11" s="1232"/>
      <c r="AK11" s="1232"/>
      <c r="AL11" s="1232"/>
      <c r="AM11" s="1232"/>
      <c r="AN11" s="1232"/>
      <c r="AO11" s="1232"/>
      <c r="AP11" s="1232"/>
      <c r="AQ11" s="1232"/>
      <c r="AR11" s="1232"/>
      <c r="AS11" s="1232"/>
      <c r="AT11" s="1232"/>
      <c r="AU11" s="1232"/>
      <c r="AV11" s="1232"/>
      <c r="AW11" s="1232"/>
      <c r="AX11" s="1232"/>
      <c r="AY11" s="1232"/>
      <c r="AZ11" s="1232"/>
      <c r="BA11" s="1232"/>
      <c r="BB11" s="1232"/>
      <c r="BC11" s="1232"/>
      <c r="BD11" s="1232"/>
      <c r="BE11" s="1232"/>
      <c r="BF11" s="1232"/>
      <c r="BG11" s="1232"/>
      <c r="BH11" s="1232"/>
      <c r="BI11" s="1232"/>
      <c r="BJ11" s="1232"/>
      <c r="BK11" s="1232"/>
      <c r="BL11" s="1232"/>
      <c r="BM11" s="1232"/>
      <c r="BN11" s="1232"/>
      <c r="BO11" s="1232"/>
      <c r="BP11" s="1232"/>
      <c r="BQ11" s="1232"/>
      <c r="BR11" s="1232"/>
      <c r="BS11" s="1232"/>
      <c r="BT11" s="1232"/>
      <c r="BU11" s="1232"/>
      <c r="BV11" s="1232"/>
      <c r="BW11" s="1232"/>
      <c r="BX11" s="1232"/>
      <c r="BY11" s="1232"/>
      <c r="BZ11" s="1232"/>
      <c r="CA11" s="1232"/>
      <c r="CB11" s="1232"/>
      <c r="CC11" s="1232"/>
      <c r="CD11" s="1232"/>
      <c r="CE11" s="1232"/>
      <c r="CF11" s="1232"/>
      <c r="CG11" s="1232"/>
      <c r="CH11" s="1232"/>
      <c r="CI11" s="1232"/>
      <c r="CJ11" s="1232"/>
      <c r="CK11" s="1232"/>
      <c r="CL11" s="1232"/>
      <c r="CM11" s="1232"/>
      <c r="CN11" s="1232"/>
      <c r="CO11" s="1232"/>
      <c r="CP11" s="1232"/>
      <c r="CQ11" s="1232"/>
      <c r="CR11" s="1232"/>
      <c r="CS11" s="1232"/>
      <c r="CT11" s="1232"/>
      <c r="CU11" s="1232"/>
      <c r="CV11" s="1232"/>
      <c r="CW11" s="1232"/>
      <c r="CX11" s="1232"/>
      <c r="CY11" s="1232"/>
      <c r="CZ11" s="1232"/>
      <c r="DA11" s="1232"/>
      <c r="DB11" s="1232"/>
      <c r="DC11" s="1232"/>
      <c r="DD11" s="1232"/>
      <c r="DE11" s="1232"/>
      <c r="DF11" s="280"/>
      <c r="DG11" s="280"/>
      <c r="DH11" s="280"/>
      <c r="DI11" s="280"/>
      <c r="DJ11" s="280"/>
      <c r="DK11" s="280"/>
      <c r="DL11" s="280"/>
      <c r="DM11" s="280"/>
      <c r="DN11" s="280"/>
      <c r="DO11" s="280"/>
      <c r="DP11" s="280"/>
      <c r="DQ11" s="280"/>
      <c r="DR11" s="280"/>
      <c r="DS11" s="280"/>
      <c r="DT11" s="280"/>
      <c r="DU11" s="280"/>
      <c r="DV11" s="280"/>
      <c r="DW11" s="280"/>
    </row>
    <row r="12" spans="1:143" s="279" customFormat="1" ht="13" x14ac:dyDescent="0.2">
      <c r="A12" s="1232"/>
      <c r="B12" s="1232"/>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232"/>
      <c r="AZ12" s="1232"/>
      <c r="BA12" s="1232"/>
      <c r="BB12" s="1232"/>
      <c r="BC12" s="1232"/>
      <c r="BD12" s="1232"/>
      <c r="BE12" s="1232"/>
      <c r="BF12" s="1232"/>
      <c r="BG12" s="1232"/>
      <c r="BH12" s="1232"/>
      <c r="BI12" s="1232"/>
      <c r="BJ12" s="1232"/>
      <c r="BK12" s="1232"/>
      <c r="BL12" s="1232"/>
      <c r="BM12" s="1232"/>
      <c r="BN12" s="1232"/>
      <c r="BO12" s="1232"/>
      <c r="BP12" s="1232"/>
      <c r="BQ12" s="1232"/>
      <c r="BR12" s="1232"/>
      <c r="BS12" s="1232"/>
      <c r="BT12" s="1232"/>
      <c r="BU12" s="1232"/>
      <c r="BV12" s="1232"/>
      <c r="BW12" s="1232"/>
      <c r="BX12" s="1232"/>
      <c r="BY12" s="1232"/>
      <c r="BZ12" s="1232"/>
      <c r="CA12" s="1232"/>
      <c r="CB12" s="1232"/>
      <c r="CC12" s="1232"/>
      <c r="CD12" s="1232"/>
      <c r="CE12" s="1232"/>
      <c r="CF12" s="1232"/>
      <c r="CG12" s="1232"/>
      <c r="CH12" s="1232"/>
      <c r="CI12" s="1232"/>
      <c r="CJ12" s="1232"/>
      <c r="CK12" s="1232"/>
      <c r="CL12" s="1232"/>
      <c r="CM12" s="1232"/>
      <c r="CN12" s="1232"/>
      <c r="CO12" s="1232"/>
      <c r="CP12" s="1232"/>
      <c r="CQ12" s="1232"/>
      <c r="CR12" s="1232"/>
      <c r="CS12" s="1232"/>
      <c r="CT12" s="1232"/>
      <c r="CU12" s="1232"/>
      <c r="CV12" s="1232"/>
      <c r="CW12" s="1232"/>
      <c r="CX12" s="1232"/>
      <c r="CY12" s="1232"/>
      <c r="CZ12" s="1232"/>
      <c r="DA12" s="1232"/>
      <c r="DB12" s="1232"/>
      <c r="DC12" s="1232"/>
      <c r="DD12" s="1232"/>
      <c r="DE12" s="1232"/>
      <c r="DF12" s="280"/>
      <c r="DG12" s="280"/>
      <c r="DH12" s="280"/>
      <c r="DI12" s="280"/>
      <c r="DJ12" s="280"/>
      <c r="DK12" s="280"/>
      <c r="DL12" s="280"/>
      <c r="DM12" s="280"/>
      <c r="DN12" s="280"/>
      <c r="DO12" s="280"/>
      <c r="DP12" s="280"/>
      <c r="DQ12" s="280"/>
      <c r="DR12" s="280"/>
      <c r="DS12" s="280"/>
      <c r="DT12" s="280"/>
      <c r="DU12" s="280"/>
      <c r="DV12" s="280"/>
      <c r="DW12" s="280"/>
      <c r="EM12" s="279" t="s">
        <v>614</v>
      </c>
    </row>
    <row r="13" spans="1:143" s="279" customFormat="1" ht="13" x14ac:dyDescent="0.2">
      <c r="A13" s="1232"/>
      <c r="B13" s="1232"/>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232"/>
      <c r="AZ13" s="1232"/>
      <c r="BA13" s="1232"/>
      <c r="BB13" s="1232"/>
      <c r="BC13" s="1232"/>
      <c r="BD13" s="1232"/>
      <c r="BE13" s="1232"/>
      <c r="BF13" s="1232"/>
      <c r="BG13" s="1232"/>
      <c r="BH13" s="1232"/>
      <c r="BI13" s="1232"/>
      <c r="BJ13" s="1232"/>
      <c r="BK13" s="1232"/>
      <c r="BL13" s="1232"/>
      <c r="BM13" s="1232"/>
      <c r="BN13" s="1232"/>
      <c r="BO13" s="1232"/>
      <c r="BP13" s="1232"/>
      <c r="BQ13" s="1232"/>
      <c r="BR13" s="1232"/>
      <c r="BS13" s="1232"/>
      <c r="BT13" s="1232"/>
      <c r="BU13" s="1232"/>
      <c r="BV13" s="1232"/>
      <c r="BW13" s="1232"/>
      <c r="BX13" s="1232"/>
      <c r="BY13" s="1232"/>
      <c r="BZ13" s="1232"/>
      <c r="CA13" s="1232"/>
      <c r="CB13" s="1232"/>
      <c r="CC13" s="1232"/>
      <c r="CD13" s="1232"/>
      <c r="CE13" s="1232"/>
      <c r="CF13" s="1232"/>
      <c r="CG13" s="1232"/>
      <c r="CH13" s="1232"/>
      <c r="CI13" s="1232"/>
      <c r="CJ13" s="1232"/>
      <c r="CK13" s="1232"/>
      <c r="CL13" s="1232"/>
      <c r="CM13" s="1232"/>
      <c r="CN13" s="1232"/>
      <c r="CO13" s="1232"/>
      <c r="CP13" s="1232"/>
      <c r="CQ13" s="1232"/>
      <c r="CR13" s="1232"/>
      <c r="CS13" s="1232"/>
      <c r="CT13" s="1232"/>
      <c r="CU13" s="1232"/>
      <c r="CV13" s="1232"/>
      <c r="CW13" s="1232"/>
      <c r="CX13" s="1232"/>
      <c r="CY13" s="1232"/>
      <c r="CZ13" s="1232"/>
      <c r="DA13" s="1232"/>
      <c r="DB13" s="1232"/>
      <c r="DC13" s="1232"/>
      <c r="DD13" s="1232"/>
      <c r="DE13" s="1232"/>
      <c r="DF13" s="280"/>
      <c r="DG13" s="280"/>
      <c r="DH13" s="280"/>
      <c r="DI13" s="280"/>
      <c r="DJ13" s="280"/>
      <c r="DK13" s="280"/>
      <c r="DL13" s="280"/>
      <c r="DM13" s="280"/>
      <c r="DN13" s="280"/>
      <c r="DO13" s="280"/>
      <c r="DP13" s="280"/>
      <c r="DQ13" s="280"/>
      <c r="DR13" s="280"/>
      <c r="DS13" s="280"/>
      <c r="DT13" s="280"/>
      <c r="DU13" s="280"/>
      <c r="DV13" s="280"/>
      <c r="DW13" s="280"/>
    </row>
    <row r="14" spans="1:143" s="279" customFormat="1" ht="13" x14ac:dyDescent="0.2">
      <c r="A14" s="1232"/>
      <c r="B14" s="1232"/>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c r="BG14" s="1232"/>
      <c r="BH14" s="1232"/>
      <c r="BI14" s="1232"/>
      <c r="BJ14" s="1232"/>
      <c r="BK14" s="1232"/>
      <c r="BL14" s="1232"/>
      <c r="BM14" s="1232"/>
      <c r="BN14" s="1232"/>
      <c r="BO14" s="1232"/>
      <c r="BP14" s="1232"/>
      <c r="BQ14" s="1232"/>
      <c r="BR14" s="1232"/>
      <c r="BS14" s="1232"/>
      <c r="BT14" s="1232"/>
      <c r="BU14" s="1232"/>
      <c r="BV14" s="1232"/>
      <c r="BW14" s="1232"/>
      <c r="BX14" s="1232"/>
      <c r="BY14" s="1232"/>
      <c r="BZ14" s="1232"/>
      <c r="CA14" s="1232"/>
      <c r="CB14" s="1232"/>
      <c r="CC14" s="1232"/>
      <c r="CD14" s="1232"/>
      <c r="CE14" s="1232"/>
      <c r="CF14" s="1232"/>
      <c r="CG14" s="1232"/>
      <c r="CH14" s="1232"/>
      <c r="CI14" s="1232"/>
      <c r="CJ14" s="1232"/>
      <c r="CK14" s="1232"/>
      <c r="CL14" s="1232"/>
      <c r="CM14" s="1232"/>
      <c r="CN14" s="1232"/>
      <c r="CO14" s="1232"/>
      <c r="CP14" s="1232"/>
      <c r="CQ14" s="1232"/>
      <c r="CR14" s="1232"/>
      <c r="CS14" s="1232"/>
      <c r="CT14" s="1232"/>
      <c r="CU14" s="1232"/>
      <c r="CV14" s="1232"/>
      <c r="CW14" s="1232"/>
      <c r="CX14" s="1232"/>
      <c r="CY14" s="1232"/>
      <c r="CZ14" s="1232"/>
      <c r="DA14" s="1232"/>
      <c r="DB14" s="1232"/>
      <c r="DC14" s="1232"/>
      <c r="DD14" s="1232"/>
      <c r="DE14" s="1232"/>
      <c r="DF14" s="280"/>
      <c r="DG14" s="280"/>
      <c r="DH14" s="280"/>
      <c r="DI14" s="280"/>
      <c r="DJ14" s="280"/>
      <c r="DK14" s="280"/>
      <c r="DL14" s="280"/>
      <c r="DM14" s="280"/>
      <c r="DN14" s="280"/>
      <c r="DO14" s="280"/>
      <c r="DP14" s="280"/>
      <c r="DQ14" s="280"/>
      <c r="DR14" s="280"/>
      <c r="DS14" s="280"/>
      <c r="DT14" s="280"/>
      <c r="DU14" s="280"/>
      <c r="DV14" s="280"/>
      <c r="DW14" s="280"/>
    </row>
    <row r="15" spans="1:143" s="279" customFormat="1" ht="13" x14ac:dyDescent="0.2">
      <c r="A15" s="1231"/>
      <c r="B15" s="1232"/>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c r="AX15" s="1232"/>
      <c r="AY15" s="1232"/>
      <c r="AZ15" s="1232"/>
      <c r="BA15" s="1232"/>
      <c r="BB15" s="1232"/>
      <c r="BC15" s="1232"/>
      <c r="BD15" s="1232"/>
      <c r="BE15" s="1232"/>
      <c r="BF15" s="1232"/>
      <c r="BG15" s="1232"/>
      <c r="BH15" s="1232"/>
      <c r="BI15" s="1232"/>
      <c r="BJ15" s="1232"/>
      <c r="BK15" s="1232"/>
      <c r="BL15" s="1232"/>
      <c r="BM15" s="1232"/>
      <c r="BN15" s="1232"/>
      <c r="BO15" s="1232"/>
      <c r="BP15" s="1232"/>
      <c r="BQ15" s="1232"/>
      <c r="BR15" s="1232"/>
      <c r="BS15" s="1232"/>
      <c r="BT15" s="1232"/>
      <c r="BU15" s="1232"/>
      <c r="BV15" s="1232"/>
      <c r="BW15" s="1232"/>
      <c r="BX15" s="1232"/>
      <c r="BY15" s="1232"/>
      <c r="BZ15" s="1232"/>
      <c r="CA15" s="1232"/>
      <c r="CB15" s="1232"/>
      <c r="CC15" s="1232"/>
      <c r="CD15" s="1232"/>
      <c r="CE15" s="1232"/>
      <c r="CF15" s="1232"/>
      <c r="CG15" s="1232"/>
      <c r="CH15" s="1232"/>
      <c r="CI15" s="1232"/>
      <c r="CJ15" s="1232"/>
      <c r="CK15" s="1232"/>
      <c r="CL15" s="1232"/>
      <c r="CM15" s="1232"/>
      <c r="CN15" s="1232"/>
      <c r="CO15" s="1232"/>
      <c r="CP15" s="1232"/>
      <c r="CQ15" s="1232"/>
      <c r="CR15" s="1232"/>
      <c r="CS15" s="1232"/>
      <c r="CT15" s="1232"/>
      <c r="CU15" s="1232"/>
      <c r="CV15" s="1232"/>
      <c r="CW15" s="1232"/>
      <c r="CX15" s="1232"/>
      <c r="CY15" s="1232"/>
      <c r="CZ15" s="1232"/>
      <c r="DA15" s="1232"/>
      <c r="DB15" s="1232"/>
      <c r="DC15" s="1232"/>
      <c r="DD15" s="1232"/>
      <c r="DE15" s="1232"/>
      <c r="DF15" s="280"/>
      <c r="DG15" s="280"/>
      <c r="DH15" s="280"/>
      <c r="DI15" s="280"/>
      <c r="DJ15" s="280"/>
      <c r="DK15" s="280"/>
      <c r="DL15" s="280"/>
      <c r="DM15" s="280"/>
      <c r="DN15" s="280"/>
      <c r="DO15" s="280"/>
      <c r="DP15" s="280"/>
      <c r="DQ15" s="280"/>
      <c r="DR15" s="280"/>
      <c r="DS15" s="280"/>
      <c r="DT15" s="280"/>
      <c r="DU15" s="280"/>
      <c r="DV15" s="280"/>
      <c r="DW15" s="280"/>
    </row>
    <row r="16" spans="1:143" s="279" customFormat="1" ht="13" x14ac:dyDescent="0.2">
      <c r="A16" s="1231"/>
      <c r="B16" s="1232"/>
      <c r="C16" s="1232"/>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c r="BG16" s="1232"/>
      <c r="BH16" s="1232"/>
      <c r="BI16" s="1232"/>
      <c r="BJ16" s="1232"/>
      <c r="BK16" s="1232"/>
      <c r="BL16" s="1232"/>
      <c r="BM16" s="1232"/>
      <c r="BN16" s="1232"/>
      <c r="BO16" s="1232"/>
      <c r="BP16" s="1232"/>
      <c r="BQ16" s="1232"/>
      <c r="BR16" s="1232"/>
      <c r="BS16" s="1232"/>
      <c r="BT16" s="1232"/>
      <c r="BU16" s="1232"/>
      <c r="BV16" s="1232"/>
      <c r="BW16" s="1232"/>
      <c r="BX16" s="1232"/>
      <c r="BY16" s="1232"/>
      <c r="BZ16" s="1232"/>
      <c r="CA16" s="1232"/>
      <c r="CB16" s="1232"/>
      <c r="CC16" s="1232"/>
      <c r="CD16" s="1232"/>
      <c r="CE16" s="1232"/>
      <c r="CF16" s="1232"/>
      <c r="CG16" s="1232"/>
      <c r="CH16" s="1232"/>
      <c r="CI16" s="1232"/>
      <c r="CJ16" s="1232"/>
      <c r="CK16" s="1232"/>
      <c r="CL16" s="1232"/>
      <c r="CM16" s="1232"/>
      <c r="CN16" s="1232"/>
      <c r="CO16" s="1232"/>
      <c r="CP16" s="1232"/>
      <c r="CQ16" s="1232"/>
      <c r="CR16" s="1232"/>
      <c r="CS16" s="1232"/>
      <c r="CT16" s="1232"/>
      <c r="CU16" s="1232"/>
      <c r="CV16" s="1232"/>
      <c r="CW16" s="1232"/>
      <c r="CX16" s="1232"/>
      <c r="CY16" s="1232"/>
      <c r="CZ16" s="1232"/>
      <c r="DA16" s="1232"/>
      <c r="DB16" s="1232"/>
      <c r="DC16" s="1232"/>
      <c r="DD16" s="1232"/>
      <c r="DE16" s="1232"/>
      <c r="DF16" s="280"/>
      <c r="DG16" s="280"/>
      <c r="DH16" s="280"/>
      <c r="DI16" s="280"/>
      <c r="DJ16" s="280"/>
      <c r="DK16" s="280"/>
      <c r="DL16" s="280"/>
      <c r="DM16" s="280"/>
      <c r="DN16" s="280"/>
      <c r="DO16" s="280"/>
      <c r="DP16" s="280"/>
      <c r="DQ16" s="280"/>
      <c r="DR16" s="280"/>
      <c r="DS16" s="280"/>
      <c r="DT16" s="280"/>
      <c r="DU16" s="280"/>
      <c r="DV16" s="280"/>
      <c r="DW16" s="280"/>
    </row>
    <row r="17" spans="1:351" s="279" customFormat="1" ht="13" x14ac:dyDescent="0.2">
      <c r="A17" s="1231"/>
      <c r="B17" s="1232"/>
      <c r="C17" s="1232"/>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c r="BG17" s="1232"/>
      <c r="BH17" s="1232"/>
      <c r="BI17" s="1232"/>
      <c r="BJ17" s="1232"/>
      <c r="BK17" s="1232"/>
      <c r="BL17" s="1232"/>
      <c r="BM17" s="1232"/>
      <c r="BN17" s="1232"/>
      <c r="BO17" s="1232"/>
      <c r="BP17" s="1232"/>
      <c r="BQ17" s="1232"/>
      <c r="BR17" s="1232"/>
      <c r="BS17" s="1232"/>
      <c r="BT17" s="1232"/>
      <c r="BU17" s="1232"/>
      <c r="BV17" s="1232"/>
      <c r="BW17" s="1232"/>
      <c r="BX17" s="1232"/>
      <c r="BY17" s="1232"/>
      <c r="BZ17" s="1232"/>
      <c r="CA17" s="1232"/>
      <c r="CB17" s="1232"/>
      <c r="CC17" s="1232"/>
      <c r="CD17" s="1232"/>
      <c r="CE17" s="1232"/>
      <c r="CF17" s="1232"/>
      <c r="CG17" s="1232"/>
      <c r="CH17" s="1232"/>
      <c r="CI17" s="1232"/>
      <c r="CJ17" s="1232"/>
      <c r="CK17" s="1232"/>
      <c r="CL17" s="1232"/>
      <c r="CM17" s="1232"/>
      <c r="CN17" s="1232"/>
      <c r="CO17" s="1232"/>
      <c r="CP17" s="1232"/>
      <c r="CQ17" s="1232"/>
      <c r="CR17" s="1232"/>
      <c r="CS17" s="1232"/>
      <c r="CT17" s="1232"/>
      <c r="CU17" s="1232"/>
      <c r="CV17" s="1232"/>
      <c r="CW17" s="1232"/>
      <c r="CX17" s="1232"/>
      <c r="CY17" s="1232"/>
      <c r="CZ17" s="1232"/>
      <c r="DA17" s="1232"/>
      <c r="DB17" s="1232"/>
      <c r="DC17" s="1232"/>
      <c r="DD17" s="1232"/>
      <c r="DE17" s="1232"/>
      <c r="DF17" s="280"/>
      <c r="DG17" s="280"/>
      <c r="DH17" s="280"/>
      <c r="DI17" s="280"/>
      <c r="DJ17" s="280"/>
      <c r="DK17" s="280"/>
      <c r="DL17" s="280"/>
      <c r="DM17" s="280"/>
      <c r="DN17" s="280"/>
      <c r="DO17" s="280"/>
      <c r="DP17" s="280"/>
      <c r="DQ17" s="280"/>
      <c r="DR17" s="280"/>
      <c r="DS17" s="280"/>
      <c r="DT17" s="280"/>
      <c r="DU17" s="280"/>
      <c r="DV17" s="280"/>
      <c r="DW17" s="280"/>
    </row>
    <row r="18" spans="1:351" s="279" customFormat="1" ht="13" x14ac:dyDescent="0.2">
      <c r="A18" s="1231"/>
      <c r="B18" s="1232"/>
      <c r="C18" s="1232"/>
      <c r="D18" s="1232"/>
      <c r="E18" s="1232"/>
      <c r="F18" s="1232"/>
      <c r="G18" s="1232"/>
      <c r="H18" s="1232"/>
      <c r="I18" s="1232"/>
      <c r="J18" s="1232"/>
      <c r="K18" s="1232"/>
      <c r="L18" s="1232"/>
      <c r="M18" s="1232"/>
      <c r="N18" s="1232"/>
      <c r="O18" s="1232"/>
      <c r="P18" s="1232"/>
      <c r="Q18" s="1232"/>
      <c r="R18" s="1232"/>
      <c r="S18" s="1232"/>
      <c r="T18" s="1232"/>
      <c r="U18" s="1232"/>
      <c r="V18" s="1232"/>
      <c r="W18" s="1232"/>
      <c r="X18" s="1232"/>
      <c r="Y18" s="1232"/>
      <c r="Z18" s="1232"/>
      <c r="AA18" s="1232"/>
      <c r="AB18" s="1232"/>
      <c r="AC18" s="1232"/>
      <c r="AD18" s="1232"/>
      <c r="AE18" s="1232"/>
      <c r="AF18" s="1232"/>
      <c r="AG18" s="1232"/>
      <c r="AH18" s="1232"/>
      <c r="AI18" s="1232"/>
      <c r="AJ18" s="1232"/>
      <c r="AK18" s="1232"/>
      <c r="AL18" s="1232"/>
      <c r="AM18" s="1232"/>
      <c r="AN18" s="1232"/>
      <c r="AO18" s="1232"/>
      <c r="AP18" s="1232"/>
      <c r="AQ18" s="1232"/>
      <c r="AR18" s="1232"/>
      <c r="AS18" s="1232"/>
      <c r="AT18" s="1232"/>
      <c r="AU18" s="1232"/>
      <c r="AV18" s="1232"/>
      <c r="AW18" s="1232"/>
      <c r="AX18" s="1232"/>
      <c r="AY18" s="1232"/>
      <c r="AZ18" s="1232"/>
      <c r="BA18" s="1232"/>
      <c r="BB18" s="1232"/>
      <c r="BC18" s="1232"/>
      <c r="BD18" s="1232"/>
      <c r="BE18" s="1232"/>
      <c r="BF18" s="1232"/>
      <c r="BG18" s="1232"/>
      <c r="BH18" s="1232"/>
      <c r="BI18" s="1232"/>
      <c r="BJ18" s="1232"/>
      <c r="BK18" s="1232"/>
      <c r="BL18" s="1232"/>
      <c r="BM18" s="1232"/>
      <c r="BN18" s="1232"/>
      <c r="BO18" s="1232"/>
      <c r="BP18" s="1232"/>
      <c r="BQ18" s="1232"/>
      <c r="BR18" s="1232"/>
      <c r="BS18" s="1232"/>
      <c r="BT18" s="1232"/>
      <c r="BU18" s="1232"/>
      <c r="BV18" s="1232"/>
      <c r="BW18" s="1232"/>
      <c r="BX18" s="1232"/>
      <c r="BY18" s="1232"/>
      <c r="BZ18" s="1232"/>
      <c r="CA18" s="1232"/>
      <c r="CB18" s="1232"/>
      <c r="CC18" s="1232"/>
      <c r="CD18" s="1232"/>
      <c r="CE18" s="1232"/>
      <c r="CF18" s="1232"/>
      <c r="CG18" s="1232"/>
      <c r="CH18" s="1232"/>
      <c r="CI18" s="1232"/>
      <c r="CJ18" s="1232"/>
      <c r="CK18" s="1232"/>
      <c r="CL18" s="1232"/>
      <c r="CM18" s="1232"/>
      <c r="CN18" s="1232"/>
      <c r="CO18" s="1232"/>
      <c r="CP18" s="1232"/>
      <c r="CQ18" s="1232"/>
      <c r="CR18" s="1232"/>
      <c r="CS18" s="1232"/>
      <c r="CT18" s="1232"/>
      <c r="CU18" s="1232"/>
      <c r="CV18" s="1232"/>
      <c r="CW18" s="1232"/>
      <c r="CX18" s="1232"/>
      <c r="CY18" s="1232"/>
      <c r="CZ18" s="1232"/>
      <c r="DA18" s="1232"/>
      <c r="DB18" s="1232"/>
      <c r="DC18" s="1232"/>
      <c r="DD18" s="1232"/>
      <c r="DE18" s="1232"/>
      <c r="DF18" s="280"/>
      <c r="DG18" s="280"/>
      <c r="DH18" s="280"/>
      <c r="DI18" s="280"/>
      <c r="DJ18" s="280"/>
      <c r="DK18" s="280"/>
      <c r="DL18" s="280"/>
      <c r="DM18" s="280"/>
      <c r="DN18" s="280"/>
      <c r="DO18" s="280"/>
      <c r="DP18" s="280"/>
      <c r="DQ18" s="280"/>
      <c r="DR18" s="280"/>
      <c r="DS18" s="280"/>
      <c r="DT18" s="280"/>
      <c r="DU18" s="280"/>
      <c r="DV18" s="280"/>
      <c r="DW18" s="280"/>
    </row>
    <row r="19" spans="1:351" ht="13" x14ac:dyDescent="0.2">
      <c r="DD19" s="1231"/>
      <c r="DE19" s="1231"/>
    </row>
    <row r="20" spans="1:351" ht="13" x14ac:dyDescent="0.2">
      <c r="DD20" s="1231"/>
      <c r="DE20" s="1231"/>
    </row>
    <row r="21" spans="1:351" ht="16.5" x14ac:dyDescent="0.2">
      <c r="B21" s="1233"/>
      <c r="C21" s="1234"/>
      <c r="D21" s="1234"/>
      <c r="E21" s="1234"/>
      <c r="F21" s="1234"/>
      <c r="G21" s="1234"/>
      <c r="H21" s="1234"/>
      <c r="I21" s="1234"/>
      <c r="J21" s="1234"/>
      <c r="K21" s="1234"/>
      <c r="L21" s="1234"/>
      <c r="M21" s="1234"/>
      <c r="N21" s="1235"/>
      <c r="O21" s="1234"/>
      <c r="P21" s="1234"/>
      <c r="Q21" s="1234"/>
      <c r="R21" s="1234"/>
      <c r="S21" s="1234"/>
      <c r="T21" s="1234"/>
      <c r="U21" s="1234"/>
      <c r="V21" s="1234"/>
      <c r="W21" s="1234"/>
      <c r="X21" s="1234"/>
      <c r="Y21" s="1234"/>
      <c r="Z21" s="1234"/>
      <c r="AA21" s="1234"/>
      <c r="AB21" s="1234"/>
      <c r="AC21" s="1234"/>
      <c r="AD21" s="1234"/>
      <c r="AE21" s="1234"/>
      <c r="AF21" s="1234"/>
      <c r="AG21" s="1234"/>
      <c r="AH21" s="1234"/>
      <c r="AI21" s="1234"/>
      <c r="AJ21" s="1234"/>
      <c r="AK21" s="1234"/>
      <c r="AL21" s="1234"/>
      <c r="AM21" s="1234"/>
      <c r="AN21" s="1234"/>
      <c r="AO21" s="1234"/>
      <c r="AP21" s="1234"/>
      <c r="AQ21" s="1234"/>
      <c r="AR21" s="1234"/>
      <c r="AS21" s="1234"/>
      <c r="AT21" s="1235"/>
      <c r="AU21" s="1234"/>
      <c r="AV21" s="1234"/>
      <c r="AW21" s="1234"/>
      <c r="AX21" s="1234"/>
      <c r="AY21" s="1234"/>
      <c r="AZ21" s="1234"/>
      <c r="BA21" s="1234"/>
      <c r="BB21" s="1234"/>
      <c r="BC21" s="1234"/>
      <c r="BD21" s="1234"/>
      <c r="BE21" s="1234"/>
      <c r="BF21" s="1235"/>
      <c r="BG21" s="1234"/>
      <c r="BH21" s="1234"/>
      <c r="BI21" s="1234"/>
      <c r="BJ21" s="1234"/>
      <c r="BK21" s="1234"/>
      <c r="BL21" s="1234"/>
      <c r="BM21" s="1234"/>
      <c r="BN21" s="1234"/>
      <c r="BO21" s="1234"/>
      <c r="BP21" s="1234"/>
      <c r="BQ21" s="1234"/>
      <c r="BR21" s="1235"/>
      <c r="BS21" s="1234"/>
      <c r="BT21" s="1234"/>
      <c r="BU21" s="1234"/>
      <c r="BV21" s="1234"/>
      <c r="BW21" s="1234"/>
      <c r="BX21" s="1234"/>
      <c r="BY21" s="1234"/>
      <c r="BZ21" s="1234"/>
      <c r="CA21" s="1234"/>
      <c r="CB21" s="1234"/>
      <c r="CC21" s="1234"/>
      <c r="CD21" s="1235"/>
      <c r="CE21" s="1234"/>
      <c r="CF21" s="1234"/>
      <c r="CG21" s="1234"/>
      <c r="CH21" s="1234"/>
      <c r="CI21" s="1234"/>
      <c r="CJ21" s="1234"/>
      <c r="CK21" s="1234"/>
      <c r="CL21" s="1234"/>
      <c r="CM21" s="1234"/>
      <c r="CN21" s="1234"/>
      <c r="CO21" s="1234"/>
      <c r="CP21" s="1235"/>
      <c r="CQ21" s="1234"/>
      <c r="CR21" s="1234"/>
      <c r="CS21" s="1234"/>
      <c r="CT21" s="1234"/>
      <c r="CU21" s="1234"/>
      <c r="CV21" s="1234"/>
      <c r="CW21" s="1234"/>
      <c r="CX21" s="1234"/>
      <c r="CY21" s="1234"/>
      <c r="CZ21" s="1234"/>
      <c r="DA21" s="1234"/>
      <c r="DB21" s="1235"/>
      <c r="DC21" s="1234"/>
      <c r="DD21" s="1236"/>
      <c r="DE21" s="1231"/>
      <c r="MM21" s="1237"/>
    </row>
    <row r="22" spans="1:351" ht="16.5" x14ac:dyDescent="0.2">
      <c r="B22" s="1238"/>
      <c r="MM22" s="1237"/>
    </row>
    <row r="23" spans="1:351" ht="13" x14ac:dyDescent="0.2">
      <c r="B23" s="1238"/>
    </row>
    <row r="24" spans="1:351" ht="13" x14ac:dyDescent="0.2">
      <c r="B24" s="1238"/>
    </row>
    <row r="25" spans="1:351" ht="13" x14ac:dyDescent="0.2">
      <c r="B25" s="1238"/>
    </row>
    <row r="26" spans="1:351" ht="13" x14ac:dyDescent="0.2">
      <c r="B26" s="1238"/>
    </row>
    <row r="27" spans="1:351" ht="13" x14ac:dyDescent="0.2">
      <c r="B27" s="1238"/>
    </row>
    <row r="28" spans="1:351" ht="13" x14ac:dyDescent="0.2">
      <c r="B28" s="1238"/>
    </row>
    <row r="29" spans="1:351" ht="13" x14ac:dyDescent="0.2">
      <c r="B29" s="1238"/>
    </row>
    <row r="30" spans="1:351" ht="13" x14ac:dyDescent="0.2">
      <c r="B30" s="1238"/>
    </row>
    <row r="31" spans="1:351" ht="13" x14ac:dyDescent="0.2">
      <c r="B31" s="1238"/>
    </row>
    <row r="32" spans="1:351" ht="13" x14ac:dyDescent="0.2">
      <c r="B32" s="1238"/>
    </row>
    <row r="33" spans="2:109" ht="13" x14ac:dyDescent="0.2">
      <c r="B33" s="1238"/>
    </row>
    <row r="34" spans="2:109" ht="13" x14ac:dyDescent="0.2">
      <c r="B34" s="1238"/>
    </row>
    <row r="35" spans="2:109" ht="13" x14ac:dyDescent="0.2">
      <c r="B35" s="1238"/>
    </row>
    <row r="36" spans="2:109" ht="13" x14ac:dyDescent="0.2">
      <c r="B36" s="1238"/>
    </row>
    <row r="37" spans="2:109" ht="13" x14ac:dyDescent="0.2">
      <c r="B37" s="1238"/>
    </row>
    <row r="38" spans="2:109" ht="13" x14ac:dyDescent="0.2">
      <c r="B38" s="1238"/>
    </row>
    <row r="39" spans="2:109" ht="13" x14ac:dyDescent="0.2">
      <c r="B39" s="1240"/>
      <c r="C39" s="1241"/>
      <c r="D39" s="1241"/>
      <c r="E39" s="1241"/>
      <c r="F39" s="1241"/>
      <c r="G39" s="1241"/>
      <c r="H39" s="1241"/>
      <c r="I39" s="1241"/>
      <c r="J39" s="1241"/>
      <c r="K39" s="1241"/>
      <c r="L39" s="1241"/>
      <c r="M39" s="1241"/>
      <c r="N39" s="1241"/>
      <c r="O39" s="1241"/>
      <c r="P39" s="1241"/>
      <c r="Q39" s="1241"/>
      <c r="R39" s="1241"/>
      <c r="S39" s="1241"/>
      <c r="T39" s="1241"/>
      <c r="U39" s="1241"/>
      <c r="V39" s="1241"/>
      <c r="W39" s="1241"/>
      <c r="X39" s="1241"/>
      <c r="Y39" s="1241"/>
      <c r="Z39" s="1241"/>
      <c r="AA39" s="1241"/>
      <c r="AB39" s="1241"/>
      <c r="AC39" s="1241"/>
      <c r="AD39" s="1241"/>
      <c r="AE39" s="1241"/>
      <c r="AF39" s="1241"/>
      <c r="AG39" s="1241"/>
      <c r="AH39" s="1241"/>
      <c r="AI39" s="1241"/>
      <c r="AJ39" s="1241"/>
      <c r="AK39" s="1241"/>
      <c r="AL39" s="1241"/>
      <c r="AM39" s="1241"/>
      <c r="AN39" s="1241"/>
      <c r="AO39" s="1241"/>
      <c r="AP39" s="1241"/>
      <c r="AQ39" s="1241"/>
      <c r="AR39" s="1241"/>
      <c r="AS39" s="1241"/>
      <c r="AT39" s="1241"/>
      <c r="AU39" s="1241"/>
      <c r="AV39" s="1241"/>
      <c r="AW39" s="1241"/>
      <c r="AX39" s="1241"/>
      <c r="AY39" s="1241"/>
      <c r="AZ39" s="1241"/>
      <c r="BA39" s="1241"/>
      <c r="BB39" s="1241"/>
      <c r="BC39" s="1241"/>
      <c r="BD39" s="1241"/>
      <c r="BE39" s="1241"/>
      <c r="BF39" s="1241"/>
      <c r="BG39" s="1241"/>
      <c r="BH39" s="1241"/>
      <c r="BI39" s="1241"/>
      <c r="BJ39" s="1241"/>
      <c r="BK39" s="1241"/>
      <c r="BL39" s="1241"/>
      <c r="BM39" s="1241"/>
      <c r="BN39" s="1241"/>
      <c r="BO39" s="1241"/>
      <c r="BP39" s="1241"/>
      <c r="BQ39" s="1241"/>
      <c r="BR39" s="1241"/>
      <c r="BS39" s="1241"/>
      <c r="BT39" s="1241"/>
      <c r="BU39" s="1241"/>
      <c r="BV39" s="1241"/>
      <c r="BW39" s="1241"/>
      <c r="BX39" s="1241"/>
      <c r="BY39" s="1241"/>
      <c r="BZ39" s="1241"/>
      <c r="CA39" s="1241"/>
      <c r="CB39" s="1241"/>
      <c r="CC39" s="1241"/>
      <c r="CD39" s="1241"/>
      <c r="CE39" s="1241"/>
      <c r="CF39" s="1241"/>
      <c r="CG39" s="1241"/>
      <c r="CH39" s="1241"/>
      <c r="CI39" s="1241"/>
      <c r="CJ39" s="1241"/>
      <c r="CK39" s="1241"/>
      <c r="CL39" s="1241"/>
      <c r="CM39" s="1241"/>
      <c r="CN39" s="1241"/>
      <c r="CO39" s="1241"/>
      <c r="CP39" s="1241"/>
      <c r="CQ39" s="1241"/>
      <c r="CR39" s="1241"/>
      <c r="CS39" s="1241"/>
      <c r="CT39" s="1241"/>
      <c r="CU39" s="1241"/>
      <c r="CV39" s="1241"/>
      <c r="CW39" s="1241"/>
      <c r="CX39" s="1241"/>
      <c r="CY39" s="1241"/>
      <c r="CZ39" s="1241"/>
      <c r="DA39" s="1241"/>
      <c r="DB39" s="1241"/>
      <c r="DC39" s="1241"/>
      <c r="DD39" s="1242"/>
    </row>
    <row r="40" spans="2:109" ht="13" x14ac:dyDescent="0.2">
      <c r="B40" s="1243"/>
      <c r="DD40" s="1243"/>
      <c r="DE40" s="1231"/>
    </row>
    <row r="41" spans="2:109" ht="16.5" x14ac:dyDescent="0.2">
      <c r="B41" s="1244" t="s">
        <v>615</v>
      </c>
      <c r="C41" s="1234"/>
      <c r="D41" s="1234"/>
      <c r="E41" s="1234"/>
      <c r="F41" s="1234"/>
      <c r="G41" s="1234"/>
      <c r="H41" s="1234"/>
      <c r="I41" s="1234"/>
      <c r="J41" s="1234"/>
      <c r="K41" s="1234"/>
      <c r="L41" s="1234"/>
      <c r="M41" s="1234"/>
      <c r="N41" s="1234"/>
      <c r="O41" s="1234"/>
      <c r="P41" s="1234"/>
      <c r="Q41" s="1234"/>
      <c r="R41" s="1234"/>
      <c r="S41" s="1234"/>
      <c r="T41" s="1234"/>
      <c r="U41" s="1234"/>
      <c r="V41" s="1234"/>
      <c r="W41" s="1234"/>
      <c r="X41" s="1234"/>
      <c r="Y41" s="1234"/>
      <c r="Z41" s="1234"/>
      <c r="AA41" s="1234"/>
      <c r="AB41" s="1234"/>
      <c r="AC41" s="1234"/>
      <c r="AD41" s="1234"/>
      <c r="AE41" s="1234"/>
      <c r="AF41" s="1234"/>
      <c r="AG41" s="1234"/>
      <c r="AH41" s="1234"/>
      <c r="AI41" s="1234"/>
      <c r="AJ41" s="1234"/>
      <c r="AK41" s="1234"/>
      <c r="AL41" s="1234"/>
      <c r="AM41" s="1234"/>
      <c r="AN41" s="1234"/>
      <c r="AO41" s="1234"/>
      <c r="AP41" s="1234"/>
      <c r="AQ41" s="1234"/>
      <c r="AR41" s="1234"/>
      <c r="AS41" s="1234"/>
      <c r="AT41" s="1234"/>
      <c r="AU41" s="1234"/>
      <c r="AV41" s="1234"/>
      <c r="AW41" s="1234"/>
      <c r="AX41" s="1234"/>
      <c r="AY41" s="1234"/>
      <c r="AZ41" s="1234"/>
      <c r="BA41" s="1234"/>
      <c r="BB41" s="1234"/>
      <c r="BC41" s="1234"/>
      <c r="BD41" s="1234"/>
      <c r="BE41" s="1234"/>
      <c r="BF41" s="1234"/>
      <c r="BG41" s="1234"/>
      <c r="BH41" s="1234"/>
      <c r="BI41" s="1234"/>
      <c r="BJ41" s="1234"/>
      <c r="BK41" s="1234"/>
      <c r="BL41" s="1234"/>
      <c r="BM41" s="1234"/>
      <c r="BN41" s="1234"/>
      <c r="BO41" s="1234"/>
      <c r="BP41" s="1234"/>
      <c r="BQ41" s="1234"/>
      <c r="BR41" s="1234"/>
      <c r="BS41" s="1234"/>
      <c r="BT41" s="1234"/>
      <c r="BU41" s="1234"/>
      <c r="BV41" s="1234"/>
      <c r="BW41" s="1234"/>
      <c r="BX41" s="1234"/>
      <c r="BY41" s="1234"/>
      <c r="BZ41" s="1234"/>
      <c r="CA41" s="1234"/>
      <c r="CB41" s="1234"/>
      <c r="CC41" s="1234"/>
      <c r="CD41" s="1234"/>
      <c r="CE41" s="1234"/>
      <c r="CF41" s="1234"/>
      <c r="CG41" s="1234"/>
      <c r="CH41" s="1234"/>
      <c r="CI41" s="1234"/>
      <c r="CJ41" s="1234"/>
      <c r="CK41" s="1234"/>
      <c r="CL41" s="1234"/>
      <c r="CM41" s="1234"/>
      <c r="CN41" s="1234"/>
      <c r="CO41" s="1234"/>
      <c r="CP41" s="1234"/>
      <c r="CQ41" s="1234"/>
      <c r="CR41" s="1234"/>
      <c r="CS41" s="1234"/>
      <c r="CT41" s="1234"/>
      <c r="CU41" s="1234"/>
      <c r="CV41" s="1234"/>
      <c r="CW41" s="1234"/>
      <c r="CX41" s="1234"/>
      <c r="CY41" s="1234"/>
      <c r="CZ41" s="1234"/>
      <c r="DA41" s="1234"/>
      <c r="DB41" s="1234"/>
      <c r="DC41" s="1234"/>
      <c r="DD41" s="1236"/>
    </row>
    <row r="42" spans="2:109" ht="13" x14ac:dyDescent="0.2">
      <c r="B42" s="1238"/>
      <c r="G42" s="1245"/>
      <c r="I42" s="1246"/>
      <c r="J42" s="1246"/>
      <c r="K42" s="1246"/>
      <c r="AM42" s="1245"/>
      <c r="AN42" s="1245" t="s">
        <v>616</v>
      </c>
      <c r="AP42" s="1246"/>
      <c r="AQ42" s="1246"/>
      <c r="AR42" s="1246"/>
      <c r="AY42" s="1245"/>
      <c r="BA42" s="1246"/>
      <c r="BB42" s="1246"/>
      <c r="BC42" s="1246"/>
      <c r="BK42" s="1245"/>
      <c r="BM42" s="1246"/>
      <c r="BN42" s="1246"/>
      <c r="BO42" s="1246"/>
      <c r="BW42" s="1245"/>
      <c r="BY42" s="1246"/>
      <c r="BZ42" s="1246"/>
      <c r="CA42" s="1246"/>
      <c r="CI42" s="1245"/>
      <c r="CK42" s="1246"/>
      <c r="CL42" s="1246"/>
      <c r="CM42" s="1246"/>
      <c r="CU42" s="1245"/>
      <c r="CW42" s="1246"/>
      <c r="CX42" s="1246"/>
      <c r="CY42" s="1246"/>
    </row>
    <row r="43" spans="2:109" ht="13.5" customHeight="1" x14ac:dyDescent="0.2">
      <c r="B43" s="1238"/>
      <c r="AN43" s="1247" t="s">
        <v>617</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ht="13" x14ac:dyDescent="0.2">
      <c r="B44" s="1238"/>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ht="13" x14ac:dyDescent="0.2">
      <c r="B45" s="1238"/>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ht="13" x14ac:dyDescent="0.2">
      <c r="B46" s="1238"/>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ht="13" x14ac:dyDescent="0.2">
      <c r="B47" s="1238"/>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ht="13" x14ac:dyDescent="0.2">
      <c r="B48" s="1238"/>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 x14ac:dyDescent="0.2">
      <c r="B49" s="1238"/>
      <c r="AN49" s="1231" t="s">
        <v>618</v>
      </c>
    </row>
    <row r="50" spans="1:109" ht="13" x14ac:dyDescent="0.2">
      <c r="B50" s="1238"/>
      <c r="G50" s="1257"/>
      <c r="H50" s="1257"/>
      <c r="I50" s="1257"/>
      <c r="J50" s="1257"/>
      <c r="K50" s="1258"/>
      <c r="L50" s="1258"/>
      <c r="M50" s="1259"/>
      <c r="N50" s="1259"/>
      <c r="AN50" s="1260"/>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2"/>
      <c r="BP50" s="1263" t="s">
        <v>550</v>
      </c>
      <c r="BQ50" s="1263"/>
      <c r="BR50" s="1263"/>
      <c r="BS50" s="1263"/>
      <c r="BT50" s="1263"/>
      <c r="BU50" s="1263"/>
      <c r="BV50" s="1263"/>
      <c r="BW50" s="1263"/>
      <c r="BX50" s="1263" t="s">
        <v>551</v>
      </c>
      <c r="BY50" s="1263"/>
      <c r="BZ50" s="1263"/>
      <c r="CA50" s="1263"/>
      <c r="CB50" s="1263"/>
      <c r="CC50" s="1263"/>
      <c r="CD50" s="1263"/>
      <c r="CE50" s="1263"/>
      <c r="CF50" s="1263" t="s">
        <v>552</v>
      </c>
      <c r="CG50" s="1263"/>
      <c r="CH50" s="1263"/>
      <c r="CI50" s="1263"/>
      <c r="CJ50" s="1263"/>
      <c r="CK50" s="1263"/>
      <c r="CL50" s="1263"/>
      <c r="CM50" s="1263"/>
      <c r="CN50" s="1263" t="s">
        <v>553</v>
      </c>
      <c r="CO50" s="1263"/>
      <c r="CP50" s="1263"/>
      <c r="CQ50" s="1263"/>
      <c r="CR50" s="1263"/>
      <c r="CS50" s="1263"/>
      <c r="CT50" s="1263"/>
      <c r="CU50" s="1263"/>
      <c r="CV50" s="1263" t="s">
        <v>554</v>
      </c>
      <c r="CW50" s="1263"/>
      <c r="CX50" s="1263"/>
      <c r="CY50" s="1263"/>
      <c r="CZ50" s="1263"/>
      <c r="DA50" s="1263"/>
      <c r="DB50" s="1263"/>
      <c r="DC50" s="1263"/>
    </row>
    <row r="51" spans="1:109" ht="13.5" customHeight="1" x14ac:dyDescent="0.2">
      <c r="B51" s="1238"/>
      <c r="G51" s="1264"/>
      <c r="H51" s="1264"/>
      <c r="I51" s="1265"/>
      <c r="J51" s="1265"/>
      <c r="K51" s="1266"/>
      <c r="L51" s="1266"/>
      <c r="M51" s="1266"/>
      <c r="N51" s="1266"/>
      <c r="AM51" s="1256"/>
      <c r="AN51" s="1267" t="s">
        <v>619</v>
      </c>
      <c r="AO51" s="1267"/>
      <c r="AP51" s="1267"/>
      <c r="AQ51" s="1267"/>
      <c r="AR51" s="1267"/>
      <c r="AS51" s="1267"/>
      <c r="AT51" s="1267"/>
      <c r="AU51" s="1267"/>
      <c r="AV51" s="1267"/>
      <c r="AW51" s="1267"/>
      <c r="AX51" s="1267"/>
      <c r="AY51" s="1267"/>
      <c r="AZ51" s="1267"/>
      <c r="BA51" s="1267"/>
      <c r="BB51" s="1267" t="s">
        <v>620</v>
      </c>
      <c r="BC51" s="1267"/>
      <c r="BD51" s="1267"/>
      <c r="BE51" s="1267"/>
      <c r="BF51" s="1267"/>
      <c r="BG51" s="1267"/>
      <c r="BH51" s="1267"/>
      <c r="BI51" s="1267"/>
      <c r="BJ51" s="1267"/>
      <c r="BK51" s="1267"/>
      <c r="BL51" s="1267"/>
      <c r="BM51" s="1267"/>
      <c r="BN51" s="1267"/>
      <c r="BO51" s="1267"/>
      <c r="BP51" s="1268"/>
      <c r="BQ51" s="1269"/>
      <c r="BR51" s="1269"/>
      <c r="BS51" s="1269"/>
      <c r="BT51" s="1269"/>
      <c r="BU51" s="1269"/>
      <c r="BV51" s="1269"/>
      <c r="BW51" s="1269"/>
      <c r="BX51" s="1269">
        <v>100.5</v>
      </c>
      <c r="BY51" s="1269"/>
      <c r="BZ51" s="1269"/>
      <c r="CA51" s="1269"/>
      <c r="CB51" s="1269"/>
      <c r="CC51" s="1269"/>
      <c r="CD51" s="1269"/>
      <c r="CE51" s="1269"/>
      <c r="CF51" s="1269">
        <v>98.4</v>
      </c>
      <c r="CG51" s="1269"/>
      <c r="CH51" s="1269"/>
      <c r="CI51" s="1269"/>
      <c r="CJ51" s="1269"/>
      <c r="CK51" s="1269"/>
      <c r="CL51" s="1269"/>
      <c r="CM51" s="1269"/>
      <c r="CN51" s="1269">
        <v>99.6</v>
      </c>
      <c r="CO51" s="1269"/>
      <c r="CP51" s="1269"/>
      <c r="CQ51" s="1269"/>
      <c r="CR51" s="1269"/>
      <c r="CS51" s="1269"/>
      <c r="CT51" s="1269"/>
      <c r="CU51" s="1269"/>
      <c r="CV51" s="1269">
        <v>103.4</v>
      </c>
      <c r="CW51" s="1269"/>
      <c r="CX51" s="1269"/>
      <c r="CY51" s="1269"/>
      <c r="CZ51" s="1269"/>
      <c r="DA51" s="1269"/>
      <c r="DB51" s="1269"/>
      <c r="DC51" s="1269"/>
    </row>
    <row r="52" spans="1:109" ht="13" x14ac:dyDescent="0.2">
      <c r="B52" s="1238"/>
      <c r="G52" s="1264"/>
      <c r="H52" s="1264"/>
      <c r="I52" s="1265"/>
      <c r="J52" s="1265"/>
      <c r="K52" s="1266"/>
      <c r="L52" s="1266"/>
      <c r="M52" s="1266"/>
      <c r="N52" s="1266"/>
      <c r="AM52" s="1256"/>
      <c r="AN52" s="1267"/>
      <c r="AO52" s="1267"/>
      <c r="AP52" s="1267"/>
      <c r="AQ52" s="1267"/>
      <c r="AR52" s="1267"/>
      <c r="AS52" s="1267"/>
      <c r="AT52" s="1267"/>
      <c r="AU52" s="1267"/>
      <c r="AV52" s="1267"/>
      <c r="AW52" s="1267"/>
      <c r="AX52" s="1267"/>
      <c r="AY52" s="1267"/>
      <c r="AZ52" s="1267"/>
      <c r="BA52" s="1267"/>
      <c r="BB52" s="1267"/>
      <c r="BC52" s="1267"/>
      <c r="BD52" s="1267"/>
      <c r="BE52" s="1267"/>
      <c r="BF52" s="1267"/>
      <c r="BG52" s="1267"/>
      <c r="BH52" s="1267"/>
      <c r="BI52" s="1267"/>
      <c r="BJ52" s="1267"/>
      <c r="BK52" s="1267"/>
      <c r="BL52" s="1267"/>
      <c r="BM52" s="1267"/>
      <c r="BN52" s="1267"/>
      <c r="BO52" s="1267"/>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 x14ac:dyDescent="0.2">
      <c r="A53" s="1246"/>
      <c r="B53" s="1238"/>
      <c r="G53" s="1264"/>
      <c r="H53" s="1264"/>
      <c r="I53" s="1257"/>
      <c r="J53" s="1257"/>
      <c r="K53" s="1266"/>
      <c r="L53" s="1266"/>
      <c r="M53" s="1266"/>
      <c r="N53" s="1266"/>
      <c r="AM53" s="1256"/>
      <c r="AN53" s="1267"/>
      <c r="AO53" s="1267"/>
      <c r="AP53" s="1267"/>
      <c r="AQ53" s="1267"/>
      <c r="AR53" s="1267"/>
      <c r="AS53" s="1267"/>
      <c r="AT53" s="1267"/>
      <c r="AU53" s="1267"/>
      <c r="AV53" s="1267"/>
      <c r="AW53" s="1267"/>
      <c r="AX53" s="1267"/>
      <c r="AY53" s="1267"/>
      <c r="AZ53" s="1267"/>
      <c r="BA53" s="1267"/>
      <c r="BB53" s="1267" t="s">
        <v>621</v>
      </c>
      <c r="BC53" s="1267"/>
      <c r="BD53" s="1267"/>
      <c r="BE53" s="1267"/>
      <c r="BF53" s="1267"/>
      <c r="BG53" s="1267"/>
      <c r="BH53" s="1267"/>
      <c r="BI53" s="1267"/>
      <c r="BJ53" s="1267"/>
      <c r="BK53" s="1267"/>
      <c r="BL53" s="1267"/>
      <c r="BM53" s="1267"/>
      <c r="BN53" s="1267"/>
      <c r="BO53" s="1267"/>
      <c r="BP53" s="1268"/>
      <c r="BQ53" s="1269"/>
      <c r="BR53" s="1269"/>
      <c r="BS53" s="1269"/>
      <c r="BT53" s="1269"/>
      <c r="BU53" s="1269"/>
      <c r="BV53" s="1269"/>
      <c r="BW53" s="1269"/>
      <c r="BX53" s="1269">
        <v>65.3</v>
      </c>
      <c r="BY53" s="1269"/>
      <c r="BZ53" s="1269"/>
      <c r="CA53" s="1269"/>
      <c r="CB53" s="1269"/>
      <c r="CC53" s="1269"/>
      <c r="CD53" s="1269"/>
      <c r="CE53" s="1269"/>
      <c r="CF53" s="1269">
        <v>65.400000000000006</v>
      </c>
      <c r="CG53" s="1269"/>
      <c r="CH53" s="1269"/>
      <c r="CI53" s="1269"/>
      <c r="CJ53" s="1269"/>
      <c r="CK53" s="1269"/>
      <c r="CL53" s="1269"/>
      <c r="CM53" s="1269"/>
      <c r="CN53" s="1269">
        <v>65.599999999999994</v>
      </c>
      <c r="CO53" s="1269"/>
      <c r="CP53" s="1269"/>
      <c r="CQ53" s="1269"/>
      <c r="CR53" s="1269"/>
      <c r="CS53" s="1269"/>
      <c r="CT53" s="1269"/>
      <c r="CU53" s="1269"/>
      <c r="CV53" s="1269">
        <v>64.7</v>
      </c>
      <c r="CW53" s="1269"/>
      <c r="CX53" s="1269"/>
      <c r="CY53" s="1269"/>
      <c r="CZ53" s="1269"/>
      <c r="DA53" s="1269"/>
      <c r="DB53" s="1269"/>
      <c r="DC53" s="1269"/>
    </row>
    <row r="54" spans="1:109" ht="13" x14ac:dyDescent="0.2">
      <c r="A54" s="1246"/>
      <c r="B54" s="1238"/>
      <c r="G54" s="1264"/>
      <c r="H54" s="1264"/>
      <c r="I54" s="1257"/>
      <c r="J54" s="1257"/>
      <c r="K54" s="1266"/>
      <c r="L54" s="1266"/>
      <c r="M54" s="1266"/>
      <c r="N54" s="1266"/>
      <c r="AM54" s="1256"/>
      <c r="AN54" s="1267"/>
      <c r="AO54" s="1267"/>
      <c r="AP54" s="1267"/>
      <c r="AQ54" s="1267"/>
      <c r="AR54" s="1267"/>
      <c r="AS54" s="1267"/>
      <c r="AT54" s="1267"/>
      <c r="AU54" s="1267"/>
      <c r="AV54" s="1267"/>
      <c r="AW54" s="1267"/>
      <c r="AX54" s="1267"/>
      <c r="AY54" s="1267"/>
      <c r="AZ54" s="1267"/>
      <c r="BA54" s="1267"/>
      <c r="BB54" s="1267"/>
      <c r="BC54" s="1267"/>
      <c r="BD54" s="1267"/>
      <c r="BE54" s="1267"/>
      <c r="BF54" s="1267"/>
      <c r="BG54" s="1267"/>
      <c r="BH54" s="1267"/>
      <c r="BI54" s="1267"/>
      <c r="BJ54" s="1267"/>
      <c r="BK54" s="1267"/>
      <c r="BL54" s="1267"/>
      <c r="BM54" s="1267"/>
      <c r="BN54" s="1267"/>
      <c r="BO54" s="1267"/>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 x14ac:dyDescent="0.2">
      <c r="A55" s="1246"/>
      <c r="B55" s="1238"/>
      <c r="G55" s="1257"/>
      <c r="H55" s="1257"/>
      <c r="I55" s="1257"/>
      <c r="J55" s="1257"/>
      <c r="K55" s="1266"/>
      <c r="L55" s="1266"/>
      <c r="M55" s="1266"/>
      <c r="N55" s="1266"/>
      <c r="AN55" s="1263" t="s">
        <v>622</v>
      </c>
      <c r="AO55" s="1263"/>
      <c r="AP55" s="1263"/>
      <c r="AQ55" s="1263"/>
      <c r="AR55" s="1263"/>
      <c r="AS55" s="1263"/>
      <c r="AT55" s="1263"/>
      <c r="AU55" s="1263"/>
      <c r="AV55" s="1263"/>
      <c r="AW55" s="1263"/>
      <c r="AX55" s="1263"/>
      <c r="AY55" s="1263"/>
      <c r="AZ55" s="1263"/>
      <c r="BA55" s="1263"/>
      <c r="BB55" s="1267" t="s">
        <v>620</v>
      </c>
      <c r="BC55" s="1267"/>
      <c r="BD55" s="1267"/>
      <c r="BE55" s="1267"/>
      <c r="BF55" s="1267"/>
      <c r="BG55" s="1267"/>
      <c r="BH55" s="1267"/>
      <c r="BI55" s="1267"/>
      <c r="BJ55" s="1267"/>
      <c r="BK55" s="1267"/>
      <c r="BL55" s="1267"/>
      <c r="BM55" s="1267"/>
      <c r="BN55" s="1267"/>
      <c r="BO55" s="1267"/>
      <c r="BP55" s="1268"/>
      <c r="BQ55" s="1269"/>
      <c r="BR55" s="1269"/>
      <c r="BS55" s="1269"/>
      <c r="BT55" s="1269"/>
      <c r="BU55" s="1269"/>
      <c r="BV55" s="1269"/>
      <c r="BW55" s="1269"/>
      <c r="BX55" s="1269">
        <v>196.2</v>
      </c>
      <c r="BY55" s="1269"/>
      <c r="BZ55" s="1269"/>
      <c r="CA55" s="1269"/>
      <c r="CB55" s="1269"/>
      <c r="CC55" s="1269"/>
      <c r="CD55" s="1269"/>
      <c r="CE55" s="1269"/>
      <c r="CF55" s="1269">
        <v>198</v>
      </c>
      <c r="CG55" s="1269"/>
      <c r="CH55" s="1269"/>
      <c r="CI55" s="1269"/>
      <c r="CJ55" s="1269"/>
      <c r="CK55" s="1269"/>
      <c r="CL55" s="1269"/>
      <c r="CM55" s="1269"/>
      <c r="CN55" s="1269">
        <v>195.2</v>
      </c>
      <c r="CO55" s="1269"/>
      <c r="CP55" s="1269"/>
      <c r="CQ55" s="1269"/>
      <c r="CR55" s="1269"/>
      <c r="CS55" s="1269"/>
      <c r="CT55" s="1269"/>
      <c r="CU55" s="1269"/>
      <c r="CV55" s="1269">
        <v>193.6</v>
      </c>
      <c r="CW55" s="1269"/>
      <c r="CX55" s="1269"/>
      <c r="CY55" s="1269"/>
      <c r="CZ55" s="1269"/>
      <c r="DA55" s="1269"/>
      <c r="DB55" s="1269"/>
      <c r="DC55" s="1269"/>
    </row>
    <row r="56" spans="1:109" ht="13" x14ac:dyDescent="0.2">
      <c r="A56" s="1246"/>
      <c r="B56" s="1238"/>
      <c r="G56" s="1257"/>
      <c r="H56" s="1257"/>
      <c r="I56" s="1257"/>
      <c r="J56" s="1257"/>
      <c r="K56" s="1266"/>
      <c r="L56" s="1266"/>
      <c r="M56" s="1266"/>
      <c r="N56" s="1266"/>
      <c r="AN56" s="1263"/>
      <c r="AO56" s="1263"/>
      <c r="AP56" s="1263"/>
      <c r="AQ56" s="1263"/>
      <c r="AR56" s="1263"/>
      <c r="AS56" s="1263"/>
      <c r="AT56" s="1263"/>
      <c r="AU56" s="1263"/>
      <c r="AV56" s="1263"/>
      <c r="AW56" s="1263"/>
      <c r="AX56" s="1263"/>
      <c r="AY56" s="1263"/>
      <c r="AZ56" s="1263"/>
      <c r="BA56" s="1263"/>
      <c r="BB56" s="1267"/>
      <c r="BC56" s="1267"/>
      <c r="BD56" s="1267"/>
      <c r="BE56" s="1267"/>
      <c r="BF56" s="1267"/>
      <c r="BG56" s="1267"/>
      <c r="BH56" s="1267"/>
      <c r="BI56" s="1267"/>
      <c r="BJ56" s="1267"/>
      <c r="BK56" s="1267"/>
      <c r="BL56" s="1267"/>
      <c r="BM56" s="1267"/>
      <c r="BN56" s="1267"/>
      <c r="BO56" s="1267"/>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1246" customFormat="1" ht="13" x14ac:dyDescent="0.2">
      <c r="B57" s="1270"/>
      <c r="G57" s="1257"/>
      <c r="H57" s="1257"/>
      <c r="I57" s="1271"/>
      <c r="J57" s="1271"/>
      <c r="K57" s="1266"/>
      <c r="L57" s="1266"/>
      <c r="M57" s="1266"/>
      <c r="N57" s="1266"/>
      <c r="AM57" s="1231"/>
      <c r="AN57" s="1263"/>
      <c r="AO57" s="1263"/>
      <c r="AP57" s="1263"/>
      <c r="AQ57" s="1263"/>
      <c r="AR57" s="1263"/>
      <c r="AS57" s="1263"/>
      <c r="AT57" s="1263"/>
      <c r="AU57" s="1263"/>
      <c r="AV57" s="1263"/>
      <c r="AW57" s="1263"/>
      <c r="AX57" s="1263"/>
      <c r="AY57" s="1263"/>
      <c r="AZ57" s="1263"/>
      <c r="BA57" s="1263"/>
      <c r="BB57" s="1267" t="s">
        <v>621</v>
      </c>
      <c r="BC57" s="1267"/>
      <c r="BD57" s="1267"/>
      <c r="BE57" s="1267"/>
      <c r="BF57" s="1267"/>
      <c r="BG57" s="1267"/>
      <c r="BH57" s="1267"/>
      <c r="BI57" s="1267"/>
      <c r="BJ57" s="1267"/>
      <c r="BK57" s="1267"/>
      <c r="BL57" s="1267"/>
      <c r="BM57" s="1267"/>
      <c r="BN57" s="1267"/>
      <c r="BO57" s="1267"/>
      <c r="BP57" s="1268"/>
      <c r="BQ57" s="1269"/>
      <c r="BR57" s="1269"/>
      <c r="BS57" s="1269"/>
      <c r="BT57" s="1269"/>
      <c r="BU57" s="1269"/>
      <c r="BV57" s="1269"/>
      <c r="BW57" s="1269"/>
      <c r="BX57" s="1269">
        <v>57.3</v>
      </c>
      <c r="BY57" s="1269"/>
      <c r="BZ57" s="1269"/>
      <c r="CA57" s="1269"/>
      <c r="CB57" s="1269"/>
      <c r="CC57" s="1269"/>
      <c r="CD57" s="1269"/>
      <c r="CE57" s="1269"/>
      <c r="CF57" s="1269">
        <v>60.1</v>
      </c>
      <c r="CG57" s="1269"/>
      <c r="CH57" s="1269"/>
      <c r="CI57" s="1269"/>
      <c r="CJ57" s="1269"/>
      <c r="CK57" s="1269"/>
      <c r="CL57" s="1269"/>
      <c r="CM57" s="1269"/>
      <c r="CN57" s="1269">
        <v>60.7</v>
      </c>
      <c r="CO57" s="1269"/>
      <c r="CP57" s="1269"/>
      <c r="CQ57" s="1269"/>
      <c r="CR57" s="1269"/>
      <c r="CS57" s="1269"/>
      <c r="CT57" s="1269"/>
      <c r="CU57" s="1269"/>
      <c r="CV57" s="1269">
        <v>60.1</v>
      </c>
      <c r="CW57" s="1269"/>
      <c r="CX57" s="1269"/>
      <c r="CY57" s="1269"/>
      <c r="CZ57" s="1269"/>
      <c r="DA57" s="1269"/>
      <c r="DB57" s="1269"/>
      <c r="DC57" s="1269"/>
      <c r="DD57" s="1272"/>
      <c r="DE57" s="1270"/>
    </row>
    <row r="58" spans="1:109" s="1246" customFormat="1" ht="13" x14ac:dyDescent="0.2">
      <c r="A58" s="1231"/>
      <c r="B58" s="1270"/>
      <c r="G58" s="1257"/>
      <c r="H58" s="1257"/>
      <c r="I58" s="1271"/>
      <c r="J58" s="1271"/>
      <c r="K58" s="1266"/>
      <c r="L58" s="1266"/>
      <c r="M58" s="1266"/>
      <c r="N58" s="1266"/>
      <c r="AM58" s="1231"/>
      <c r="AN58" s="1263"/>
      <c r="AO58" s="1263"/>
      <c r="AP58" s="1263"/>
      <c r="AQ58" s="1263"/>
      <c r="AR58" s="1263"/>
      <c r="AS58" s="1263"/>
      <c r="AT58" s="1263"/>
      <c r="AU58" s="1263"/>
      <c r="AV58" s="1263"/>
      <c r="AW58" s="1263"/>
      <c r="AX58" s="1263"/>
      <c r="AY58" s="1263"/>
      <c r="AZ58" s="1263"/>
      <c r="BA58" s="1263"/>
      <c r="BB58" s="1267"/>
      <c r="BC58" s="1267"/>
      <c r="BD58" s="1267"/>
      <c r="BE58" s="1267"/>
      <c r="BF58" s="1267"/>
      <c r="BG58" s="1267"/>
      <c r="BH58" s="1267"/>
      <c r="BI58" s="1267"/>
      <c r="BJ58" s="1267"/>
      <c r="BK58" s="1267"/>
      <c r="BL58" s="1267"/>
      <c r="BM58" s="1267"/>
      <c r="BN58" s="1267"/>
      <c r="BO58" s="1267"/>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1272"/>
      <c r="DE58" s="1270"/>
    </row>
    <row r="59" spans="1:109" s="1246" customFormat="1" ht="13" x14ac:dyDescent="0.2">
      <c r="A59" s="1231"/>
      <c r="B59" s="1270"/>
      <c r="K59" s="1273"/>
      <c r="L59" s="1273"/>
      <c r="M59" s="1273"/>
      <c r="N59" s="1273"/>
      <c r="AQ59" s="1273"/>
      <c r="AR59" s="1273"/>
      <c r="AS59" s="1273"/>
      <c r="AT59" s="1273"/>
      <c r="BC59" s="1273"/>
      <c r="BD59" s="1273"/>
      <c r="BE59" s="1273"/>
      <c r="BF59" s="1273"/>
      <c r="BO59" s="1273"/>
      <c r="BP59" s="1273"/>
      <c r="BQ59" s="1273"/>
      <c r="BR59" s="1273"/>
      <c r="CA59" s="1273"/>
      <c r="CB59" s="1273"/>
      <c r="CC59" s="1273"/>
      <c r="CD59" s="1273"/>
      <c r="CM59" s="1273"/>
      <c r="CN59" s="1273"/>
      <c r="CO59" s="1273"/>
      <c r="CP59" s="1273"/>
      <c r="CY59" s="1273"/>
      <c r="CZ59" s="1273"/>
      <c r="DA59" s="1273"/>
      <c r="DB59" s="1273"/>
      <c r="DC59" s="1273"/>
      <c r="DD59" s="1272"/>
      <c r="DE59" s="1270"/>
    </row>
    <row r="60" spans="1:109" s="1246" customFormat="1" ht="13" x14ac:dyDescent="0.2">
      <c r="A60" s="1231"/>
      <c r="B60" s="1270"/>
      <c r="K60" s="1273"/>
      <c r="L60" s="1273"/>
      <c r="M60" s="1273"/>
      <c r="N60" s="1273"/>
      <c r="AQ60" s="1273"/>
      <c r="AR60" s="1273"/>
      <c r="AS60" s="1273"/>
      <c r="AT60" s="1273"/>
      <c r="BC60" s="1273"/>
      <c r="BD60" s="1273"/>
      <c r="BE60" s="1273"/>
      <c r="BF60" s="1273"/>
      <c r="BO60" s="1273"/>
      <c r="BP60" s="1273"/>
      <c r="BQ60" s="1273"/>
      <c r="BR60" s="1273"/>
      <c r="CA60" s="1273"/>
      <c r="CB60" s="1273"/>
      <c r="CC60" s="1273"/>
      <c r="CD60" s="1273"/>
      <c r="CM60" s="1273"/>
      <c r="CN60" s="1273"/>
      <c r="CO60" s="1273"/>
      <c r="CP60" s="1273"/>
      <c r="CY60" s="1273"/>
      <c r="CZ60" s="1273"/>
      <c r="DA60" s="1273"/>
      <c r="DB60" s="1273"/>
      <c r="DC60" s="1273"/>
      <c r="DD60" s="1272"/>
      <c r="DE60" s="1270"/>
    </row>
    <row r="61" spans="1:109" s="1246" customFormat="1" ht="13" x14ac:dyDescent="0.2">
      <c r="A61" s="1231"/>
      <c r="B61" s="1274"/>
      <c r="C61" s="1275"/>
      <c r="D61" s="1275"/>
      <c r="E61" s="1275"/>
      <c r="F61" s="1275"/>
      <c r="G61" s="1275"/>
      <c r="H61" s="1275"/>
      <c r="I61" s="1275"/>
      <c r="J61" s="1275"/>
      <c r="K61" s="1275"/>
      <c r="L61" s="1275"/>
      <c r="M61" s="1276"/>
      <c r="N61" s="1276"/>
      <c r="O61" s="1275"/>
      <c r="P61" s="1275"/>
      <c r="Q61" s="1275"/>
      <c r="R61" s="1275"/>
      <c r="S61" s="1275"/>
      <c r="T61" s="1275"/>
      <c r="U61" s="1275"/>
      <c r="V61" s="1275"/>
      <c r="W61" s="1275"/>
      <c r="X61" s="1275"/>
      <c r="Y61" s="1275"/>
      <c r="Z61" s="1275"/>
      <c r="AA61" s="1275"/>
      <c r="AB61" s="1275"/>
      <c r="AC61" s="1275"/>
      <c r="AD61" s="1275"/>
      <c r="AE61" s="1275"/>
      <c r="AF61" s="1275"/>
      <c r="AG61" s="1275"/>
      <c r="AH61" s="1275"/>
      <c r="AI61" s="1275"/>
      <c r="AJ61" s="1275"/>
      <c r="AK61" s="1275"/>
      <c r="AL61" s="1275"/>
      <c r="AM61" s="1275"/>
      <c r="AN61" s="1275"/>
      <c r="AO61" s="1275"/>
      <c r="AP61" s="1275"/>
      <c r="AQ61" s="1275"/>
      <c r="AR61" s="1275"/>
      <c r="AS61" s="1276"/>
      <c r="AT61" s="1276"/>
      <c r="AU61" s="1275"/>
      <c r="AV61" s="1275"/>
      <c r="AW61" s="1275"/>
      <c r="AX61" s="1275"/>
      <c r="AY61" s="1275"/>
      <c r="AZ61" s="1275"/>
      <c r="BA61" s="1275"/>
      <c r="BB61" s="1275"/>
      <c r="BC61" s="1275"/>
      <c r="BD61" s="1275"/>
      <c r="BE61" s="1276"/>
      <c r="BF61" s="1276"/>
      <c r="BG61" s="1275"/>
      <c r="BH61" s="1275"/>
      <c r="BI61" s="1275"/>
      <c r="BJ61" s="1275"/>
      <c r="BK61" s="1275"/>
      <c r="BL61" s="1275"/>
      <c r="BM61" s="1275"/>
      <c r="BN61" s="1275"/>
      <c r="BO61" s="1275"/>
      <c r="BP61" s="1275"/>
      <c r="BQ61" s="1276"/>
      <c r="BR61" s="1276"/>
      <c r="BS61" s="1275"/>
      <c r="BT61" s="1275"/>
      <c r="BU61" s="1275"/>
      <c r="BV61" s="1275"/>
      <c r="BW61" s="1275"/>
      <c r="BX61" s="1275"/>
      <c r="BY61" s="1275"/>
      <c r="BZ61" s="1275"/>
      <c r="CA61" s="1275"/>
      <c r="CB61" s="1275"/>
      <c r="CC61" s="1276"/>
      <c r="CD61" s="1276"/>
      <c r="CE61" s="1275"/>
      <c r="CF61" s="1275"/>
      <c r="CG61" s="1275"/>
      <c r="CH61" s="1275"/>
      <c r="CI61" s="1275"/>
      <c r="CJ61" s="1275"/>
      <c r="CK61" s="1275"/>
      <c r="CL61" s="1275"/>
      <c r="CM61" s="1275"/>
      <c r="CN61" s="1275"/>
      <c r="CO61" s="1276"/>
      <c r="CP61" s="1276"/>
      <c r="CQ61" s="1275"/>
      <c r="CR61" s="1275"/>
      <c r="CS61" s="1275"/>
      <c r="CT61" s="1275"/>
      <c r="CU61" s="1275"/>
      <c r="CV61" s="1275"/>
      <c r="CW61" s="1275"/>
      <c r="CX61" s="1275"/>
      <c r="CY61" s="1275"/>
      <c r="CZ61" s="1275"/>
      <c r="DA61" s="1276"/>
      <c r="DB61" s="1276"/>
      <c r="DC61" s="1276"/>
      <c r="DD61" s="1277"/>
      <c r="DE61" s="1270"/>
    </row>
    <row r="62" spans="1:109" ht="13" x14ac:dyDescent="0.2">
      <c r="B62" s="1243"/>
      <c r="C62" s="1243"/>
      <c r="D62" s="1243"/>
      <c r="E62" s="1243"/>
      <c r="F62" s="1243"/>
      <c r="G62" s="1243"/>
      <c r="H62" s="1243"/>
      <c r="I62" s="1243"/>
      <c r="J62" s="1243"/>
      <c r="K62" s="1243"/>
      <c r="L62" s="1243"/>
      <c r="M62" s="1243"/>
      <c r="N62" s="1243"/>
      <c r="O62" s="1243"/>
      <c r="P62" s="1243"/>
      <c r="Q62" s="1243"/>
      <c r="R62" s="1243"/>
      <c r="S62" s="1243"/>
      <c r="T62" s="1243"/>
      <c r="U62" s="1243"/>
      <c r="V62" s="1243"/>
      <c r="W62" s="1243"/>
      <c r="X62" s="1243"/>
      <c r="Y62" s="1243"/>
      <c r="Z62" s="1243"/>
      <c r="AA62" s="1243"/>
      <c r="AB62" s="1243"/>
      <c r="AC62" s="1243"/>
      <c r="AD62" s="1243"/>
      <c r="AE62" s="1243"/>
      <c r="AF62" s="1243"/>
      <c r="AG62" s="1243"/>
      <c r="AH62" s="1243"/>
      <c r="AI62" s="1243"/>
      <c r="AJ62" s="1243"/>
      <c r="AK62" s="1243"/>
      <c r="AL62" s="1243"/>
      <c r="AM62" s="1243"/>
      <c r="AN62" s="1243"/>
      <c r="AO62" s="1243"/>
      <c r="AP62" s="1243"/>
      <c r="AQ62" s="1243"/>
      <c r="AR62" s="1243"/>
      <c r="AS62" s="1243"/>
      <c r="AT62" s="1243"/>
      <c r="AU62" s="1243"/>
      <c r="AV62" s="1243"/>
      <c r="AW62" s="1243"/>
      <c r="AX62" s="1243"/>
      <c r="AY62" s="1243"/>
      <c r="AZ62" s="1243"/>
      <c r="BA62" s="1243"/>
      <c r="BB62" s="1243"/>
      <c r="BC62" s="1243"/>
      <c r="BD62" s="1243"/>
      <c r="BE62" s="1243"/>
      <c r="BF62" s="1243"/>
      <c r="BG62" s="1243"/>
      <c r="BH62" s="1243"/>
      <c r="BI62" s="1243"/>
      <c r="BJ62" s="1243"/>
      <c r="BK62" s="1243"/>
      <c r="BL62" s="1243"/>
      <c r="BM62" s="1243"/>
      <c r="BN62" s="1243"/>
      <c r="BO62" s="1243"/>
      <c r="BP62" s="1243"/>
      <c r="BQ62" s="1243"/>
      <c r="BR62" s="1243"/>
      <c r="BS62" s="1243"/>
      <c r="BT62" s="1243"/>
      <c r="BU62" s="1243"/>
      <c r="BV62" s="1243"/>
      <c r="BW62" s="1243"/>
      <c r="BX62" s="1243"/>
      <c r="BY62" s="1243"/>
      <c r="BZ62" s="1243"/>
      <c r="CA62" s="1243"/>
      <c r="CB62" s="1243"/>
      <c r="CC62" s="1243"/>
      <c r="CD62" s="1243"/>
      <c r="CE62" s="1243"/>
      <c r="CF62" s="1243"/>
      <c r="CG62" s="1243"/>
      <c r="CH62" s="1243"/>
      <c r="CI62" s="1243"/>
      <c r="CJ62" s="1243"/>
      <c r="CK62" s="1243"/>
      <c r="CL62" s="1243"/>
      <c r="CM62" s="1243"/>
      <c r="CN62" s="1243"/>
      <c r="CO62" s="1243"/>
      <c r="CP62" s="1243"/>
      <c r="CQ62" s="1243"/>
      <c r="CR62" s="1243"/>
      <c r="CS62" s="1243"/>
      <c r="CT62" s="1243"/>
      <c r="CU62" s="1243"/>
      <c r="CV62" s="1243"/>
      <c r="CW62" s="1243"/>
      <c r="CX62" s="1243"/>
      <c r="CY62" s="1243"/>
      <c r="CZ62" s="1243"/>
      <c r="DA62" s="1243"/>
      <c r="DB62" s="1243"/>
      <c r="DC62" s="1243"/>
      <c r="DD62" s="1243"/>
      <c r="DE62" s="1231"/>
    </row>
    <row r="63" spans="1:109" ht="16.5" x14ac:dyDescent="0.2">
      <c r="B63" s="1278" t="s">
        <v>623</v>
      </c>
    </row>
    <row r="64" spans="1:109" ht="13" x14ac:dyDescent="0.2">
      <c r="B64" s="1238"/>
      <c r="G64" s="1245"/>
      <c r="I64" s="1279"/>
      <c r="J64" s="1279"/>
      <c r="K64" s="1279"/>
      <c r="L64" s="1279"/>
      <c r="M64" s="1279"/>
      <c r="N64" s="1280"/>
      <c r="AM64" s="1245"/>
      <c r="AN64" s="1245" t="s">
        <v>616</v>
      </c>
      <c r="AP64" s="1246"/>
      <c r="AQ64" s="1246"/>
      <c r="AR64" s="1246"/>
      <c r="AY64" s="1245"/>
      <c r="BA64" s="1246"/>
      <c r="BB64" s="1246"/>
      <c r="BC64" s="1246"/>
      <c r="BK64" s="1245"/>
      <c r="BM64" s="1246"/>
      <c r="BN64" s="1246"/>
      <c r="BO64" s="1246"/>
      <c r="BW64" s="1245"/>
      <c r="BY64" s="1246"/>
      <c r="BZ64" s="1246"/>
      <c r="CA64" s="1246"/>
      <c r="CI64" s="1245"/>
      <c r="CK64" s="1246"/>
      <c r="CL64" s="1246"/>
      <c r="CM64" s="1246"/>
      <c r="CU64" s="1245"/>
      <c r="CW64" s="1246"/>
      <c r="CX64" s="1246"/>
      <c r="CY64" s="1246"/>
    </row>
    <row r="65" spans="2:107" ht="13" x14ac:dyDescent="0.2">
      <c r="B65" s="1238"/>
      <c r="AN65" s="1247" t="s">
        <v>624</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ht="13" x14ac:dyDescent="0.2">
      <c r="B66" s="1238"/>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ht="13" x14ac:dyDescent="0.2">
      <c r="B67" s="1238"/>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ht="13" x14ac:dyDescent="0.2">
      <c r="B68" s="1238"/>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ht="13" x14ac:dyDescent="0.2">
      <c r="B69" s="1238"/>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ht="13" x14ac:dyDescent="0.2">
      <c r="B70" s="1238"/>
      <c r="H70" s="1281"/>
      <c r="I70" s="1281"/>
      <c r="J70" s="1282"/>
      <c r="K70" s="1282"/>
      <c r="L70" s="1283"/>
      <c r="M70" s="1282"/>
      <c r="N70" s="1283"/>
      <c r="AN70" s="1256"/>
      <c r="AO70" s="1256"/>
      <c r="AP70" s="1256"/>
      <c r="AZ70" s="1256"/>
      <c r="BA70" s="1256"/>
      <c r="BB70" s="1256"/>
      <c r="BL70" s="1256"/>
      <c r="BM70" s="1256"/>
      <c r="BN70" s="1256"/>
      <c r="BX70" s="1256"/>
      <c r="BY70" s="1256"/>
      <c r="BZ70" s="1256"/>
      <c r="CJ70" s="1256"/>
      <c r="CK70" s="1256"/>
      <c r="CL70" s="1256"/>
      <c r="CV70" s="1256"/>
      <c r="CW70" s="1256"/>
      <c r="CX70" s="1256"/>
    </row>
    <row r="71" spans="2:107" ht="13" x14ac:dyDescent="0.2">
      <c r="B71" s="1238"/>
      <c r="G71" s="1284"/>
      <c r="I71" s="1285"/>
      <c r="J71" s="1282"/>
      <c r="K71" s="1282"/>
      <c r="L71" s="1283"/>
      <c r="M71" s="1282"/>
      <c r="N71" s="1283"/>
      <c r="AM71" s="1284"/>
      <c r="AN71" s="1231" t="s">
        <v>618</v>
      </c>
    </row>
    <row r="72" spans="2:107" ht="13" x14ac:dyDescent="0.2">
      <c r="B72" s="1238"/>
      <c r="G72" s="1257"/>
      <c r="H72" s="1257"/>
      <c r="I72" s="1257"/>
      <c r="J72" s="1257"/>
      <c r="K72" s="1258"/>
      <c r="L72" s="1258"/>
      <c r="M72" s="1259"/>
      <c r="N72" s="1259"/>
      <c r="AN72" s="1260"/>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2"/>
      <c r="BP72" s="1263" t="s">
        <v>550</v>
      </c>
      <c r="BQ72" s="1263"/>
      <c r="BR72" s="1263"/>
      <c r="BS72" s="1263"/>
      <c r="BT72" s="1263"/>
      <c r="BU72" s="1263"/>
      <c r="BV72" s="1263"/>
      <c r="BW72" s="1263"/>
      <c r="BX72" s="1263" t="s">
        <v>551</v>
      </c>
      <c r="BY72" s="1263"/>
      <c r="BZ72" s="1263"/>
      <c r="CA72" s="1263"/>
      <c r="CB72" s="1263"/>
      <c r="CC72" s="1263"/>
      <c r="CD72" s="1263"/>
      <c r="CE72" s="1263"/>
      <c r="CF72" s="1263" t="s">
        <v>552</v>
      </c>
      <c r="CG72" s="1263"/>
      <c r="CH72" s="1263"/>
      <c r="CI72" s="1263"/>
      <c r="CJ72" s="1263"/>
      <c r="CK72" s="1263"/>
      <c r="CL72" s="1263"/>
      <c r="CM72" s="1263"/>
      <c r="CN72" s="1263" t="s">
        <v>553</v>
      </c>
      <c r="CO72" s="1263"/>
      <c r="CP72" s="1263"/>
      <c r="CQ72" s="1263"/>
      <c r="CR72" s="1263"/>
      <c r="CS72" s="1263"/>
      <c r="CT72" s="1263"/>
      <c r="CU72" s="1263"/>
      <c r="CV72" s="1263" t="s">
        <v>554</v>
      </c>
      <c r="CW72" s="1263"/>
      <c r="CX72" s="1263"/>
      <c r="CY72" s="1263"/>
      <c r="CZ72" s="1263"/>
      <c r="DA72" s="1263"/>
      <c r="DB72" s="1263"/>
      <c r="DC72" s="1263"/>
    </row>
    <row r="73" spans="2:107" ht="13" x14ac:dyDescent="0.2">
      <c r="B73" s="1238"/>
      <c r="G73" s="1264"/>
      <c r="H73" s="1264"/>
      <c r="I73" s="1264"/>
      <c r="J73" s="1264"/>
      <c r="K73" s="1286"/>
      <c r="L73" s="1286"/>
      <c r="M73" s="1286"/>
      <c r="N73" s="1286"/>
      <c r="AM73" s="1256"/>
      <c r="AN73" s="1267" t="s">
        <v>619</v>
      </c>
      <c r="AO73" s="1267"/>
      <c r="AP73" s="1267"/>
      <c r="AQ73" s="1267"/>
      <c r="AR73" s="1267"/>
      <c r="AS73" s="1267"/>
      <c r="AT73" s="1267"/>
      <c r="AU73" s="1267"/>
      <c r="AV73" s="1267"/>
      <c r="AW73" s="1267"/>
      <c r="AX73" s="1267"/>
      <c r="AY73" s="1267"/>
      <c r="AZ73" s="1267"/>
      <c r="BA73" s="1267"/>
      <c r="BB73" s="1267" t="s">
        <v>620</v>
      </c>
      <c r="BC73" s="1267"/>
      <c r="BD73" s="1267"/>
      <c r="BE73" s="1267"/>
      <c r="BF73" s="1267"/>
      <c r="BG73" s="1267"/>
      <c r="BH73" s="1267"/>
      <c r="BI73" s="1267"/>
      <c r="BJ73" s="1267"/>
      <c r="BK73" s="1267"/>
      <c r="BL73" s="1267"/>
      <c r="BM73" s="1267"/>
      <c r="BN73" s="1267"/>
      <c r="BO73" s="1267"/>
      <c r="BP73" s="1269">
        <v>99.8</v>
      </c>
      <c r="BQ73" s="1269"/>
      <c r="BR73" s="1269"/>
      <c r="BS73" s="1269"/>
      <c r="BT73" s="1269"/>
      <c r="BU73" s="1269"/>
      <c r="BV73" s="1269"/>
      <c r="BW73" s="1269"/>
      <c r="BX73" s="1269">
        <v>100.5</v>
      </c>
      <c r="BY73" s="1269"/>
      <c r="BZ73" s="1269"/>
      <c r="CA73" s="1269"/>
      <c r="CB73" s="1269"/>
      <c r="CC73" s="1269"/>
      <c r="CD73" s="1269"/>
      <c r="CE73" s="1269"/>
      <c r="CF73" s="1269">
        <v>98.4</v>
      </c>
      <c r="CG73" s="1269"/>
      <c r="CH73" s="1269"/>
      <c r="CI73" s="1269"/>
      <c r="CJ73" s="1269"/>
      <c r="CK73" s="1269"/>
      <c r="CL73" s="1269"/>
      <c r="CM73" s="1269"/>
      <c r="CN73" s="1269">
        <v>99.6</v>
      </c>
      <c r="CO73" s="1269"/>
      <c r="CP73" s="1269"/>
      <c r="CQ73" s="1269"/>
      <c r="CR73" s="1269"/>
      <c r="CS73" s="1269"/>
      <c r="CT73" s="1269"/>
      <c r="CU73" s="1269"/>
      <c r="CV73" s="1269">
        <v>103.4</v>
      </c>
      <c r="CW73" s="1269"/>
      <c r="CX73" s="1269"/>
      <c r="CY73" s="1269"/>
      <c r="CZ73" s="1269"/>
      <c r="DA73" s="1269"/>
      <c r="DB73" s="1269"/>
      <c r="DC73" s="1269"/>
    </row>
    <row r="74" spans="2:107" ht="13" x14ac:dyDescent="0.2">
      <c r="B74" s="1238"/>
      <c r="G74" s="1264"/>
      <c r="H74" s="1264"/>
      <c r="I74" s="1264"/>
      <c r="J74" s="1264"/>
      <c r="K74" s="1286"/>
      <c r="L74" s="1286"/>
      <c r="M74" s="1286"/>
      <c r="N74" s="1286"/>
      <c r="AM74" s="1256"/>
      <c r="AN74" s="1267"/>
      <c r="AO74" s="1267"/>
      <c r="AP74" s="1267"/>
      <c r="AQ74" s="1267"/>
      <c r="AR74" s="1267"/>
      <c r="AS74" s="1267"/>
      <c r="AT74" s="1267"/>
      <c r="AU74" s="1267"/>
      <c r="AV74" s="1267"/>
      <c r="AW74" s="1267"/>
      <c r="AX74" s="1267"/>
      <c r="AY74" s="1267"/>
      <c r="AZ74" s="1267"/>
      <c r="BA74" s="1267"/>
      <c r="BB74" s="1267"/>
      <c r="BC74" s="1267"/>
      <c r="BD74" s="1267"/>
      <c r="BE74" s="1267"/>
      <c r="BF74" s="1267"/>
      <c r="BG74" s="1267"/>
      <c r="BH74" s="1267"/>
      <c r="BI74" s="1267"/>
      <c r="BJ74" s="1267"/>
      <c r="BK74" s="1267"/>
      <c r="BL74" s="1267"/>
      <c r="BM74" s="1267"/>
      <c r="BN74" s="1267"/>
      <c r="BO74" s="1267"/>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 x14ac:dyDescent="0.2">
      <c r="B75" s="1238"/>
      <c r="G75" s="1264"/>
      <c r="H75" s="1264"/>
      <c r="I75" s="1257"/>
      <c r="J75" s="1257"/>
      <c r="K75" s="1266"/>
      <c r="L75" s="1266"/>
      <c r="M75" s="1266"/>
      <c r="N75" s="1266"/>
      <c r="AM75" s="1256"/>
      <c r="AN75" s="1267"/>
      <c r="AO75" s="1267"/>
      <c r="AP75" s="1267"/>
      <c r="AQ75" s="1267"/>
      <c r="AR75" s="1267"/>
      <c r="AS75" s="1267"/>
      <c r="AT75" s="1267"/>
      <c r="AU75" s="1267"/>
      <c r="AV75" s="1267"/>
      <c r="AW75" s="1267"/>
      <c r="AX75" s="1267"/>
      <c r="AY75" s="1267"/>
      <c r="AZ75" s="1267"/>
      <c r="BA75" s="1267"/>
      <c r="BB75" s="1267" t="s">
        <v>625</v>
      </c>
      <c r="BC75" s="1267"/>
      <c r="BD75" s="1267"/>
      <c r="BE75" s="1267"/>
      <c r="BF75" s="1267"/>
      <c r="BG75" s="1267"/>
      <c r="BH75" s="1267"/>
      <c r="BI75" s="1267"/>
      <c r="BJ75" s="1267"/>
      <c r="BK75" s="1267"/>
      <c r="BL75" s="1267"/>
      <c r="BM75" s="1267"/>
      <c r="BN75" s="1267"/>
      <c r="BO75" s="1267"/>
      <c r="BP75" s="1269">
        <v>11.5</v>
      </c>
      <c r="BQ75" s="1269"/>
      <c r="BR75" s="1269"/>
      <c r="BS75" s="1269"/>
      <c r="BT75" s="1269"/>
      <c r="BU75" s="1269"/>
      <c r="BV75" s="1269"/>
      <c r="BW75" s="1269"/>
      <c r="BX75" s="1269">
        <v>11.1</v>
      </c>
      <c r="BY75" s="1269"/>
      <c r="BZ75" s="1269"/>
      <c r="CA75" s="1269"/>
      <c r="CB75" s="1269"/>
      <c r="CC75" s="1269"/>
      <c r="CD75" s="1269"/>
      <c r="CE75" s="1269"/>
      <c r="CF75" s="1269">
        <v>10.6</v>
      </c>
      <c r="CG75" s="1269"/>
      <c r="CH75" s="1269"/>
      <c r="CI75" s="1269"/>
      <c r="CJ75" s="1269"/>
      <c r="CK75" s="1269"/>
      <c r="CL75" s="1269"/>
      <c r="CM75" s="1269"/>
      <c r="CN75" s="1269">
        <v>10.1</v>
      </c>
      <c r="CO75" s="1269"/>
      <c r="CP75" s="1269"/>
      <c r="CQ75" s="1269"/>
      <c r="CR75" s="1269"/>
      <c r="CS75" s="1269"/>
      <c r="CT75" s="1269"/>
      <c r="CU75" s="1269"/>
      <c r="CV75" s="1269">
        <v>9.8000000000000007</v>
      </c>
      <c r="CW75" s="1269"/>
      <c r="CX75" s="1269"/>
      <c r="CY75" s="1269"/>
      <c r="CZ75" s="1269"/>
      <c r="DA75" s="1269"/>
      <c r="DB75" s="1269"/>
      <c r="DC75" s="1269"/>
    </row>
    <row r="76" spans="2:107" ht="13" x14ac:dyDescent="0.2">
      <c r="B76" s="1238"/>
      <c r="G76" s="1264"/>
      <c r="H76" s="1264"/>
      <c r="I76" s="1257"/>
      <c r="J76" s="1257"/>
      <c r="K76" s="1266"/>
      <c r="L76" s="1266"/>
      <c r="M76" s="1266"/>
      <c r="N76" s="1266"/>
      <c r="AM76" s="1256"/>
      <c r="AN76" s="1267"/>
      <c r="AO76" s="1267"/>
      <c r="AP76" s="1267"/>
      <c r="AQ76" s="1267"/>
      <c r="AR76" s="1267"/>
      <c r="AS76" s="1267"/>
      <c r="AT76" s="1267"/>
      <c r="AU76" s="1267"/>
      <c r="AV76" s="1267"/>
      <c r="AW76" s="1267"/>
      <c r="AX76" s="1267"/>
      <c r="AY76" s="1267"/>
      <c r="AZ76" s="1267"/>
      <c r="BA76" s="1267"/>
      <c r="BB76" s="1267"/>
      <c r="BC76" s="1267"/>
      <c r="BD76" s="1267"/>
      <c r="BE76" s="1267"/>
      <c r="BF76" s="1267"/>
      <c r="BG76" s="1267"/>
      <c r="BH76" s="1267"/>
      <c r="BI76" s="1267"/>
      <c r="BJ76" s="1267"/>
      <c r="BK76" s="1267"/>
      <c r="BL76" s="1267"/>
      <c r="BM76" s="1267"/>
      <c r="BN76" s="1267"/>
      <c r="BO76" s="1267"/>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 x14ac:dyDescent="0.2">
      <c r="B77" s="1238"/>
      <c r="G77" s="1257"/>
      <c r="H77" s="1257"/>
      <c r="I77" s="1257"/>
      <c r="J77" s="1257"/>
      <c r="K77" s="1286"/>
      <c r="L77" s="1286"/>
      <c r="M77" s="1286"/>
      <c r="N77" s="1286"/>
      <c r="AN77" s="1263" t="s">
        <v>622</v>
      </c>
      <c r="AO77" s="1263"/>
      <c r="AP77" s="1263"/>
      <c r="AQ77" s="1263"/>
      <c r="AR77" s="1263"/>
      <c r="AS77" s="1263"/>
      <c r="AT77" s="1263"/>
      <c r="AU77" s="1263"/>
      <c r="AV77" s="1263"/>
      <c r="AW77" s="1263"/>
      <c r="AX77" s="1263"/>
      <c r="AY77" s="1263"/>
      <c r="AZ77" s="1263"/>
      <c r="BA77" s="1263"/>
      <c r="BB77" s="1267" t="s">
        <v>620</v>
      </c>
      <c r="BC77" s="1267"/>
      <c r="BD77" s="1267"/>
      <c r="BE77" s="1267"/>
      <c r="BF77" s="1267"/>
      <c r="BG77" s="1267"/>
      <c r="BH77" s="1267"/>
      <c r="BI77" s="1267"/>
      <c r="BJ77" s="1267"/>
      <c r="BK77" s="1267"/>
      <c r="BL77" s="1267"/>
      <c r="BM77" s="1267"/>
      <c r="BN77" s="1267"/>
      <c r="BO77" s="1267"/>
      <c r="BP77" s="1269">
        <v>196.3</v>
      </c>
      <c r="BQ77" s="1269"/>
      <c r="BR77" s="1269"/>
      <c r="BS77" s="1269"/>
      <c r="BT77" s="1269"/>
      <c r="BU77" s="1269"/>
      <c r="BV77" s="1269"/>
      <c r="BW77" s="1269"/>
      <c r="BX77" s="1269">
        <v>196.2</v>
      </c>
      <c r="BY77" s="1269"/>
      <c r="BZ77" s="1269"/>
      <c r="CA77" s="1269"/>
      <c r="CB77" s="1269"/>
      <c r="CC77" s="1269"/>
      <c r="CD77" s="1269"/>
      <c r="CE77" s="1269"/>
      <c r="CF77" s="1269">
        <v>198</v>
      </c>
      <c r="CG77" s="1269"/>
      <c r="CH77" s="1269"/>
      <c r="CI77" s="1269"/>
      <c r="CJ77" s="1269"/>
      <c r="CK77" s="1269"/>
      <c r="CL77" s="1269"/>
      <c r="CM77" s="1269"/>
      <c r="CN77" s="1269">
        <v>195.2</v>
      </c>
      <c r="CO77" s="1269"/>
      <c r="CP77" s="1269"/>
      <c r="CQ77" s="1269"/>
      <c r="CR77" s="1269"/>
      <c r="CS77" s="1269"/>
      <c r="CT77" s="1269"/>
      <c r="CU77" s="1269"/>
      <c r="CV77" s="1269">
        <v>193.6</v>
      </c>
      <c r="CW77" s="1269"/>
      <c r="CX77" s="1269"/>
      <c r="CY77" s="1269"/>
      <c r="CZ77" s="1269"/>
      <c r="DA77" s="1269"/>
      <c r="DB77" s="1269"/>
      <c r="DC77" s="1269"/>
    </row>
    <row r="78" spans="2:107" ht="13" x14ac:dyDescent="0.2">
      <c r="B78" s="1238"/>
      <c r="G78" s="1257"/>
      <c r="H78" s="1257"/>
      <c r="I78" s="1257"/>
      <c r="J78" s="1257"/>
      <c r="K78" s="1286"/>
      <c r="L78" s="1286"/>
      <c r="M78" s="1286"/>
      <c r="N78" s="1286"/>
      <c r="AN78" s="1263"/>
      <c r="AO78" s="1263"/>
      <c r="AP78" s="1263"/>
      <c r="AQ78" s="1263"/>
      <c r="AR78" s="1263"/>
      <c r="AS78" s="1263"/>
      <c r="AT78" s="1263"/>
      <c r="AU78" s="1263"/>
      <c r="AV78" s="1263"/>
      <c r="AW78" s="1263"/>
      <c r="AX78" s="1263"/>
      <c r="AY78" s="1263"/>
      <c r="AZ78" s="1263"/>
      <c r="BA78" s="1263"/>
      <c r="BB78" s="1267"/>
      <c r="BC78" s="1267"/>
      <c r="BD78" s="1267"/>
      <c r="BE78" s="1267"/>
      <c r="BF78" s="1267"/>
      <c r="BG78" s="1267"/>
      <c r="BH78" s="1267"/>
      <c r="BI78" s="1267"/>
      <c r="BJ78" s="1267"/>
      <c r="BK78" s="1267"/>
      <c r="BL78" s="1267"/>
      <c r="BM78" s="1267"/>
      <c r="BN78" s="1267"/>
      <c r="BO78" s="1267"/>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 x14ac:dyDescent="0.2">
      <c r="B79" s="1238"/>
      <c r="G79" s="1257"/>
      <c r="H79" s="1257"/>
      <c r="I79" s="1271"/>
      <c r="J79" s="1271"/>
      <c r="K79" s="1287"/>
      <c r="L79" s="1287"/>
      <c r="M79" s="1287"/>
      <c r="N79" s="1287"/>
      <c r="AN79" s="1263"/>
      <c r="AO79" s="1263"/>
      <c r="AP79" s="1263"/>
      <c r="AQ79" s="1263"/>
      <c r="AR79" s="1263"/>
      <c r="AS79" s="1263"/>
      <c r="AT79" s="1263"/>
      <c r="AU79" s="1263"/>
      <c r="AV79" s="1263"/>
      <c r="AW79" s="1263"/>
      <c r="AX79" s="1263"/>
      <c r="AY79" s="1263"/>
      <c r="AZ79" s="1263"/>
      <c r="BA79" s="1263"/>
      <c r="BB79" s="1267" t="s">
        <v>625</v>
      </c>
      <c r="BC79" s="1267"/>
      <c r="BD79" s="1267"/>
      <c r="BE79" s="1267"/>
      <c r="BF79" s="1267"/>
      <c r="BG79" s="1267"/>
      <c r="BH79" s="1267"/>
      <c r="BI79" s="1267"/>
      <c r="BJ79" s="1267"/>
      <c r="BK79" s="1267"/>
      <c r="BL79" s="1267"/>
      <c r="BM79" s="1267"/>
      <c r="BN79" s="1267"/>
      <c r="BO79" s="1267"/>
      <c r="BP79" s="1269">
        <v>14</v>
      </c>
      <c r="BQ79" s="1269"/>
      <c r="BR79" s="1269"/>
      <c r="BS79" s="1269"/>
      <c r="BT79" s="1269"/>
      <c r="BU79" s="1269"/>
      <c r="BV79" s="1269"/>
      <c r="BW79" s="1269"/>
      <c r="BX79" s="1269">
        <v>13.3</v>
      </c>
      <c r="BY79" s="1269"/>
      <c r="BZ79" s="1269"/>
      <c r="CA79" s="1269"/>
      <c r="CB79" s="1269"/>
      <c r="CC79" s="1269"/>
      <c r="CD79" s="1269"/>
      <c r="CE79" s="1269"/>
      <c r="CF79" s="1269">
        <v>12.7</v>
      </c>
      <c r="CG79" s="1269"/>
      <c r="CH79" s="1269"/>
      <c r="CI79" s="1269"/>
      <c r="CJ79" s="1269"/>
      <c r="CK79" s="1269"/>
      <c r="CL79" s="1269"/>
      <c r="CM79" s="1269"/>
      <c r="CN79" s="1269">
        <v>12.3</v>
      </c>
      <c r="CO79" s="1269"/>
      <c r="CP79" s="1269"/>
      <c r="CQ79" s="1269"/>
      <c r="CR79" s="1269"/>
      <c r="CS79" s="1269"/>
      <c r="CT79" s="1269"/>
      <c r="CU79" s="1269"/>
      <c r="CV79" s="1269">
        <v>11.9</v>
      </c>
      <c r="CW79" s="1269"/>
      <c r="CX79" s="1269"/>
      <c r="CY79" s="1269"/>
      <c r="CZ79" s="1269"/>
      <c r="DA79" s="1269"/>
      <c r="DB79" s="1269"/>
      <c r="DC79" s="1269"/>
    </row>
    <row r="80" spans="2:107" ht="13" x14ac:dyDescent="0.2">
      <c r="B80" s="1238"/>
      <c r="G80" s="1257"/>
      <c r="H80" s="1257"/>
      <c r="I80" s="1271"/>
      <c r="J80" s="1271"/>
      <c r="K80" s="1287"/>
      <c r="L80" s="1287"/>
      <c r="M80" s="1287"/>
      <c r="N80" s="1287"/>
      <c r="AN80" s="1263"/>
      <c r="AO80" s="1263"/>
      <c r="AP80" s="1263"/>
      <c r="AQ80" s="1263"/>
      <c r="AR80" s="1263"/>
      <c r="AS80" s="1263"/>
      <c r="AT80" s="1263"/>
      <c r="AU80" s="1263"/>
      <c r="AV80" s="1263"/>
      <c r="AW80" s="1263"/>
      <c r="AX80" s="1263"/>
      <c r="AY80" s="1263"/>
      <c r="AZ80" s="1263"/>
      <c r="BA80" s="1263"/>
      <c r="BB80" s="1267"/>
      <c r="BC80" s="1267"/>
      <c r="BD80" s="1267"/>
      <c r="BE80" s="1267"/>
      <c r="BF80" s="1267"/>
      <c r="BG80" s="1267"/>
      <c r="BH80" s="1267"/>
      <c r="BI80" s="1267"/>
      <c r="BJ80" s="1267"/>
      <c r="BK80" s="1267"/>
      <c r="BL80" s="1267"/>
      <c r="BM80" s="1267"/>
      <c r="BN80" s="1267"/>
      <c r="BO80" s="1267"/>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 x14ac:dyDescent="0.2">
      <c r="B81" s="1238"/>
    </row>
    <row r="82" spans="2:109" ht="16.5" x14ac:dyDescent="0.2">
      <c r="B82" s="1238"/>
      <c r="K82" s="1288"/>
      <c r="L82" s="1288"/>
      <c r="M82" s="1288"/>
      <c r="N82" s="1288"/>
      <c r="AQ82" s="1288"/>
      <c r="AR82" s="1288"/>
      <c r="AS82" s="1288"/>
      <c r="AT82" s="1288"/>
      <c r="BC82" s="1288"/>
      <c r="BD82" s="1288"/>
      <c r="BE82" s="1288"/>
      <c r="BF82" s="1288"/>
      <c r="BO82" s="1288"/>
      <c r="BP82" s="1288"/>
      <c r="BQ82" s="1288"/>
      <c r="BR82" s="1288"/>
      <c r="CA82" s="1288"/>
      <c r="CB82" s="1288"/>
      <c r="CC82" s="1288"/>
      <c r="CD82" s="1288"/>
      <c r="CM82" s="1288"/>
      <c r="CN82" s="1288"/>
      <c r="CO82" s="1288"/>
      <c r="CP82" s="1288"/>
      <c r="CY82" s="1288"/>
      <c r="CZ82" s="1288"/>
      <c r="DA82" s="1288"/>
      <c r="DB82" s="1288"/>
      <c r="DC82" s="1288"/>
    </row>
    <row r="83" spans="2:109" ht="13" x14ac:dyDescent="0.2">
      <c r="B83" s="1240"/>
      <c r="C83" s="1241"/>
      <c r="D83" s="1241"/>
      <c r="E83" s="1241"/>
      <c r="F83" s="1241"/>
      <c r="G83" s="1241"/>
      <c r="H83" s="1241"/>
      <c r="I83" s="1241"/>
      <c r="J83" s="1241"/>
      <c r="K83" s="1241"/>
      <c r="L83" s="1241"/>
      <c r="M83" s="1241"/>
      <c r="N83" s="1241"/>
      <c r="O83" s="1241"/>
      <c r="P83" s="1241"/>
      <c r="Q83" s="1241"/>
      <c r="R83" s="1241"/>
      <c r="S83" s="1241"/>
      <c r="T83" s="1241"/>
      <c r="U83" s="1241"/>
      <c r="V83" s="1241"/>
      <c r="W83" s="1241"/>
      <c r="X83" s="1241"/>
      <c r="Y83" s="1241"/>
      <c r="Z83" s="1241"/>
      <c r="AA83" s="1241"/>
      <c r="AB83" s="1241"/>
      <c r="AC83" s="1241"/>
      <c r="AD83" s="1241"/>
      <c r="AE83" s="1241"/>
      <c r="AF83" s="1241"/>
      <c r="AG83" s="1241"/>
      <c r="AH83" s="1241"/>
      <c r="AI83" s="1241"/>
      <c r="AJ83" s="1241"/>
      <c r="AK83" s="1241"/>
      <c r="AL83" s="1241"/>
      <c r="AM83" s="1241"/>
      <c r="AN83" s="1241"/>
      <c r="AO83" s="1241"/>
      <c r="AP83" s="1241"/>
      <c r="AQ83" s="1241"/>
      <c r="AR83" s="1241"/>
      <c r="AS83" s="1241"/>
      <c r="AT83" s="1241"/>
      <c r="AU83" s="1241"/>
      <c r="AV83" s="1241"/>
      <c r="AW83" s="1241"/>
      <c r="AX83" s="1241"/>
      <c r="AY83" s="1241"/>
      <c r="AZ83" s="1241"/>
      <c r="BA83" s="1241"/>
      <c r="BB83" s="1241"/>
      <c r="BC83" s="1241"/>
      <c r="BD83" s="1241"/>
      <c r="BE83" s="1241"/>
      <c r="BF83" s="1241"/>
      <c r="BG83" s="1241"/>
      <c r="BH83" s="1241"/>
      <c r="BI83" s="1241"/>
      <c r="BJ83" s="1241"/>
      <c r="BK83" s="1241"/>
      <c r="BL83" s="1241"/>
      <c r="BM83" s="1241"/>
      <c r="BN83" s="1241"/>
      <c r="BO83" s="1241"/>
      <c r="BP83" s="1241"/>
      <c r="BQ83" s="1241"/>
      <c r="BR83" s="1241"/>
      <c r="BS83" s="1241"/>
      <c r="BT83" s="1241"/>
      <c r="BU83" s="1241"/>
      <c r="BV83" s="1241"/>
      <c r="BW83" s="1241"/>
      <c r="BX83" s="1241"/>
      <c r="BY83" s="1241"/>
      <c r="BZ83" s="1241"/>
      <c r="CA83" s="1241"/>
      <c r="CB83" s="1241"/>
      <c r="CC83" s="1241"/>
      <c r="CD83" s="1241"/>
      <c r="CE83" s="1241"/>
      <c r="CF83" s="1241"/>
      <c r="CG83" s="1241"/>
      <c r="CH83" s="1241"/>
      <c r="CI83" s="1241"/>
      <c r="CJ83" s="1241"/>
      <c r="CK83" s="1241"/>
      <c r="CL83" s="1241"/>
      <c r="CM83" s="1241"/>
      <c r="CN83" s="1241"/>
      <c r="CO83" s="1241"/>
      <c r="CP83" s="1241"/>
      <c r="CQ83" s="1241"/>
      <c r="CR83" s="1241"/>
      <c r="CS83" s="1241"/>
      <c r="CT83" s="1241"/>
      <c r="CU83" s="1241"/>
      <c r="CV83" s="1241"/>
      <c r="CW83" s="1241"/>
      <c r="CX83" s="1241"/>
      <c r="CY83" s="1241"/>
      <c r="CZ83" s="1241"/>
      <c r="DA83" s="1241"/>
      <c r="DB83" s="1241"/>
      <c r="DC83" s="1241"/>
      <c r="DD83" s="1242"/>
    </row>
    <row r="84" spans="2:109" ht="13" x14ac:dyDescent="0.2">
      <c r="DD84" s="1231"/>
      <c r="DE84" s="1231"/>
    </row>
    <row r="85" spans="2:109" ht="13" x14ac:dyDescent="0.2">
      <c r="DD85" s="1231"/>
      <c r="DE85" s="1231"/>
    </row>
    <row r="86" spans="2:109" ht="13" hidden="1" x14ac:dyDescent="0.2">
      <c r="DD86" s="1231"/>
      <c r="DE86" s="1231"/>
    </row>
    <row r="87" spans="2:109" ht="13" hidden="1" x14ac:dyDescent="0.2">
      <c r="K87" s="1289"/>
      <c r="AQ87" s="1289"/>
      <c r="BC87" s="1289"/>
      <c r="BO87" s="1289"/>
      <c r="CA87" s="1289"/>
      <c r="CM87" s="1289"/>
      <c r="CY87" s="1289"/>
      <c r="DD87" s="1231"/>
      <c r="DE87" s="1231"/>
    </row>
    <row r="88" spans="2:109" ht="13" hidden="1" x14ac:dyDescent="0.2">
      <c r="DD88" s="1231"/>
      <c r="DE88" s="1231"/>
    </row>
    <row r="89" spans="2:109" ht="13" hidden="1" x14ac:dyDescent="0.2">
      <c r="DD89" s="1231"/>
      <c r="DE89" s="1231"/>
    </row>
    <row r="90" spans="2:109" ht="13" hidden="1" x14ac:dyDescent="0.2">
      <c r="DD90" s="1231"/>
      <c r="DE90" s="1231"/>
    </row>
    <row r="91" spans="2:109" ht="13" hidden="1" x14ac:dyDescent="0.2">
      <c r="DD91" s="1231"/>
      <c r="DE91" s="1231"/>
    </row>
    <row r="92" spans="2:109" ht="13.5" hidden="1" customHeight="1" x14ac:dyDescent="0.2">
      <c r="DD92" s="1231"/>
      <c r="DE92" s="1231"/>
    </row>
    <row r="93" spans="2:109" ht="13.5" hidden="1" customHeight="1" x14ac:dyDescent="0.2">
      <c r="DD93" s="1231"/>
      <c r="DE93" s="1231"/>
    </row>
    <row r="94" spans="2:109" ht="13.5" hidden="1" customHeight="1" x14ac:dyDescent="0.2">
      <c r="DD94" s="1231"/>
      <c r="DE94" s="1231"/>
    </row>
    <row r="95" spans="2:109" ht="13.5" hidden="1" customHeight="1" x14ac:dyDescent="0.2">
      <c r="DD95" s="1231"/>
      <c r="DE95" s="1231"/>
    </row>
    <row r="96" spans="2:109" ht="13.5" hidden="1" customHeight="1" x14ac:dyDescent="0.2">
      <c r="DD96" s="1231"/>
      <c r="DE96" s="1231"/>
    </row>
    <row r="97" s="1231" customFormat="1" ht="13.5" hidden="1" customHeight="1" x14ac:dyDescent="0.2"/>
    <row r="98" s="1231" customFormat="1" ht="13.5" hidden="1" customHeight="1" x14ac:dyDescent="0.2"/>
    <row r="99" s="1231" customFormat="1" ht="13.5" hidden="1" customHeight="1" x14ac:dyDescent="0.2"/>
    <row r="100" s="1231" customFormat="1" ht="13.5" hidden="1" customHeight="1" x14ac:dyDescent="0.2"/>
    <row r="101" s="1231" customFormat="1" ht="13.5" hidden="1" customHeight="1" x14ac:dyDescent="0.2"/>
    <row r="102" s="1231" customFormat="1" ht="13.5" hidden="1" customHeight="1" x14ac:dyDescent="0.2"/>
    <row r="103" s="1231" customFormat="1" ht="13.5" hidden="1" customHeight="1" x14ac:dyDescent="0.2"/>
    <row r="104" s="1231" customFormat="1" ht="13.5" hidden="1" customHeight="1" x14ac:dyDescent="0.2"/>
    <row r="105" s="1231" customFormat="1" ht="13.5" hidden="1" customHeight="1" x14ac:dyDescent="0.2"/>
    <row r="106" s="1231" customFormat="1" ht="13.5" hidden="1" customHeight="1" x14ac:dyDescent="0.2"/>
    <row r="107" s="1231" customFormat="1" ht="13.5" hidden="1" customHeight="1" x14ac:dyDescent="0.2"/>
    <row r="108" s="1231" customFormat="1" ht="13.5" hidden="1" customHeight="1" x14ac:dyDescent="0.2"/>
    <row r="109" s="1231" customFormat="1" ht="13.5" hidden="1" customHeight="1" x14ac:dyDescent="0.2"/>
    <row r="110" s="1231" customFormat="1" ht="13.5" hidden="1" customHeight="1" x14ac:dyDescent="0.2"/>
    <row r="111" s="1231" customFormat="1" ht="13.5" hidden="1" customHeight="1" x14ac:dyDescent="0.2"/>
    <row r="112" s="1231" customFormat="1" ht="13.5" hidden="1" customHeight="1" x14ac:dyDescent="0.2"/>
    <row r="113" s="1231" customFormat="1" ht="13.5" hidden="1" customHeight="1" x14ac:dyDescent="0.2"/>
    <row r="114" s="1231" customFormat="1" ht="13.5" hidden="1" customHeight="1" x14ac:dyDescent="0.2"/>
    <row r="115" s="1231" customFormat="1" ht="13.5" hidden="1" customHeight="1" x14ac:dyDescent="0.2"/>
    <row r="116" s="1231" customFormat="1" ht="13.5" hidden="1" customHeight="1" x14ac:dyDescent="0.2"/>
    <row r="117" s="1231" customFormat="1" ht="13.5" hidden="1" customHeight="1" x14ac:dyDescent="0.2"/>
    <row r="118" s="1231" customFormat="1" ht="13.5" hidden="1" customHeight="1" x14ac:dyDescent="0.2"/>
    <row r="119" s="1231" customFormat="1" ht="13.5" hidden="1" customHeight="1" x14ac:dyDescent="0.2"/>
    <row r="120" s="1231" customFormat="1" ht="13.5" hidden="1" customHeight="1" x14ac:dyDescent="0.2"/>
    <row r="121" s="1231" customFormat="1" ht="13.5" hidden="1" customHeight="1" x14ac:dyDescent="0.2"/>
    <row r="122" s="1231" customFormat="1" ht="13.5" hidden="1" customHeight="1" x14ac:dyDescent="0.2"/>
    <row r="123" s="1231" customFormat="1" ht="13.5" hidden="1" customHeight="1" x14ac:dyDescent="0.2"/>
    <row r="124" s="1231" customFormat="1" ht="13.5" hidden="1" customHeight="1" x14ac:dyDescent="0.2"/>
    <row r="125" s="1231" customFormat="1" ht="13.5" hidden="1" customHeight="1" x14ac:dyDescent="0.2"/>
    <row r="126" s="1231" customFormat="1" ht="13.5" hidden="1" customHeight="1" x14ac:dyDescent="0.2"/>
    <row r="127" s="1231" customFormat="1" ht="13.5" hidden="1" customHeight="1" x14ac:dyDescent="0.2"/>
    <row r="128" s="1231" customFormat="1" ht="13.5" hidden="1" customHeight="1" x14ac:dyDescent="0.2"/>
    <row r="129" s="1231" customFormat="1" ht="13.5" hidden="1" customHeight="1" x14ac:dyDescent="0.2"/>
    <row r="130" s="1231" customFormat="1" ht="13.5" hidden="1" customHeight="1" x14ac:dyDescent="0.2"/>
    <row r="131" s="1231" customFormat="1" ht="13.5" hidden="1" customHeight="1" x14ac:dyDescent="0.2"/>
    <row r="132" s="1231" customFormat="1" ht="13.5" hidden="1" customHeight="1" x14ac:dyDescent="0.2"/>
    <row r="133" s="1231" customFormat="1" ht="13.5" hidden="1" customHeight="1" x14ac:dyDescent="0.2"/>
    <row r="134" s="1231" customFormat="1" ht="13.5" hidden="1" customHeight="1" x14ac:dyDescent="0.2"/>
    <row r="135" s="1231" customFormat="1" ht="13.5" hidden="1" customHeight="1" x14ac:dyDescent="0.2"/>
    <row r="136" s="1231" customFormat="1" ht="13.5" hidden="1" customHeight="1" x14ac:dyDescent="0.2"/>
    <row r="137" s="1231" customFormat="1" ht="13.5" hidden="1" customHeight="1" x14ac:dyDescent="0.2"/>
    <row r="138" s="1231" customFormat="1" ht="13.5" hidden="1" customHeight="1" x14ac:dyDescent="0.2"/>
    <row r="139" s="1231" customFormat="1" ht="13.5" hidden="1" customHeight="1" x14ac:dyDescent="0.2"/>
    <row r="140" s="1231" customFormat="1" ht="13.5" hidden="1" customHeight="1" x14ac:dyDescent="0.2"/>
    <row r="141" s="1231" customFormat="1" ht="13.5" hidden="1" customHeight="1" x14ac:dyDescent="0.2"/>
    <row r="142" s="1231" customFormat="1" ht="13.5" hidden="1" customHeight="1" x14ac:dyDescent="0.2"/>
    <row r="143" s="1231" customFormat="1" ht="13.5" hidden="1" customHeight="1" x14ac:dyDescent="0.2"/>
    <row r="144" s="1231" customFormat="1" ht="13.5" hidden="1" customHeight="1" x14ac:dyDescent="0.2"/>
    <row r="145" s="1231" customFormat="1" ht="13.5" hidden="1" customHeight="1" x14ac:dyDescent="0.2"/>
    <row r="146" s="1231" customFormat="1" ht="13.5" hidden="1" customHeight="1" x14ac:dyDescent="0.2"/>
    <row r="147" s="1231" customFormat="1" ht="13.5" hidden="1" customHeight="1" x14ac:dyDescent="0.2"/>
    <row r="148" s="1231" customFormat="1" ht="13.5" hidden="1" customHeight="1" x14ac:dyDescent="0.2"/>
    <row r="149" s="1231" customFormat="1" ht="13.5" hidden="1" customHeight="1" x14ac:dyDescent="0.2"/>
    <row r="150" s="1231" customFormat="1" ht="13.5" hidden="1" customHeight="1" x14ac:dyDescent="0.2"/>
    <row r="151" s="1231" customFormat="1" ht="13.5" hidden="1" customHeight="1" x14ac:dyDescent="0.2"/>
    <row r="152" s="1231" customFormat="1" ht="13.5" hidden="1" customHeight="1" x14ac:dyDescent="0.2"/>
    <row r="153" s="1231" customFormat="1" ht="13.5" hidden="1" customHeight="1" x14ac:dyDescent="0.2"/>
    <row r="154" s="1231" customFormat="1" ht="13.5" hidden="1" customHeight="1" x14ac:dyDescent="0.2"/>
    <row r="155" s="1231" customFormat="1" ht="13.5" hidden="1" customHeight="1" x14ac:dyDescent="0.2"/>
    <row r="156" s="1231" customFormat="1" ht="13.5" hidden="1" customHeight="1" x14ac:dyDescent="0.2"/>
    <row r="157" s="1231" customFormat="1" ht="13.5" hidden="1" customHeight="1" x14ac:dyDescent="0.2"/>
    <row r="158" s="1231" customFormat="1" ht="13.5" hidden="1" customHeight="1" x14ac:dyDescent="0.2"/>
    <row r="159" s="1231" customFormat="1" ht="13.5" hidden="1" customHeight="1" x14ac:dyDescent="0.2"/>
    <row r="160" s="1231" customFormat="1" ht="13.5" hidden="1" customHeight="1" x14ac:dyDescent="0.2"/>
  </sheetData>
  <sheetProtection algorithmName="SHA-512" hashValue="IfjiI2Vpz1WySXwZ37tExD9UAUPW9VAF6hgQvIIXlU1ZjzhmBWWu40Wqeoh5rvVxPd8MxiAhPnHahTN1dYkEBw==" saltValue="nCOtYrrxk6Pd+i5kkMDCg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85E77-38D1-426F-A0CA-315DD01654B3}">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row>
    <row r="32" spans="12:34" ht="13" x14ac:dyDescent="0.2">
      <c r="L32" s="279"/>
    </row>
    <row r="33" spans="2:34" ht="13" x14ac:dyDescent="0.2">
      <c r="C33" s="279"/>
      <c r="E33" s="279"/>
      <c r="G33" s="279"/>
      <c r="I33" s="279"/>
      <c r="X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AG38" s="279"/>
      <c r="AH38" s="279"/>
    </row>
    <row r="39" spans="2:34" ht="13" x14ac:dyDescent="0.2"/>
    <row r="40" spans="2:34" ht="13" x14ac:dyDescent="0.2">
      <c r="X40" s="279"/>
    </row>
    <row r="41" spans="2:34" ht="13" x14ac:dyDescent="0.2">
      <c r="R41" s="279"/>
    </row>
    <row r="42" spans="2:34" ht="13" x14ac:dyDescent="0.2">
      <c r="W42" s="279"/>
    </row>
    <row r="43" spans="2:34" ht="13" x14ac:dyDescent="0.2">
      <c r="V43" s="279"/>
      <c r="Y43" s="279"/>
      <c r="Z43" s="279"/>
      <c r="AA43" s="279"/>
      <c r="AB43" s="279"/>
      <c r="AC43" s="279"/>
      <c r="AD43" s="279"/>
      <c r="AE43" s="279"/>
      <c r="AF43" s="279"/>
      <c r="AG43" s="279"/>
      <c r="AH43" s="279"/>
    </row>
    <row r="44" spans="2:34" ht="13" x14ac:dyDescent="0.2">
      <c r="AH44" s="279"/>
    </row>
    <row r="45" spans="2:34" ht="13" x14ac:dyDescent="0.2">
      <c r="X45" s="279"/>
    </row>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row r="125" spans="34:122" ht="13.5" customHeight="1" x14ac:dyDescent="0.2">
      <c r="DR125" s="279" t="s">
        <v>497</v>
      </c>
    </row>
  </sheetData>
  <sheetProtection algorithmName="SHA-512" hashValue="b8WXZESR03rsjLIcP0nplIB9p3g9sxVImKFgVMWSkgRgSjKLsAdpGa+F57oUuzIjSsIEkV9xk7wpfnEx0QGEYw==" saltValue="wwcD2TYIIuADlaetNg1XnQ=="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7D11D-D158-4D83-A987-5F38FCF969AE}">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80" customWidth="1"/>
    <col min="35" max="122" width="2.453125" style="279" customWidth="1"/>
    <col min="123" max="16384" width="2.453125" style="279" hidden="1"/>
  </cols>
  <sheetData>
    <row r="1" spans="1:34"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34" ht="13" x14ac:dyDescent="0.2">
      <c r="S2" s="279"/>
      <c r="AH2" s="279"/>
    </row>
    <row r="3" spans="1:34" ht="13" x14ac:dyDescent="0.2">
      <c r="C3" s="279"/>
      <c r="D3" s="279"/>
      <c r="E3" s="279"/>
      <c r="F3" s="279"/>
      <c r="G3" s="279"/>
      <c r="H3" s="279"/>
      <c r="I3" s="279"/>
      <c r="J3" s="279"/>
      <c r="K3" s="279"/>
      <c r="L3" s="279"/>
      <c r="M3" s="279"/>
      <c r="N3" s="279"/>
      <c r="O3" s="279"/>
      <c r="P3" s="279"/>
      <c r="Q3" s="279"/>
      <c r="R3" s="279"/>
      <c r="S3" s="279"/>
      <c r="U3" s="279"/>
      <c r="V3" s="279"/>
      <c r="W3" s="279"/>
      <c r="X3" s="279"/>
      <c r="Y3" s="279"/>
      <c r="Z3" s="279"/>
      <c r="AA3" s="279"/>
      <c r="AB3" s="279"/>
      <c r="AC3" s="279"/>
      <c r="AD3" s="279"/>
      <c r="AE3" s="279"/>
      <c r="AF3" s="279"/>
      <c r="AG3" s="279"/>
      <c r="AH3" s="279"/>
    </row>
    <row r="4" spans="1:34" ht="13" x14ac:dyDescent="0.2"/>
    <row r="5" spans="1:34" ht="13" x14ac:dyDescent="0.2"/>
    <row r="6" spans="1:34" ht="13" x14ac:dyDescent="0.2"/>
    <row r="7" spans="1:34" ht="13" x14ac:dyDescent="0.2"/>
    <row r="8" spans="1:34" ht="13" x14ac:dyDescent="0.2"/>
    <row r="9" spans="1:34" ht="13" x14ac:dyDescent="0.2">
      <c r="AH9" s="27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9"/>
    </row>
    <row r="18" spans="12:34" ht="13" x14ac:dyDescent="0.2"/>
    <row r="19" spans="12:34" ht="13" x14ac:dyDescent="0.2"/>
    <row r="20" spans="12:34" ht="13" x14ac:dyDescent="0.2">
      <c r="AH20" s="279"/>
    </row>
    <row r="21" spans="12:34" ht="13" x14ac:dyDescent="0.2">
      <c r="AH21" s="279"/>
    </row>
    <row r="22" spans="12:34" ht="13" x14ac:dyDescent="0.2"/>
    <row r="23" spans="12:34" ht="13" x14ac:dyDescent="0.2"/>
    <row r="24" spans="12:34" ht="13" x14ac:dyDescent="0.2">
      <c r="Q24" s="279"/>
    </row>
    <row r="25" spans="12:34" ht="13" x14ac:dyDescent="0.2"/>
    <row r="26" spans="12:34" ht="13" x14ac:dyDescent="0.2"/>
    <row r="27" spans="12:34" ht="13" x14ac:dyDescent="0.2"/>
    <row r="28" spans="12:34" ht="13" x14ac:dyDescent="0.2">
      <c r="T28" s="279"/>
      <c r="AH28" s="279"/>
    </row>
    <row r="29" spans="12:34" ht="13" x14ac:dyDescent="0.2">
      <c r="U29" s="279"/>
    </row>
    <row r="30" spans="12:34" ht="13" x14ac:dyDescent="0.2"/>
    <row r="31" spans="12:34" ht="13" x14ac:dyDescent="0.2">
      <c r="Q31" s="279"/>
      <c r="X31" s="279"/>
    </row>
    <row r="32" spans="12:34" ht="13" x14ac:dyDescent="0.2">
      <c r="L32" s="279"/>
    </row>
    <row r="33" spans="2:34" ht="13" x14ac:dyDescent="0.2">
      <c r="C33" s="279"/>
      <c r="E33" s="279"/>
      <c r="G33" s="279"/>
      <c r="I33" s="279"/>
    </row>
    <row r="34" spans="2:34" ht="13" x14ac:dyDescent="0.2">
      <c r="B34" s="279"/>
      <c r="O34" s="279"/>
      <c r="P34" s="279"/>
      <c r="R34" s="279"/>
      <c r="T34" s="279"/>
    </row>
    <row r="35" spans="2:34" ht="13" x14ac:dyDescent="0.2">
      <c r="D35" s="279"/>
      <c r="U35" s="279"/>
      <c r="W35" s="279"/>
      <c r="AC35" s="279"/>
      <c r="AD35" s="279"/>
      <c r="AE35" s="279"/>
      <c r="AF35" s="279"/>
      <c r="AG35" s="279"/>
      <c r="AH35" s="279"/>
    </row>
    <row r="36" spans="2:34" ht="13" x14ac:dyDescent="0.2">
      <c r="H36" s="279"/>
      <c r="J36" s="279"/>
      <c r="K36" s="279"/>
      <c r="M36" s="279"/>
      <c r="V36" s="279"/>
      <c r="Y36" s="279"/>
      <c r="Z36" s="279"/>
      <c r="AA36" s="279"/>
      <c r="AB36" s="279"/>
      <c r="AC36" s="279"/>
      <c r="AD36" s="279"/>
      <c r="AE36" s="279"/>
      <c r="AF36" s="279"/>
      <c r="AG36" s="279"/>
      <c r="AH36" s="279"/>
    </row>
    <row r="37" spans="2:34" ht="13" x14ac:dyDescent="0.2">
      <c r="AH37" s="279"/>
    </row>
    <row r="38" spans="2:34" ht="13" x14ac:dyDescent="0.2">
      <c r="X38" s="279"/>
      <c r="AG38" s="279"/>
      <c r="AH38" s="279"/>
    </row>
    <row r="39" spans="2:34" ht="13" x14ac:dyDescent="0.2"/>
    <row r="40" spans="2:34" ht="13" x14ac:dyDescent="0.2"/>
    <row r="41" spans="2:34" ht="13" x14ac:dyDescent="0.2">
      <c r="R41" s="279"/>
    </row>
    <row r="42" spans="2:34" ht="13" x14ac:dyDescent="0.2">
      <c r="W42" s="279"/>
    </row>
    <row r="43" spans="2:34" ht="13" x14ac:dyDescent="0.2">
      <c r="V43" s="279"/>
      <c r="X43" s="279"/>
      <c r="Y43" s="279"/>
      <c r="Z43" s="279"/>
      <c r="AA43" s="279"/>
      <c r="AB43" s="279"/>
      <c r="AC43" s="279"/>
      <c r="AD43" s="279"/>
      <c r="AE43" s="279"/>
      <c r="AF43" s="279"/>
      <c r="AG43" s="279"/>
      <c r="AH43" s="279"/>
    </row>
    <row r="44" spans="2:34" ht="13" x14ac:dyDescent="0.2">
      <c r="AH44" s="279"/>
    </row>
    <row r="45" spans="2:34" ht="13" x14ac:dyDescent="0.2"/>
    <row r="46" spans="2:34" ht="13" x14ac:dyDescent="0.2"/>
    <row r="47" spans="2:34" ht="13" x14ac:dyDescent="0.2"/>
    <row r="48" spans="2:34" ht="13" x14ac:dyDescent="0.2">
      <c r="U48" s="279"/>
      <c r="V48" s="279"/>
      <c r="W48" s="279"/>
      <c r="Y48" s="279"/>
      <c r="Z48" s="279"/>
      <c r="AA48" s="279"/>
      <c r="AB48" s="279"/>
      <c r="AC48" s="279"/>
      <c r="AD48" s="279"/>
      <c r="AE48" s="279"/>
      <c r="AF48" s="279"/>
      <c r="AG48" s="279"/>
      <c r="AH48" s="279"/>
    </row>
    <row r="49" spans="28:34" ht="13" x14ac:dyDescent="0.2"/>
    <row r="50" spans="28:34" ht="13" x14ac:dyDescent="0.2">
      <c r="AE50" s="279"/>
      <c r="AF50" s="279"/>
      <c r="AG50" s="279"/>
      <c r="AH50" s="279"/>
    </row>
    <row r="51" spans="28:34" ht="13" x14ac:dyDescent="0.2">
      <c r="AC51" s="279"/>
      <c r="AD51" s="279"/>
      <c r="AE51" s="279"/>
      <c r="AF51" s="279"/>
      <c r="AG51" s="279"/>
      <c r="AH51" s="279"/>
    </row>
    <row r="52" spans="28:34" ht="13" x14ac:dyDescent="0.2"/>
    <row r="53" spans="28:34" ht="13" x14ac:dyDescent="0.2">
      <c r="AF53" s="279"/>
      <c r="AG53" s="279"/>
      <c r="AH53" s="279"/>
    </row>
    <row r="54" spans="28:34" ht="13" x14ac:dyDescent="0.2">
      <c r="AH54" s="279"/>
    </row>
    <row r="55" spans="28:34" ht="13" x14ac:dyDescent="0.2"/>
    <row r="56" spans="28:34" ht="13" x14ac:dyDescent="0.2">
      <c r="AB56" s="279"/>
      <c r="AC56" s="279"/>
      <c r="AD56" s="279"/>
      <c r="AE56" s="279"/>
      <c r="AF56" s="279"/>
      <c r="AG56" s="279"/>
      <c r="AH56" s="279"/>
    </row>
    <row r="57" spans="28:34" ht="13" x14ac:dyDescent="0.2">
      <c r="AH57" s="279"/>
    </row>
    <row r="58" spans="28:34" ht="13" x14ac:dyDescent="0.2">
      <c r="AH58" s="279"/>
    </row>
    <row r="59" spans="28:34" ht="13" x14ac:dyDescent="0.2"/>
    <row r="60" spans="28:34" ht="13" x14ac:dyDescent="0.2"/>
    <row r="61" spans="28:34" ht="13" x14ac:dyDescent="0.2"/>
    <row r="62" spans="28:34" ht="13" x14ac:dyDescent="0.2"/>
    <row r="63" spans="28:34" ht="13" x14ac:dyDescent="0.2">
      <c r="AH63" s="279"/>
    </row>
    <row r="64" spans="28:34" ht="13" x14ac:dyDescent="0.2">
      <c r="AG64" s="279"/>
      <c r="AH64" s="279"/>
    </row>
    <row r="65" spans="28:34" ht="13" x14ac:dyDescent="0.2"/>
    <row r="66" spans="28:34" ht="13" x14ac:dyDescent="0.2"/>
    <row r="67" spans="28:34" ht="13" x14ac:dyDescent="0.2"/>
    <row r="68" spans="28:34" ht="13" x14ac:dyDescent="0.2">
      <c r="AB68" s="279"/>
      <c r="AC68" s="279"/>
      <c r="AD68" s="279"/>
      <c r="AE68" s="279"/>
      <c r="AF68" s="279"/>
      <c r="AG68" s="279"/>
      <c r="AH68" s="279"/>
    </row>
    <row r="69" spans="28:34" ht="13" x14ac:dyDescent="0.2">
      <c r="AF69" s="279"/>
      <c r="AG69" s="279"/>
      <c r="AH69" s="279"/>
    </row>
    <row r="70" spans="28:34" ht="13" x14ac:dyDescent="0.2"/>
    <row r="71" spans="28:34" ht="13" x14ac:dyDescent="0.2"/>
    <row r="72" spans="28:34" ht="13" x14ac:dyDescent="0.2"/>
    <row r="73" spans="28:34" ht="13" x14ac:dyDescent="0.2"/>
    <row r="74" spans="28:34" ht="13" x14ac:dyDescent="0.2"/>
    <row r="75" spans="28:34" ht="13" x14ac:dyDescent="0.2">
      <c r="AH75" s="279"/>
    </row>
    <row r="76" spans="28:34" ht="13" x14ac:dyDescent="0.2">
      <c r="AF76" s="279"/>
      <c r="AG76" s="279"/>
      <c r="AH76" s="279"/>
    </row>
    <row r="77" spans="28:34" ht="13" x14ac:dyDescent="0.2">
      <c r="AG77" s="279"/>
      <c r="AH77" s="279"/>
    </row>
    <row r="78" spans="28:34" ht="13" x14ac:dyDescent="0.2"/>
    <row r="79" spans="28:34" ht="13" x14ac:dyDescent="0.2"/>
    <row r="80" spans="28:34" ht="13" x14ac:dyDescent="0.2"/>
    <row r="81" spans="25:34" ht="13" x14ac:dyDescent="0.2"/>
    <row r="82" spans="25:34" ht="13" x14ac:dyDescent="0.2">
      <c r="Y82" s="279"/>
    </row>
    <row r="83" spans="25:34" ht="13" x14ac:dyDescent="0.2">
      <c r="Y83" s="279"/>
      <c r="Z83" s="279"/>
      <c r="AA83" s="279"/>
      <c r="AB83" s="279"/>
      <c r="AC83" s="279"/>
      <c r="AD83" s="279"/>
      <c r="AE83" s="279"/>
      <c r="AF83" s="279"/>
      <c r="AG83" s="279"/>
      <c r="AH83" s="279"/>
    </row>
    <row r="84" spans="25:34" ht="13" x14ac:dyDescent="0.2"/>
    <row r="85" spans="25:34" ht="13" x14ac:dyDescent="0.2"/>
    <row r="86" spans="25:34" ht="13" x14ac:dyDescent="0.2"/>
    <row r="87" spans="25:34" ht="13" x14ac:dyDescent="0.2"/>
    <row r="88" spans="25:34" ht="13" x14ac:dyDescent="0.2">
      <c r="AH88" s="27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9"/>
      <c r="AG94" s="279"/>
      <c r="AH94" s="279"/>
    </row>
    <row r="95" spans="25:34" ht="13.5" customHeight="1" x14ac:dyDescent="0.2">
      <c r="AH95" s="27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9"/>
    </row>
    <row r="102" spans="33:34" ht="13.5" customHeight="1" x14ac:dyDescent="0.2"/>
    <row r="103" spans="33:34" ht="13.5" customHeight="1" x14ac:dyDescent="0.2"/>
    <row r="104" spans="33:34" ht="13.5" customHeight="1" x14ac:dyDescent="0.2">
      <c r="AG104" s="279"/>
      <c r="AH104" s="27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9"/>
    </row>
    <row r="117" spans="34:122" ht="13.5" customHeight="1" x14ac:dyDescent="0.2"/>
    <row r="118" spans="34:122" ht="13.5" customHeight="1" x14ac:dyDescent="0.2"/>
    <row r="119" spans="34:122" ht="13.5" customHeight="1" x14ac:dyDescent="0.2"/>
    <row r="120" spans="34:122" ht="13.5" customHeight="1" x14ac:dyDescent="0.2">
      <c r="AH120" s="279"/>
    </row>
    <row r="121" spans="34:122" ht="13.5" customHeight="1" x14ac:dyDescent="0.2">
      <c r="AH121" s="279"/>
    </row>
    <row r="122" spans="34:122" ht="13.5" customHeight="1" x14ac:dyDescent="0.2"/>
    <row r="123" spans="34:122" ht="13.5" customHeight="1" x14ac:dyDescent="0.2"/>
    <row r="124" spans="34:122" ht="13.5" customHeight="1" x14ac:dyDescent="0.2">
      <c r="AH124" s="279"/>
    </row>
    <row r="125" spans="34:122" ht="13.5" customHeight="1" x14ac:dyDescent="0.2">
      <c r="DR125" s="279" t="s">
        <v>497</v>
      </c>
    </row>
  </sheetData>
  <sheetProtection algorithmName="SHA-512" hashValue="UxT36OaE1Rq2kUj2/gKN8klXu+qwU76Xca9OtBcR/5il9+Zyg2JVlp1+UM1cqVIJEaf6Lbdr1UVdG72g02qq3A==" saltValue="gMAZ3cSQtWDkKk7b20YHE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541</v>
      </c>
      <c r="B3" s="131"/>
      <c r="C3" s="132"/>
      <c r="D3" s="133">
        <v>47893</v>
      </c>
      <c r="E3" s="134"/>
      <c r="F3" s="135">
        <v>36736</v>
      </c>
      <c r="G3" s="136"/>
      <c r="H3" s="137"/>
    </row>
    <row r="4" spans="1:8" x14ac:dyDescent="0.2">
      <c r="A4" s="138"/>
      <c r="B4" s="139"/>
      <c r="C4" s="140"/>
      <c r="D4" s="141">
        <v>15990</v>
      </c>
      <c r="E4" s="142"/>
      <c r="F4" s="143">
        <v>13410</v>
      </c>
      <c r="G4" s="144"/>
      <c r="H4" s="145"/>
    </row>
    <row r="5" spans="1:8" x14ac:dyDescent="0.2">
      <c r="A5" s="126" t="s">
        <v>543</v>
      </c>
      <c r="B5" s="131"/>
      <c r="C5" s="132"/>
      <c r="D5" s="133">
        <v>49250</v>
      </c>
      <c r="E5" s="134"/>
      <c r="F5" s="135">
        <v>38259</v>
      </c>
      <c r="G5" s="136"/>
      <c r="H5" s="137"/>
    </row>
    <row r="6" spans="1:8" x14ac:dyDescent="0.2">
      <c r="A6" s="138"/>
      <c r="B6" s="139"/>
      <c r="C6" s="140"/>
      <c r="D6" s="141">
        <v>17295</v>
      </c>
      <c r="E6" s="142"/>
      <c r="F6" s="143">
        <v>13379</v>
      </c>
      <c r="G6" s="144"/>
      <c r="H6" s="145"/>
    </row>
    <row r="7" spans="1:8" x14ac:dyDescent="0.2">
      <c r="A7" s="126" t="s">
        <v>544</v>
      </c>
      <c r="B7" s="131"/>
      <c r="C7" s="132"/>
      <c r="D7" s="133">
        <v>53327</v>
      </c>
      <c r="E7" s="134"/>
      <c r="F7" s="135">
        <v>39075</v>
      </c>
      <c r="G7" s="136"/>
      <c r="H7" s="137"/>
    </row>
    <row r="8" spans="1:8" x14ac:dyDescent="0.2">
      <c r="A8" s="138"/>
      <c r="B8" s="139"/>
      <c r="C8" s="140"/>
      <c r="D8" s="141">
        <v>21596</v>
      </c>
      <c r="E8" s="142"/>
      <c r="F8" s="143">
        <v>13441</v>
      </c>
      <c r="G8" s="144"/>
      <c r="H8" s="145"/>
    </row>
    <row r="9" spans="1:8" x14ac:dyDescent="0.2">
      <c r="A9" s="126" t="s">
        <v>545</v>
      </c>
      <c r="B9" s="131"/>
      <c r="C9" s="132"/>
      <c r="D9" s="133">
        <v>60817</v>
      </c>
      <c r="E9" s="134"/>
      <c r="F9" s="135">
        <v>39072</v>
      </c>
      <c r="G9" s="136"/>
      <c r="H9" s="137"/>
    </row>
    <row r="10" spans="1:8" x14ac:dyDescent="0.2">
      <c r="A10" s="138"/>
      <c r="B10" s="139"/>
      <c r="C10" s="140"/>
      <c r="D10" s="141">
        <v>24131</v>
      </c>
      <c r="E10" s="142"/>
      <c r="F10" s="143">
        <v>14106</v>
      </c>
      <c r="G10" s="144"/>
      <c r="H10" s="145"/>
    </row>
    <row r="11" spans="1:8" x14ac:dyDescent="0.2">
      <c r="A11" s="126" t="s">
        <v>546</v>
      </c>
      <c r="B11" s="131"/>
      <c r="C11" s="132"/>
      <c r="D11" s="133">
        <v>64997</v>
      </c>
      <c r="E11" s="134"/>
      <c r="F11" s="135">
        <v>42833</v>
      </c>
      <c r="G11" s="136"/>
      <c r="H11" s="137"/>
    </row>
    <row r="12" spans="1:8" x14ac:dyDescent="0.2">
      <c r="A12" s="138"/>
      <c r="B12" s="139"/>
      <c r="C12" s="146"/>
      <c r="D12" s="141">
        <v>28363</v>
      </c>
      <c r="E12" s="142"/>
      <c r="F12" s="143">
        <v>15211</v>
      </c>
      <c r="G12" s="144"/>
      <c r="H12" s="145"/>
    </row>
    <row r="13" spans="1:8" x14ac:dyDescent="0.2">
      <c r="A13" s="126"/>
      <c r="B13" s="131"/>
      <c r="C13" s="147"/>
      <c r="D13" s="148">
        <v>55257</v>
      </c>
      <c r="E13" s="149"/>
      <c r="F13" s="150">
        <v>39195</v>
      </c>
      <c r="G13" s="151"/>
      <c r="H13" s="137"/>
    </row>
    <row r="14" spans="1:8" x14ac:dyDescent="0.2">
      <c r="A14" s="138"/>
      <c r="B14" s="139"/>
      <c r="C14" s="140"/>
      <c r="D14" s="141">
        <v>21475</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2.0099999999999998</v>
      </c>
      <c r="C19" s="152">
        <f>ROUND(VALUE(SUBSTITUTE(実質収支比率等に係る経年分析!G$48,"▲","-")),2)</f>
        <v>1.1200000000000001</v>
      </c>
      <c r="D19" s="152">
        <f>ROUND(VALUE(SUBSTITUTE(実質収支比率等に係る経年分析!H$48,"▲","-")),2)</f>
        <v>1.49</v>
      </c>
      <c r="E19" s="152">
        <f>ROUND(VALUE(SUBSTITUTE(実質収支比率等に係る経年分析!I$48,"▲","-")),2)</f>
        <v>1.05</v>
      </c>
      <c r="F19" s="152">
        <f>ROUND(VALUE(SUBSTITUTE(実質収支比率等に係る経年分析!J$48,"▲","-")),2)</f>
        <v>1.82</v>
      </c>
    </row>
    <row r="20" spans="1:11" x14ac:dyDescent="0.2">
      <c r="A20" s="152" t="s">
        <v>53</v>
      </c>
      <c r="B20" s="152">
        <f>ROUND(VALUE(SUBSTITUTE(実質収支比率等に係る経年分析!F$47,"▲","-")),2)</f>
        <v>4.32</v>
      </c>
      <c r="C20" s="152">
        <f>ROUND(VALUE(SUBSTITUTE(実質収支比率等に係る経年分析!G$47,"▲","-")),2)</f>
        <v>4.6500000000000004</v>
      </c>
      <c r="D20" s="152">
        <f>ROUND(VALUE(SUBSTITUTE(実質収支比率等に係る経年分析!H$47,"▲","-")),2)</f>
        <v>3.28</v>
      </c>
      <c r="E20" s="152">
        <f>ROUND(VALUE(SUBSTITUTE(実質収支比率等に係る経年分析!I$47,"▲","-")),2)</f>
        <v>3.28</v>
      </c>
      <c r="F20" s="152">
        <f>ROUND(VALUE(SUBSTITUTE(実質収支比率等に係る経年分析!J$47,"▲","-")),2)</f>
        <v>2.11</v>
      </c>
    </row>
    <row r="21" spans="1:11" x14ac:dyDescent="0.2">
      <c r="A21" s="152" t="s">
        <v>54</v>
      </c>
      <c r="B21" s="152">
        <f>IF(ISNUMBER(VALUE(SUBSTITUTE(実質収支比率等に係る経年分析!F$49,"▲","-"))),ROUND(VALUE(SUBSTITUTE(実質収支比率等に係る経年分析!F$49,"▲","-")),2),NA())</f>
        <v>-7.0000000000000007E-2</v>
      </c>
      <c r="C21" s="152">
        <f>IF(ISNUMBER(VALUE(SUBSTITUTE(実質収支比率等に係る経年分析!G$49,"▲","-"))),ROUND(VALUE(SUBSTITUTE(実質収支比率等に係る経年分析!G$49,"▲","-")),2),NA())</f>
        <v>-0.6</v>
      </c>
      <c r="D21" s="152">
        <f>IF(ISNUMBER(VALUE(SUBSTITUTE(実質収支比率等に係る経年分析!H$49,"▲","-"))),ROUND(VALUE(SUBSTITUTE(実質収支比率等に係る経年分析!H$49,"▲","-")),2),NA())</f>
        <v>-0.84</v>
      </c>
      <c r="E21" s="152">
        <f>IF(ISNUMBER(VALUE(SUBSTITUTE(実質収支比率等に係る経年分析!I$49,"▲","-"))),ROUND(VALUE(SUBSTITUTE(実質収支比率等に係る経年分析!I$49,"▲","-")),2),NA())</f>
        <v>-0.44</v>
      </c>
      <c r="F21" s="152">
        <f>IF(ISNUMBER(VALUE(SUBSTITUTE(実質収支比率等に係る経年分析!J$49,"▲","-"))),ROUND(VALUE(SUBSTITUTE(実質収支比率等に係る経年分析!J$49,"▲","-")),2),NA())</f>
        <v>-0.39</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0.1</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7.0000000000000007E-2</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0.13</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0.04</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0.04</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病院事業会計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0.62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0.27</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0.22</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7.0000000000000007E-2</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0.09</v>
      </c>
    </row>
    <row r="30" spans="1:11" x14ac:dyDescent="0.2">
      <c r="A30" s="153" t="str">
        <f>IF(連結実質赤字比率に係る赤字・黒字の構成分析!C$40="",NA(),連結実質赤字比率に係る赤字・黒字の構成分析!C$40)</f>
        <v>施設管理事業会計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0.08</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0.09</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0.11</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0.13</v>
      </c>
    </row>
    <row r="31" spans="1:11" x14ac:dyDescent="0.2">
      <c r="A31" s="153" t="str">
        <f>IF(連結実質赤字比率に係る赤字・黒字の構成分析!C$39="",NA(),連結実質赤字比率に係る赤字・黒字の構成分析!C$39)</f>
        <v>工業用水道事業会計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0.3</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0.33</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0.3</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0.34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0.37</v>
      </c>
    </row>
    <row r="32" spans="1:11" x14ac:dyDescent="0.2">
      <c r="A32" s="153" t="str">
        <f>IF(連結実質赤字比率に係る赤字・黒字の構成分析!C$38="",NA(),連結実質赤字比率に係る赤字・黒字の構成分析!C$38)</f>
        <v>流域下水道事業特別会計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0.24</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0.27</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0.33</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0.35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0.51</v>
      </c>
    </row>
    <row r="33" spans="1:16" x14ac:dyDescent="0.2">
      <c r="A33" s="153" t="str">
        <f>IF(連結実質赤字比率に係る赤字・黒字の構成分析!C$37="",NA(),連結実質赤字比率に係る赤字・黒字の構成分析!C$37)</f>
        <v>電気事業会計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0.85</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0.89</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0.96</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1.06</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1.03</v>
      </c>
    </row>
    <row r="34" spans="1:16" x14ac:dyDescent="0.2">
      <c r="A34" s="153" t="str">
        <f>IF(連結実質赤字比率に係る赤字・黒字の構成分析!C$36="",NA(),連結実質赤字比率に係る赤字・黒字の構成分析!C$36)</f>
        <v>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0.36</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1.47</v>
      </c>
    </row>
    <row r="35" spans="1:16" x14ac:dyDescent="0.2">
      <c r="A35" s="153" t="str">
        <f>IF(連結実質赤字比率に係る赤字・黒字の構成分析!C$35="",NA(),連結実質赤字比率に係る赤字・黒字の構成分析!C$35)</f>
        <v>水道事業会計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2</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1.91</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1.91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1.84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1.78</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1.04</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1.34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1.78</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63987</v>
      </c>
      <c r="E42" s="154"/>
      <c r="F42" s="154"/>
      <c r="G42" s="154">
        <f>'実質公債費比率（分子）の構造'!L$52</f>
        <v>66275</v>
      </c>
      <c r="H42" s="154"/>
      <c r="I42" s="154"/>
      <c r="J42" s="154">
        <f>'実質公債費比率（分子）の構造'!M$52</f>
        <v>67195</v>
      </c>
      <c r="K42" s="154"/>
      <c r="L42" s="154"/>
      <c r="M42" s="154">
        <f>'実質公債費比率（分子）の構造'!N$52</f>
        <v>67765</v>
      </c>
      <c r="N42" s="154"/>
      <c r="O42" s="154"/>
      <c r="P42" s="154">
        <f>'実質公債費比率（分子）の構造'!O$52</f>
        <v>69070</v>
      </c>
    </row>
    <row r="43" spans="1:16" x14ac:dyDescent="0.2">
      <c r="A43" s="154" t="s">
        <v>62</v>
      </c>
      <c r="B43" s="154">
        <f>'実質公債費比率（分子）の構造'!K$51</f>
        <v>5</v>
      </c>
      <c r="C43" s="154"/>
      <c r="D43" s="154"/>
      <c r="E43" s="154">
        <f>'実質公債費比率（分子）の構造'!L$51</f>
        <v>6</v>
      </c>
      <c r="F43" s="154"/>
      <c r="G43" s="154"/>
      <c r="H43" s="154">
        <f>'実質公債費比率（分子）の構造'!M$51</f>
        <v>5</v>
      </c>
      <c r="I43" s="154"/>
      <c r="J43" s="154"/>
      <c r="K43" s="154">
        <f>'実質公債費比率（分子）の構造'!N$51</f>
        <v>2</v>
      </c>
      <c r="L43" s="154"/>
      <c r="M43" s="154"/>
      <c r="N43" s="154">
        <f>'実質公債費比率（分子）の構造'!O$51</f>
        <v>1</v>
      </c>
      <c r="O43" s="154"/>
      <c r="P43" s="154"/>
    </row>
    <row r="44" spans="1:16" x14ac:dyDescent="0.2">
      <c r="A44" s="154" t="s">
        <v>63</v>
      </c>
      <c r="B44" s="154">
        <f>'実質公債費比率（分子）の構造'!K$50</f>
        <v>1061</v>
      </c>
      <c r="C44" s="154"/>
      <c r="D44" s="154"/>
      <c r="E44" s="154">
        <f>'実質公債費比率（分子）の構造'!L$50</f>
        <v>832</v>
      </c>
      <c r="F44" s="154"/>
      <c r="G44" s="154"/>
      <c r="H44" s="154">
        <f>'実質公債費比率（分子）の構造'!M$50</f>
        <v>767</v>
      </c>
      <c r="I44" s="154"/>
      <c r="J44" s="154"/>
      <c r="K44" s="154">
        <f>'実質公債費比率（分子）の構造'!N$50</f>
        <v>803</v>
      </c>
      <c r="L44" s="154"/>
      <c r="M44" s="154"/>
      <c r="N44" s="154">
        <f>'実質公債費比率（分子）の構造'!O$50</f>
        <v>1109</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1627</v>
      </c>
      <c r="C46" s="154"/>
      <c r="D46" s="154"/>
      <c r="E46" s="154">
        <f>'実質公債費比率（分子）の構造'!L$48</f>
        <v>889</v>
      </c>
      <c r="F46" s="154"/>
      <c r="G46" s="154"/>
      <c r="H46" s="154">
        <f>'実質公債費比率（分子）の構造'!M$48</f>
        <v>877</v>
      </c>
      <c r="I46" s="154"/>
      <c r="J46" s="154"/>
      <c r="K46" s="154">
        <f>'実質公債費比率（分子）の構造'!N$48</f>
        <v>518</v>
      </c>
      <c r="L46" s="154"/>
      <c r="M46" s="154"/>
      <c r="N46" s="154">
        <f>'実質公債費比率（分子）の構造'!O$48</f>
        <v>1154</v>
      </c>
      <c r="O46" s="154"/>
      <c r="P46" s="154"/>
    </row>
    <row r="47" spans="1:16" x14ac:dyDescent="0.2">
      <c r="A47" s="154" t="s">
        <v>66</v>
      </c>
      <c r="B47" s="154">
        <f>'実質公債費比率（分子）の構造'!K$47</f>
        <v>3617</v>
      </c>
      <c r="C47" s="154"/>
      <c r="D47" s="154"/>
      <c r="E47" s="154">
        <f>'実質公債費比率（分子）の構造'!L$47</f>
        <v>3983</v>
      </c>
      <c r="F47" s="154"/>
      <c r="G47" s="154"/>
      <c r="H47" s="154">
        <f>'実質公債費比率（分子）の構造'!M$47</f>
        <v>4206</v>
      </c>
      <c r="I47" s="154"/>
      <c r="J47" s="154"/>
      <c r="K47" s="154">
        <f>'実質公債費比率（分子）の構造'!N$47</f>
        <v>4428</v>
      </c>
      <c r="L47" s="154"/>
      <c r="M47" s="154"/>
      <c r="N47" s="154">
        <f>'実質公債費比率（分子）の構造'!O$47</f>
        <v>4400</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100470</v>
      </c>
      <c r="C49" s="154"/>
      <c r="D49" s="154"/>
      <c r="E49" s="154">
        <f>'実質公債費比率（分子）の構造'!L$45</f>
        <v>100995</v>
      </c>
      <c r="F49" s="154"/>
      <c r="G49" s="154"/>
      <c r="H49" s="154">
        <f>'実質公債費比率（分子）の構造'!M$45</f>
        <v>99381</v>
      </c>
      <c r="I49" s="154"/>
      <c r="J49" s="154"/>
      <c r="K49" s="154">
        <f>'実質公債費比率（分子）の構造'!N$45</f>
        <v>98603</v>
      </c>
      <c r="L49" s="154"/>
      <c r="M49" s="154"/>
      <c r="N49" s="154">
        <f>'実質公債費比率（分子）の構造'!O$45</f>
        <v>98964</v>
      </c>
      <c r="O49" s="154"/>
      <c r="P49" s="154"/>
    </row>
    <row r="50" spans="1:16" x14ac:dyDescent="0.2">
      <c r="A50" s="154" t="s">
        <v>69</v>
      </c>
      <c r="B50" s="154" t="e">
        <f>NA()</f>
        <v>#N/A</v>
      </c>
      <c r="C50" s="154">
        <f>IF(ISNUMBER('実質公債費比率（分子）の構造'!K$53),'実質公債費比率（分子）の構造'!K$53,NA())</f>
        <v>42793</v>
      </c>
      <c r="D50" s="154" t="e">
        <f>NA()</f>
        <v>#N/A</v>
      </c>
      <c r="E50" s="154" t="e">
        <f>NA()</f>
        <v>#N/A</v>
      </c>
      <c r="F50" s="154">
        <f>IF(ISNUMBER('実質公債費比率（分子）の構造'!L$53),'実質公債費比率（分子）の構造'!L$53,NA())</f>
        <v>40430</v>
      </c>
      <c r="G50" s="154" t="e">
        <f>NA()</f>
        <v>#N/A</v>
      </c>
      <c r="H50" s="154" t="e">
        <f>NA()</f>
        <v>#N/A</v>
      </c>
      <c r="I50" s="154">
        <f>IF(ISNUMBER('実質公債費比率（分子）の構造'!M$53),'実質公債費比率（分子）の構造'!M$53,NA())</f>
        <v>38041</v>
      </c>
      <c r="J50" s="154" t="e">
        <f>NA()</f>
        <v>#N/A</v>
      </c>
      <c r="K50" s="154" t="e">
        <f>NA()</f>
        <v>#N/A</v>
      </c>
      <c r="L50" s="154">
        <f>IF(ISNUMBER('実質公債費比率（分子）の構造'!N$53),'実質公債費比率（分子）の構造'!N$53,NA())</f>
        <v>36589</v>
      </c>
      <c r="M50" s="154" t="e">
        <f>NA()</f>
        <v>#N/A</v>
      </c>
      <c r="N50" s="154" t="e">
        <f>NA()</f>
        <v>#N/A</v>
      </c>
      <c r="O50" s="154">
        <f>IF(ISNUMBER('実質公債費比率（分子）の構造'!O$53),'実質公債費比率（分子）の構造'!O$53,NA())</f>
        <v>36558</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807572</v>
      </c>
      <c r="E56" s="153"/>
      <c r="F56" s="153"/>
      <c r="G56" s="153">
        <f>'将来負担比率（分子）の構造'!J$52</f>
        <v>810661</v>
      </c>
      <c r="H56" s="153"/>
      <c r="I56" s="153"/>
      <c r="J56" s="153">
        <f>'将来負担比率（分子）の構造'!K$52</f>
        <v>816028</v>
      </c>
      <c r="K56" s="153"/>
      <c r="L56" s="153"/>
      <c r="M56" s="153">
        <f>'将来負担比率（分子）の構造'!L$52</f>
        <v>816774</v>
      </c>
      <c r="N56" s="153"/>
      <c r="O56" s="153"/>
      <c r="P56" s="153">
        <f>'将来負担比率（分子）の構造'!M$52</f>
        <v>826541</v>
      </c>
    </row>
    <row r="57" spans="1:16" x14ac:dyDescent="0.2">
      <c r="A57" s="153" t="s">
        <v>40</v>
      </c>
      <c r="B57" s="153"/>
      <c r="C57" s="153"/>
      <c r="D57" s="153">
        <f>'将来負担比率（分子）の構造'!I$51</f>
        <v>16834</v>
      </c>
      <c r="E57" s="153"/>
      <c r="F57" s="153"/>
      <c r="G57" s="153">
        <f>'将来負担比率（分子）の構造'!J$51</f>
        <v>15553</v>
      </c>
      <c r="H57" s="153"/>
      <c r="I57" s="153"/>
      <c r="J57" s="153">
        <f>'将来負担比率（分子）の構造'!K$51</f>
        <v>14454</v>
      </c>
      <c r="K57" s="153"/>
      <c r="L57" s="153"/>
      <c r="M57" s="153">
        <f>'将来負担比率（分子）の構造'!L$51</f>
        <v>13619</v>
      </c>
      <c r="N57" s="153"/>
      <c r="O57" s="153"/>
      <c r="P57" s="153">
        <f>'将来負担比率（分子）の構造'!M$51</f>
        <v>12487</v>
      </c>
    </row>
    <row r="58" spans="1:16" x14ac:dyDescent="0.2">
      <c r="A58" s="153" t="s">
        <v>39</v>
      </c>
      <c r="B58" s="153"/>
      <c r="C58" s="153"/>
      <c r="D58" s="153">
        <f>'将来負担比率（分子）の構造'!I$50</f>
        <v>138073</v>
      </c>
      <c r="E58" s="153"/>
      <c r="F58" s="153"/>
      <c r="G58" s="153">
        <f>'将来負担比率（分子）の構造'!J$50</f>
        <v>138371</v>
      </c>
      <c r="H58" s="153"/>
      <c r="I58" s="153"/>
      <c r="J58" s="153">
        <f>'将来負担比率（分子）の構造'!K$50</f>
        <v>129538</v>
      </c>
      <c r="K58" s="153"/>
      <c r="L58" s="153"/>
      <c r="M58" s="153">
        <f>'将来負担比率（分子）の構造'!L$50</f>
        <v>133704</v>
      </c>
      <c r="N58" s="153"/>
      <c r="O58" s="153"/>
      <c r="P58" s="153">
        <f>'将来負担比率（分子）の構造'!M$50</f>
        <v>121758</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1201</v>
      </c>
      <c r="C61" s="153"/>
      <c r="D61" s="153"/>
      <c r="E61" s="153">
        <f>'将来負担比率（分子）の構造'!J$46</f>
        <v>1013</v>
      </c>
      <c r="F61" s="153"/>
      <c r="G61" s="153"/>
      <c r="H61" s="153">
        <f>'将来負担比率（分子）の構造'!K$46</f>
        <v>822</v>
      </c>
      <c r="I61" s="153"/>
      <c r="J61" s="153"/>
      <c r="K61" s="153">
        <f>'将来負担比率（分子）の構造'!L$46</f>
        <v>1339</v>
      </c>
      <c r="L61" s="153"/>
      <c r="M61" s="153"/>
      <c r="N61" s="153">
        <f>'将来負担比率（分子）の構造'!M$46</f>
        <v>1658</v>
      </c>
      <c r="O61" s="153"/>
      <c r="P61" s="153"/>
    </row>
    <row r="62" spans="1:16" x14ac:dyDescent="0.2">
      <c r="A62" s="153" t="s">
        <v>33</v>
      </c>
      <c r="B62" s="153">
        <f>'将来負担比率（分子）の構造'!I$45</f>
        <v>202835</v>
      </c>
      <c r="C62" s="153"/>
      <c r="D62" s="153"/>
      <c r="E62" s="153">
        <f>'将来負担比率（分子）の構造'!J$45</f>
        <v>198825</v>
      </c>
      <c r="F62" s="153"/>
      <c r="G62" s="153"/>
      <c r="H62" s="153">
        <f>'将来負担比率（分子）の構造'!K$45</f>
        <v>187616</v>
      </c>
      <c r="I62" s="153"/>
      <c r="J62" s="153"/>
      <c r="K62" s="153">
        <f>'将来負担比率（分子）の構造'!L$45</f>
        <v>183724</v>
      </c>
      <c r="L62" s="153"/>
      <c r="M62" s="153"/>
      <c r="N62" s="153">
        <f>'将来負担比率（分子）の構造'!M$45</f>
        <v>178191</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15972</v>
      </c>
      <c r="C64" s="153"/>
      <c r="D64" s="153"/>
      <c r="E64" s="153">
        <f>'将来負担比率（分子）の構造'!J$43</f>
        <v>8406</v>
      </c>
      <c r="F64" s="153"/>
      <c r="G64" s="153"/>
      <c r="H64" s="153">
        <f>'将来負担比率（分子）の構造'!K$43</f>
        <v>8027</v>
      </c>
      <c r="I64" s="153"/>
      <c r="J64" s="153"/>
      <c r="K64" s="153">
        <f>'将来負担比率（分子）の構造'!L$43</f>
        <v>3634</v>
      </c>
      <c r="L64" s="153"/>
      <c r="M64" s="153"/>
      <c r="N64" s="153">
        <f>'将来負担比率（分子）の構造'!M$43</f>
        <v>5474</v>
      </c>
      <c r="O64" s="153"/>
      <c r="P64" s="153"/>
    </row>
    <row r="65" spans="1:16" x14ac:dyDescent="0.2">
      <c r="A65" s="153" t="s">
        <v>30</v>
      </c>
      <c r="B65" s="153">
        <f>'将来負担比率（分子）の構造'!I$42</f>
        <v>9286</v>
      </c>
      <c r="C65" s="153"/>
      <c r="D65" s="153"/>
      <c r="E65" s="153">
        <f>'将来負担比率（分子）の構造'!J$42</f>
        <v>9048</v>
      </c>
      <c r="F65" s="153"/>
      <c r="G65" s="153"/>
      <c r="H65" s="153">
        <f>'将来負担比率（分子）の構造'!K$42</f>
        <v>9073</v>
      </c>
      <c r="I65" s="153"/>
      <c r="J65" s="153"/>
      <c r="K65" s="153">
        <f>'将来負担比率（分子）の構造'!L$42</f>
        <v>9200</v>
      </c>
      <c r="L65" s="153"/>
      <c r="M65" s="153"/>
      <c r="N65" s="153">
        <f>'将来負担比率（分子）の構造'!M$42</f>
        <v>8605</v>
      </c>
      <c r="O65" s="153"/>
      <c r="P65" s="153"/>
    </row>
    <row r="66" spans="1:16" x14ac:dyDescent="0.2">
      <c r="A66" s="153" t="s">
        <v>29</v>
      </c>
      <c r="B66" s="153">
        <f>'将来負担比率（分子）の構造'!I$41</f>
        <v>1115923</v>
      </c>
      <c r="C66" s="153"/>
      <c r="D66" s="153"/>
      <c r="E66" s="153">
        <f>'将来負担比率（分子）の構造'!J$41</f>
        <v>1128080</v>
      </c>
      <c r="F66" s="153"/>
      <c r="G66" s="153"/>
      <c r="H66" s="153">
        <f>'将来負担比率（分子）の構造'!K$41</f>
        <v>1127370</v>
      </c>
      <c r="I66" s="153"/>
      <c r="J66" s="153"/>
      <c r="K66" s="153">
        <f>'将来負担比率（分子）の構造'!L$41</f>
        <v>1141935</v>
      </c>
      <c r="L66" s="153"/>
      <c r="M66" s="153"/>
      <c r="N66" s="153">
        <f>'将来負担比率（分子）の構造'!M$41</f>
        <v>1157554</v>
      </c>
      <c r="O66" s="153"/>
      <c r="P66" s="153"/>
    </row>
    <row r="67" spans="1:16" x14ac:dyDescent="0.2">
      <c r="A67" s="153" t="s">
        <v>73</v>
      </c>
      <c r="B67" s="153" t="e">
        <f>NA()</f>
        <v>#N/A</v>
      </c>
      <c r="C67" s="153">
        <f>IF(ISNUMBER('将来負担比率（分子）の構造'!I$53), IF('将来負担比率（分子）の構造'!I$53 &lt; 0, 0, '将来負担比率（分子）の構造'!I$53), NA())</f>
        <v>382739</v>
      </c>
      <c r="D67" s="153" t="e">
        <f>NA()</f>
        <v>#N/A</v>
      </c>
      <c r="E67" s="153" t="e">
        <f>NA()</f>
        <v>#N/A</v>
      </c>
      <c r="F67" s="153">
        <f>IF(ISNUMBER('将来負担比率（分子）の構造'!J$53), IF('将来負担比率（分子）の構造'!J$53 &lt; 0, 0, '将来負担比率（分子）の構造'!J$53), NA())</f>
        <v>380788</v>
      </c>
      <c r="G67" s="153" t="e">
        <f>NA()</f>
        <v>#N/A</v>
      </c>
      <c r="H67" s="153" t="e">
        <f>NA()</f>
        <v>#N/A</v>
      </c>
      <c r="I67" s="153">
        <f>IF(ISNUMBER('将来負担比率（分子）の構造'!K$53), IF('将来負担比率（分子）の構造'!K$53 &lt; 0, 0, '将来負担比率（分子）の構造'!K$53), NA())</f>
        <v>372888</v>
      </c>
      <c r="J67" s="153" t="e">
        <f>NA()</f>
        <v>#N/A</v>
      </c>
      <c r="K67" s="153" t="e">
        <f>NA()</f>
        <v>#N/A</v>
      </c>
      <c r="L67" s="153">
        <f>IF(ISNUMBER('将来負担比率（分子）の構造'!L$53), IF('将来負担比率（分子）の構造'!L$53 &lt; 0, 0, '将来負担比率（分子）の構造'!L$53), NA())</f>
        <v>375734</v>
      </c>
      <c r="M67" s="153" t="e">
        <f>NA()</f>
        <v>#N/A</v>
      </c>
      <c r="N67" s="153" t="e">
        <f>NA()</f>
        <v>#N/A</v>
      </c>
      <c r="O67" s="153">
        <f>IF(ISNUMBER('将来負担比率（分子）の構造'!M$53), IF('将来負担比率（分子）の構造'!M$53 &lt; 0, 0, '将来負担比率（分子）の構造'!M$53), NA())</f>
        <v>390696</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14529</v>
      </c>
      <c r="C72" s="157">
        <f>基金残高に係る経年分析!G55</f>
        <v>14498</v>
      </c>
      <c r="D72" s="157">
        <f>基金残高に係る経年分析!H55</f>
        <v>9354</v>
      </c>
    </row>
    <row r="73" spans="1:16" x14ac:dyDescent="0.2">
      <c r="A73" s="156" t="s">
        <v>76</v>
      </c>
      <c r="B73" s="157">
        <f>基金残高に係る経年分析!F56</f>
        <v>36518</v>
      </c>
      <c r="C73" s="157">
        <f>基金残高に係る経年分析!G56</f>
        <v>36541</v>
      </c>
      <c r="D73" s="157">
        <f>基金残高に係る経年分析!H56</f>
        <v>36561</v>
      </c>
    </row>
    <row r="74" spans="1:16" x14ac:dyDescent="0.2">
      <c r="A74" s="156" t="s">
        <v>77</v>
      </c>
      <c r="B74" s="157">
        <f>基金残高に係る経年分析!F57</f>
        <v>47279</v>
      </c>
      <c r="C74" s="157">
        <f>基金残高に係る経年分析!G57</f>
        <v>53802</v>
      </c>
      <c r="D74" s="157">
        <f>基金残高に係る経年分析!H57</f>
        <v>48221</v>
      </c>
    </row>
  </sheetData>
  <sheetProtection algorithmName="SHA-512" hashValue="AT1aWTyDF/8dgZK23HRIyp36ViV2k5oAqtnXQk5NIvj8YdUmfoLvIULFi/lkhdbLRA3HJLFUsWbSknaifsHCBw==" saltValue="qFSUGJrnYBTilkuROB7p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186</v>
      </c>
      <c r="DD1" s="701"/>
      <c r="DE1" s="701"/>
      <c r="DF1" s="701"/>
      <c r="DG1" s="701"/>
      <c r="DH1" s="701"/>
      <c r="DI1" s="702"/>
      <c r="DK1" s="700" t="s">
        <v>187</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2">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673" t="s">
        <v>189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190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191</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2">
      <c r="B4" s="673" t="s">
        <v>1</v>
      </c>
      <c r="C4" s="674"/>
      <c r="D4" s="674"/>
      <c r="E4" s="674"/>
      <c r="F4" s="674"/>
      <c r="G4" s="674"/>
      <c r="H4" s="674"/>
      <c r="I4" s="674"/>
      <c r="J4" s="674"/>
      <c r="K4" s="674"/>
      <c r="L4" s="674"/>
      <c r="M4" s="674"/>
      <c r="N4" s="674"/>
      <c r="O4" s="674"/>
      <c r="P4" s="674"/>
      <c r="Q4" s="675"/>
      <c r="R4" s="673" t="s">
        <v>192</v>
      </c>
      <c r="S4" s="674"/>
      <c r="T4" s="674"/>
      <c r="U4" s="674"/>
      <c r="V4" s="674"/>
      <c r="W4" s="674"/>
      <c r="X4" s="674"/>
      <c r="Y4" s="675"/>
      <c r="Z4" s="673" t="s">
        <v>193</v>
      </c>
      <c r="AA4" s="674"/>
      <c r="AB4" s="674"/>
      <c r="AC4" s="675"/>
      <c r="AD4" s="673" t="s">
        <v>194</v>
      </c>
      <c r="AE4" s="674"/>
      <c r="AF4" s="674"/>
      <c r="AG4" s="674"/>
      <c r="AH4" s="674"/>
      <c r="AI4" s="674"/>
      <c r="AJ4" s="674"/>
      <c r="AK4" s="675"/>
      <c r="AL4" s="673" t="s">
        <v>193</v>
      </c>
      <c r="AM4" s="674"/>
      <c r="AN4" s="674"/>
      <c r="AO4" s="675"/>
      <c r="AP4" s="703" t="s">
        <v>195</v>
      </c>
      <c r="AQ4" s="703"/>
      <c r="AR4" s="703"/>
      <c r="AS4" s="703"/>
      <c r="AT4" s="703"/>
      <c r="AU4" s="703"/>
      <c r="AV4" s="703"/>
      <c r="AW4" s="703"/>
      <c r="AX4" s="703"/>
      <c r="AY4" s="703"/>
      <c r="AZ4" s="703"/>
      <c r="BA4" s="703"/>
      <c r="BB4" s="703"/>
      <c r="BC4" s="703"/>
      <c r="BD4" s="703" t="s">
        <v>196</v>
      </c>
      <c r="BE4" s="703"/>
      <c r="BF4" s="703"/>
      <c r="BG4" s="703"/>
      <c r="BH4" s="703"/>
      <c r="BI4" s="703"/>
      <c r="BJ4" s="703"/>
      <c r="BK4" s="703"/>
      <c r="BL4" s="703" t="s">
        <v>193</v>
      </c>
      <c r="BM4" s="703"/>
      <c r="BN4" s="703"/>
      <c r="BO4" s="703"/>
      <c r="BP4" s="703" t="s">
        <v>197</v>
      </c>
      <c r="BQ4" s="703"/>
      <c r="BR4" s="703"/>
      <c r="BS4" s="703"/>
      <c r="BT4" s="703"/>
      <c r="BU4" s="703"/>
      <c r="BV4" s="703"/>
      <c r="BW4" s="703"/>
      <c r="BY4" s="673" t="s">
        <v>198</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2">
      <c r="B5" s="665" t="s">
        <v>199</v>
      </c>
      <c r="C5" s="666"/>
      <c r="D5" s="666"/>
      <c r="E5" s="666"/>
      <c r="F5" s="666"/>
      <c r="G5" s="666"/>
      <c r="H5" s="666"/>
      <c r="I5" s="666"/>
      <c r="J5" s="666"/>
      <c r="K5" s="666"/>
      <c r="L5" s="666"/>
      <c r="M5" s="666"/>
      <c r="N5" s="666"/>
      <c r="O5" s="666"/>
      <c r="P5" s="666"/>
      <c r="Q5" s="667"/>
      <c r="R5" s="686">
        <v>284424955</v>
      </c>
      <c r="S5" s="687"/>
      <c r="T5" s="687"/>
      <c r="U5" s="687"/>
      <c r="V5" s="687"/>
      <c r="W5" s="687"/>
      <c r="X5" s="687"/>
      <c r="Y5" s="688"/>
      <c r="Z5" s="698">
        <v>37.5</v>
      </c>
      <c r="AA5" s="698"/>
      <c r="AB5" s="698"/>
      <c r="AC5" s="698"/>
      <c r="AD5" s="699">
        <v>240868387</v>
      </c>
      <c r="AE5" s="699"/>
      <c r="AF5" s="699"/>
      <c r="AG5" s="699"/>
      <c r="AH5" s="699"/>
      <c r="AI5" s="699"/>
      <c r="AJ5" s="699"/>
      <c r="AK5" s="699"/>
      <c r="AL5" s="683">
        <v>60</v>
      </c>
      <c r="AM5" s="684"/>
      <c r="AN5" s="684"/>
      <c r="AO5" s="685"/>
      <c r="AP5" s="665" t="s">
        <v>200</v>
      </c>
      <c r="AQ5" s="666"/>
      <c r="AR5" s="666"/>
      <c r="AS5" s="666"/>
      <c r="AT5" s="666"/>
      <c r="AU5" s="666"/>
      <c r="AV5" s="666"/>
      <c r="AW5" s="666"/>
      <c r="AX5" s="666"/>
      <c r="AY5" s="666"/>
      <c r="AZ5" s="666"/>
      <c r="BA5" s="666"/>
      <c r="BB5" s="666"/>
      <c r="BC5" s="667"/>
      <c r="BD5" s="612">
        <v>284400766</v>
      </c>
      <c r="BE5" s="613"/>
      <c r="BF5" s="613"/>
      <c r="BG5" s="613"/>
      <c r="BH5" s="613"/>
      <c r="BI5" s="613"/>
      <c r="BJ5" s="613"/>
      <c r="BK5" s="614"/>
      <c r="BL5" s="676">
        <v>100</v>
      </c>
      <c r="BM5" s="676"/>
      <c r="BN5" s="676"/>
      <c r="BO5" s="676"/>
      <c r="BP5" s="671">
        <v>2056042</v>
      </c>
      <c r="BQ5" s="671"/>
      <c r="BR5" s="671"/>
      <c r="BS5" s="671"/>
      <c r="BT5" s="671"/>
      <c r="BU5" s="671"/>
      <c r="BV5" s="671"/>
      <c r="BW5" s="672"/>
      <c r="BY5" s="673" t="s">
        <v>195</v>
      </c>
      <c r="BZ5" s="674"/>
      <c r="CA5" s="674"/>
      <c r="CB5" s="674"/>
      <c r="CC5" s="674"/>
      <c r="CD5" s="674"/>
      <c r="CE5" s="674"/>
      <c r="CF5" s="674"/>
      <c r="CG5" s="674"/>
      <c r="CH5" s="674"/>
      <c r="CI5" s="674"/>
      <c r="CJ5" s="674"/>
      <c r="CK5" s="674"/>
      <c r="CL5" s="675"/>
      <c r="CM5" s="673" t="s">
        <v>201</v>
      </c>
      <c r="CN5" s="674"/>
      <c r="CO5" s="674"/>
      <c r="CP5" s="674"/>
      <c r="CQ5" s="674"/>
      <c r="CR5" s="674"/>
      <c r="CS5" s="674"/>
      <c r="CT5" s="675"/>
      <c r="CU5" s="673" t="s">
        <v>193</v>
      </c>
      <c r="CV5" s="674"/>
      <c r="CW5" s="674"/>
      <c r="CX5" s="675"/>
      <c r="CY5" s="673" t="s">
        <v>202</v>
      </c>
      <c r="CZ5" s="674"/>
      <c r="DA5" s="674"/>
      <c r="DB5" s="674"/>
      <c r="DC5" s="674"/>
      <c r="DD5" s="674"/>
      <c r="DE5" s="674"/>
      <c r="DF5" s="674"/>
      <c r="DG5" s="674"/>
      <c r="DH5" s="674"/>
      <c r="DI5" s="674"/>
      <c r="DJ5" s="674"/>
      <c r="DK5" s="675"/>
      <c r="DL5" s="673" t="s">
        <v>203</v>
      </c>
      <c r="DM5" s="674"/>
      <c r="DN5" s="674"/>
      <c r="DO5" s="674"/>
      <c r="DP5" s="674"/>
      <c r="DQ5" s="674"/>
      <c r="DR5" s="674"/>
      <c r="DS5" s="674"/>
      <c r="DT5" s="674"/>
      <c r="DU5" s="674"/>
      <c r="DV5" s="674"/>
      <c r="DW5" s="674"/>
      <c r="DX5" s="675"/>
    </row>
    <row r="6" spans="2:138" ht="11.25" customHeight="1" x14ac:dyDescent="0.2">
      <c r="B6" s="609" t="s">
        <v>204</v>
      </c>
      <c r="C6" s="610"/>
      <c r="D6" s="610"/>
      <c r="E6" s="610"/>
      <c r="F6" s="610"/>
      <c r="G6" s="610"/>
      <c r="H6" s="610"/>
      <c r="I6" s="610"/>
      <c r="J6" s="610"/>
      <c r="K6" s="610"/>
      <c r="L6" s="610"/>
      <c r="M6" s="610"/>
      <c r="N6" s="610"/>
      <c r="O6" s="610"/>
      <c r="P6" s="610"/>
      <c r="Q6" s="611"/>
      <c r="R6" s="612">
        <v>34360044</v>
      </c>
      <c r="S6" s="613"/>
      <c r="T6" s="613"/>
      <c r="U6" s="613"/>
      <c r="V6" s="613"/>
      <c r="W6" s="613"/>
      <c r="X6" s="613"/>
      <c r="Y6" s="614"/>
      <c r="Z6" s="676">
        <v>4.5</v>
      </c>
      <c r="AA6" s="676"/>
      <c r="AB6" s="676"/>
      <c r="AC6" s="676"/>
      <c r="AD6" s="671">
        <v>34360044</v>
      </c>
      <c r="AE6" s="671"/>
      <c r="AF6" s="671"/>
      <c r="AG6" s="671"/>
      <c r="AH6" s="671"/>
      <c r="AI6" s="671"/>
      <c r="AJ6" s="671"/>
      <c r="AK6" s="671"/>
      <c r="AL6" s="615">
        <v>8.6</v>
      </c>
      <c r="AM6" s="677"/>
      <c r="AN6" s="677"/>
      <c r="AO6" s="678"/>
      <c r="AP6" s="609" t="s">
        <v>205</v>
      </c>
      <c r="AQ6" s="610"/>
      <c r="AR6" s="610"/>
      <c r="AS6" s="610"/>
      <c r="AT6" s="610"/>
      <c r="AU6" s="610"/>
      <c r="AV6" s="610"/>
      <c r="AW6" s="610"/>
      <c r="AX6" s="610"/>
      <c r="AY6" s="610"/>
      <c r="AZ6" s="610"/>
      <c r="BA6" s="610"/>
      <c r="BB6" s="610"/>
      <c r="BC6" s="611"/>
      <c r="BD6" s="612">
        <v>284400766</v>
      </c>
      <c r="BE6" s="613"/>
      <c r="BF6" s="613"/>
      <c r="BG6" s="613"/>
      <c r="BH6" s="613"/>
      <c r="BI6" s="613"/>
      <c r="BJ6" s="613"/>
      <c r="BK6" s="614"/>
      <c r="BL6" s="676">
        <v>100</v>
      </c>
      <c r="BM6" s="676"/>
      <c r="BN6" s="676"/>
      <c r="BO6" s="676"/>
      <c r="BP6" s="671">
        <v>2056042</v>
      </c>
      <c r="BQ6" s="671"/>
      <c r="BR6" s="671"/>
      <c r="BS6" s="671"/>
      <c r="BT6" s="671"/>
      <c r="BU6" s="671"/>
      <c r="BV6" s="671"/>
      <c r="BW6" s="672"/>
      <c r="BY6" s="665" t="s">
        <v>206</v>
      </c>
      <c r="BZ6" s="666"/>
      <c r="CA6" s="666"/>
      <c r="CB6" s="666"/>
      <c r="CC6" s="666"/>
      <c r="CD6" s="666"/>
      <c r="CE6" s="666"/>
      <c r="CF6" s="666"/>
      <c r="CG6" s="666"/>
      <c r="CH6" s="666"/>
      <c r="CI6" s="666"/>
      <c r="CJ6" s="666"/>
      <c r="CK6" s="666"/>
      <c r="CL6" s="667"/>
      <c r="CM6" s="612">
        <v>1411468</v>
      </c>
      <c r="CN6" s="613"/>
      <c r="CO6" s="613"/>
      <c r="CP6" s="613"/>
      <c r="CQ6" s="613"/>
      <c r="CR6" s="613"/>
      <c r="CS6" s="613"/>
      <c r="CT6" s="614"/>
      <c r="CU6" s="676">
        <v>0.2</v>
      </c>
      <c r="CV6" s="676"/>
      <c r="CW6" s="676"/>
      <c r="CX6" s="676"/>
      <c r="CY6" s="618">
        <v>26928</v>
      </c>
      <c r="CZ6" s="613"/>
      <c r="DA6" s="613"/>
      <c r="DB6" s="613"/>
      <c r="DC6" s="613"/>
      <c r="DD6" s="613"/>
      <c r="DE6" s="613"/>
      <c r="DF6" s="613"/>
      <c r="DG6" s="613"/>
      <c r="DH6" s="613"/>
      <c r="DI6" s="613"/>
      <c r="DJ6" s="613"/>
      <c r="DK6" s="614"/>
      <c r="DL6" s="618">
        <v>1409458</v>
      </c>
      <c r="DM6" s="613"/>
      <c r="DN6" s="613"/>
      <c r="DO6" s="613"/>
      <c r="DP6" s="613"/>
      <c r="DQ6" s="613"/>
      <c r="DR6" s="613"/>
      <c r="DS6" s="613"/>
      <c r="DT6" s="613"/>
      <c r="DU6" s="613"/>
      <c r="DV6" s="613"/>
      <c r="DW6" s="613"/>
      <c r="DX6" s="696"/>
    </row>
    <row r="7" spans="2:138" ht="11.25" customHeight="1" x14ac:dyDescent="0.2">
      <c r="B7" s="609" t="s">
        <v>207</v>
      </c>
      <c r="C7" s="610"/>
      <c r="D7" s="610"/>
      <c r="E7" s="610"/>
      <c r="F7" s="610"/>
      <c r="G7" s="610"/>
      <c r="H7" s="610"/>
      <c r="I7" s="610"/>
      <c r="J7" s="610"/>
      <c r="K7" s="610"/>
      <c r="L7" s="610"/>
      <c r="M7" s="610"/>
      <c r="N7" s="610"/>
      <c r="O7" s="610"/>
      <c r="P7" s="610"/>
      <c r="Q7" s="611"/>
      <c r="R7" s="612">
        <v>2718550</v>
      </c>
      <c r="S7" s="613"/>
      <c r="T7" s="613"/>
      <c r="U7" s="613"/>
      <c r="V7" s="613"/>
      <c r="W7" s="613"/>
      <c r="X7" s="613"/>
      <c r="Y7" s="614"/>
      <c r="Z7" s="676">
        <v>0.4</v>
      </c>
      <c r="AA7" s="676"/>
      <c r="AB7" s="676"/>
      <c r="AC7" s="676"/>
      <c r="AD7" s="671">
        <v>2718550</v>
      </c>
      <c r="AE7" s="671"/>
      <c r="AF7" s="671"/>
      <c r="AG7" s="671"/>
      <c r="AH7" s="671"/>
      <c r="AI7" s="671"/>
      <c r="AJ7" s="671"/>
      <c r="AK7" s="671"/>
      <c r="AL7" s="615">
        <v>0.7</v>
      </c>
      <c r="AM7" s="677"/>
      <c r="AN7" s="677"/>
      <c r="AO7" s="678"/>
      <c r="AP7" s="609" t="s">
        <v>208</v>
      </c>
      <c r="AQ7" s="610"/>
      <c r="AR7" s="610"/>
      <c r="AS7" s="610"/>
      <c r="AT7" s="610"/>
      <c r="AU7" s="610"/>
      <c r="AV7" s="610"/>
      <c r="AW7" s="610"/>
      <c r="AX7" s="610"/>
      <c r="AY7" s="610"/>
      <c r="AZ7" s="610"/>
      <c r="BA7" s="610"/>
      <c r="BB7" s="610"/>
      <c r="BC7" s="611"/>
      <c r="BD7" s="612">
        <v>85351769</v>
      </c>
      <c r="BE7" s="613"/>
      <c r="BF7" s="613"/>
      <c r="BG7" s="613"/>
      <c r="BH7" s="613"/>
      <c r="BI7" s="613"/>
      <c r="BJ7" s="613"/>
      <c r="BK7" s="614"/>
      <c r="BL7" s="676">
        <v>30</v>
      </c>
      <c r="BM7" s="676"/>
      <c r="BN7" s="676"/>
      <c r="BO7" s="676"/>
      <c r="BP7" s="671">
        <v>2056042</v>
      </c>
      <c r="BQ7" s="671"/>
      <c r="BR7" s="671"/>
      <c r="BS7" s="671"/>
      <c r="BT7" s="671"/>
      <c r="BU7" s="671"/>
      <c r="BV7" s="671"/>
      <c r="BW7" s="672"/>
      <c r="BY7" s="609" t="s">
        <v>209</v>
      </c>
      <c r="BZ7" s="610"/>
      <c r="CA7" s="610"/>
      <c r="CB7" s="610"/>
      <c r="CC7" s="610"/>
      <c r="CD7" s="610"/>
      <c r="CE7" s="610"/>
      <c r="CF7" s="610"/>
      <c r="CG7" s="610"/>
      <c r="CH7" s="610"/>
      <c r="CI7" s="610"/>
      <c r="CJ7" s="610"/>
      <c r="CK7" s="610"/>
      <c r="CL7" s="611"/>
      <c r="CM7" s="612">
        <v>33708634</v>
      </c>
      <c r="CN7" s="613"/>
      <c r="CO7" s="613"/>
      <c r="CP7" s="613"/>
      <c r="CQ7" s="613"/>
      <c r="CR7" s="613"/>
      <c r="CS7" s="613"/>
      <c r="CT7" s="614"/>
      <c r="CU7" s="676">
        <v>4.5</v>
      </c>
      <c r="CV7" s="676"/>
      <c r="CW7" s="676"/>
      <c r="CX7" s="676"/>
      <c r="CY7" s="618">
        <v>6972920</v>
      </c>
      <c r="CZ7" s="613"/>
      <c r="DA7" s="613"/>
      <c r="DB7" s="613"/>
      <c r="DC7" s="613"/>
      <c r="DD7" s="613"/>
      <c r="DE7" s="613"/>
      <c r="DF7" s="613"/>
      <c r="DG7" s="613"/>
      <c r="DH7" s="613"/>
      <c r="DI7" s="613"/>
      <c r="DJ7" s="613"/>
      <c r="DK7" s="614"/>
      <c r="DL7" s="618">
        <v>26665872</v>
      </c>
      <c r="DM7" s="613"/>
      <c r="DN7" s="613"/>
      <c r="DO7" s="613"/>
      <c r="DP7" s="613"/>
      <c r="DQ7" s="613"/>
      <c r="DR7" s="613"/>
      <c r="DS7" s="613"/>
      <c r="DT7" s="613"/>
      <c r="DU7" s="613"/>
      <c r="DV7" s="613"/>
      <c r="DW7" s="613"/>
      <c r="DX7" s="696"/>
    </row>
    <row r="8" spans="2:138" ht="11.25" customHeight="1" x14ac:dyDescent="0.2">
      <c r="B8" s="609" t="s">
        <v>210</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211</v>
      </c>
      <c r="AQ8" s="610"/>
      <c r="AR8" s="610"/>
      <c r="AS8" s="610"/>
      <c r="AT8" s="610"/>
      <c r="AU8" s="610"/>
      <c r="AV8" s="610"/>
      <c r="AW8" s="610"/>
      <c r="AX8" s="610"/>
      <c r="AY8" s="610"/>
      <c r="AZ8" s="610"/>
      <c r="BA8" s="610"/>
      <c r="BB8" s="610"/>
      <c r="BC8" s="611"/>
      <c r="BD8" s="612">
        <v>2234228</v>
      </c>
      <c r="BE8" s="613"/>
      <c r="BF8" s="613"/>
      <c r="BG8" s="613"/>
      <c r="BH8" s="613"/>
      <c r="BI8" s="613"/>
      <c r="BJ8" s="613"/>
      <c r="BK8" s="614"/>
      <c r="BL8" s="676">
        <v>0.8</v>
      </c>
      <c r="BM8" s="676"/>
      <c r="BN8" s="676"/>
      <c r="BO8" s="676"/>
      <c r="BP8" s="671">
        <v>701722</v>
      </c>
      <c r="BQ8" s="671"/>
      <c r="BR8" s="671"/>
      <c r="BS8" s="671"/>
      <c r="BT8" s="671"/>
      <c r="BU8" s="671"/>
      <c r="BV8" s="671"/>
      <c r="BW8" s="672"/>
      <c r="BY8" s="609" t="s">
        <v>212</v>
      </c>
      <c r="BZ8" s="610"/>
      <c r="CA8" s="610"/>
      <c r="CB8" s="610"/>
      <c r="CC8" s="610"/>
      <c r="CD8" s="610"/>
      <c r="CE8" s="610"/>
      <c r="CF8" s="610"/>
      <c r="CG8" s="610"/>
      <c r="CH8" s="610"/>
      <c r="CI8" s="610"/>
      <c r="CJ8" s="610"/>
      <c r="CK8" s="610"/>
      <c r="CL8" s="611"/>
      <c r="CM8" s="612">
        <v>120556952</v>
      </c>
      <c r="CN8" s="613"/>
      <c r="CO8" s="613"/>
      <c r="CP8" s="613"/>
      <c r="CQ8" s="613"/>
      <c r="CR8" s="613"/>
      <c r="CS8" s="613"/>
      <c r="CT8" s="614"/>
      <c r="CU8" s="615">
        <v>16.2</v>
      </c>
      <c r="CV8" s="677"/>
      <c r="CW8" s="677"/>
      <c r="CX8" s="679"/>
      <c r="CY8" s="618">
        <v>2092139</v>
      </c>
      <c r="CZ8" s="613"/>
      <c r="DA8" s="613"/>
      <c r="DB8" s="613"/>
      <c r="DC8" s="613"/>
      <c r="DD8" s="613"/>
      <c r="DE8" s="613"/>
      <c r="DF8" s="613"/>
      <c r="DG8" s="613"/>
      <c r="DH8" s="613"/>
      <c r="DI8" s="613"/>
      <c r="DJ8" s="613"/>
      <c r="DK8" s="614"/>
      <c r="DL8" s="618">
        <v>104783314</v>
      </c>
      <c r="DM8" s="613"/>
      <c r="DN8" s="613"/>
      <c r="DO8" s="613"/>
      <c r="DP8" s="613"/>
      <c r="DQ8" s="613"/>
      <c r="DR8" s="613"/>
      <c r="DS8" s="613"/>
      <c r="DT8" s="613"/>
      <c r="DU8" s="613"/>
      <c r="DV8" s="613"/>
      <c r="DW8" s="613"/>
      <c r="DX8" s="696"/>
    </row>
    <row r="9" spans="2:138" ht="11.25" customHeight="1" x14ac:dyDescent="0.2">
      <c r="B9" s="609" t="s">
        <v>213</v>
      </c>
      <c r="C9" s="610"/>
      <c r="D9" s="610"/>
      <c r="E9" s="610"/>
      <c r="F9" s="610"/>
      <c r="G9" s="610"/>
      <c r="H9" s="610"/>
      <c r="I9" s="610"/>
      <c r="J9" s="610"/>
      <c r="K9" s="610"/>
      <c r="L9" s="610"/>
      <c r="M9" s="610"/>
      <c r="N9" s="610"/>
      <c r="O9" s="610"/>
      <c r="P9" s="610"/>
      <c r="Q9" s="611"/>
      <c r="R9" s="612" t="s">
        <v>119</v>
      </c>
      <c r="S9" s="613"/>
      <c r="T9" s="613"/>
      <c r="U9" s="613"/>
      <c r="V9" s="613"/>
      <c r="W9" s="613"/>
      <c r="X9" s="613"/>
      <c r="Y9" s="614"/>
      <c r="Z9" s="676" t="s">
        <v>214</v>
      </c>
      <c r="AA9" s="676"/>
      <c r="AB9" s="676"/>
      <c r="AC9" s="676"/>
      <c r="AD9" s="671" t="s">
        <v>119</v>
      </c>
      <c r="AE9" s="671"/>
      <c r="AF9" s="671"/>
      <c r="AG9" s="671"/>
      <c r="AH9" s="671"/>
      <c r="AI9" s="671"/>
      <c r="AJ9" s="671"/>
      <c r="AK9" s="671"/>
      <c r="AL9" s="615" t="s">
        <v>128</v>
      </c>
      <c r="AM9" s="677"/>
      <c r="AN9" s="677"/>
      <c r="AO9" s="678"/>
      <c r="AP9" s="609" t="s">
        <v>215</v>
      </c>
      <c r="AQ9" s="610"/>
      <c r="AR9" s="610"/>
      <c r="AS9" s="610"/>
      <c r="AT9" s="610"/>
      <c r="AU9" s="610"/>
      <c r="AV9" s="610"/>
      <c r="AW9" s="610"/>
      <c r="AX9" s="610"/>
      <c r="AY9" s="610"/>
      <c r="AZ9" s="610"/>
      <c r="BA9" s="610"/>
      <c r="BB9" s="610"/>
      <c r="BC9" s="611"/>
      <c r="BD9" s="612">
        <v>69953654</v>
      </c>
      <c r="BE9" s="613"/>
      <c r="BF9" s="613"/>
      <c r="BG9" s="613"/>
      <c r="BH9" s="613"/>
      <c r="BI9" s="613"/>
      <c r="BJ9" s="613"/>
      <c r="BK9" s="614"/>
      <c r="BL9" s="676">
        <v>24.6</v>
      </c>
      <c r="BM9" s="676"/>
      <c r="BN9" s="676"/>
      <c r="BO9" s="676"/>
      <c r="BP9" s="671" t="s">
        <v>119</v>
      </c>
      <c r="BQ9" s="671"/>
      <c r="BR9" s="671"/>
      <c r="BS9" s="671"/>
      <c r="BT9" s="671"/>
      <c r="BU9" s="671"/>
      <c r="BV9" s="671"/>
      <c r="BW9" s="672"/>
      <c r="BY9" s="609" t="s">
        <v>216</v>
      </c>
      <c r="BZ9" s="610"/>
      <c r="CA9" s="610"/>
      <c r="CB9" s="610"/>
      <c r="CC9" s="610"/>
      <c r="CD9" s="610"/>
      <c r="CE9" s="610"/>
      <c r="CF9" s="610"/>
      <c r="CG9" s="610"/>
      <c r="CH9" s="610"/>
      <c r="CI9" s="610"/>
      <c r="CJ9" s="610"/>
      <c r="CK9" s="610"/>
      <c r="CL9" s="611"/>
      <c r="CM9" s="612">
        <v>31272748</v>
      </c>
      <c r="CN9" s="613"/>
      <c r="CO9" s="613"/>
      <c r="CP9" s="613"/>
      <c r="CQ9" s="613"/>
      <c r="CR9" s="613"/>
      <c r="CS9" s="613"/>
      <c r="CT9" s="614"/>
      <c r="CU9" s="615">
        <v>4.2</v>
      </c>
      <c r="CV9" s="677"/>
      <c r="CW9" s="677"/>
      <c r="CX9" s="679"/>
      <c r="CY9" s="618">
        <v>3618971</v>
      </c>
      <c r="CZ9" s="613"/>
      <c r="DA9" s="613"/>
      <c r="DB9" s="613"/>
      <c r="DC9" s="613"/>
      <c r="DD9" s="613"/>
      <c r="DE9" s="613"/>
      <c r="DF9" s="613"/>
      <c r="DG9" s="613"/>
      <c r="DH9" s="613"/>
      <c r="DI9" s="613"/>
      <c r="DJ9" s="613"/>
      <c r="DK9" s="614"/>
      <c r="DL9" s="618">
        <v>15263642</v>
      </c>
      <c r="DM9" s="613"/>
      <c r="DN9" s="613"/>
      <c r="DO9" s="613"/>
      <c r="DP9" s="613"/>
      <c r="DQ9" s="613"/>
      <c r="DR9" s="613"/>
      <c r="DS9" s="613"/>
      <c r="DT9" s="613"/>
      <c r="DU9" s="613"/>
      <c r="DV9" s="613"/>
      <c r="DW9" s="613"/>
      <c r="DX9" s="696"/>
    </row>
    <row r="10" spans="2:138" ht="11.25" customHeight="1" x14ac:dyDescent="0.2">
      <c r="B10" s="609" t="s">
        <v>217</v>
      </c>
      <c r="C10" s="610"/>
      <c r="D10" s="610"/>
      <c r="E10" s="610"/>
      <c r="F10" s="610"/>
      <c r="G10" s="610"/>
      <c r="H10" s="610"/>
      <c r="I10" s="610"/>
      <c r="J10" s="610"/>
      <c r="K10" s="610"/>
      <c r="L10" s="610"/>
      <c r="M10" s="610"/>
      <c r="N10" s="610"/>
      <c r="O10" s="610"/>
      <c r="P10" s="610"/>
      <c r="Q10" s="611"/>
      <c r="R10" s="612">
        <v>131338</v>
      </c>
      <c r="S10" s="613"/>
      <c r="T10" s="613"/>
      <c r="U10" s="613"/>
      <c r="V10" s="613"/>
      <c r="W10" s="613"/>
      <c r="X10" s="613"/>
      <c r="Y10" s="614"/>
      <c r="Z10" s="676">
        <v>0</v>
      </c>
      <c r="AA10" s="676"/>
      <c r="AB10" s="676"/>
      <c r="AC10" s="676"/>
      <c r="AD10" s="671">
        <v>131338</v>
      </c>
      <c r="AE10" s="671"/>
      <c r="AF10" s="671"/>
      <c r="AG10" s="671"/>
      <c r="AH10" s="671"/>
      <c r="AI10" s="671"/>
      <c r="AJ10" s="671"/>
      <c r="AK10" s="671"/>
      <c r="AL10" s="615">
        <v>0</v>
      </c>
      <c r="AM10" s="677"/>
      <c r="AN10" s="677"/>
      <c r="AO10" s="678"/>
      <c r="AP10" s="609" t="s">
        <v>218</v>
      </c>
      <c r="AQ10" s="610"/>
      <c r="AR10" s="610"/>
      <c r="AS10" s="610"/>
      <c r="AT10" s="610"/>
      <c r="AU10" s="610"/>
      <c r="AV10" s="610"/>
      <c r="AW10" s="610"/>
      <c r="AX10" s="610"/>
      <c r="AY10" s="610"/>
      <c r="AZ10" s="610"/>
      <c r="BA10" s="610"/>
      <c r="BB10" s="610"/>
      <c r="BC10" s="611"/>
      <c r="BD10" s="612">
        <v>2558089</v>
      </c>
      <c r="BE10" s="613"/>
      <c r="BF10" s="613"/>
      <c r="BG10" s="613"/>
      <c r="BH10" s="613"/>
      <c r="BI10" s="613"/>
      <c r="BJ10" s="613"/>
      <c r="BK10" s="614"/>
      <c r="BL10" s="676">
        <v>0.9</v>
      </c>
      <c r="BM10" s="676"/>
      <c r="BN10" s="676"/>
      <c r="BO10" s="676"/>
      <c r="BP10" s="671">
        <v>166758</v>
      </c>
      <c r="BQ10" s="671"/>
      <c r="BR10" s="671"/>
      <c r="BS10" s="671"/>
      <c r="BT10" s="671"/>
      <c r="BU10" s="671"/>
      <c r="BV10" s="671"/>
      <c r="BW10" s="672"/>
      <c r="BY10" s="609" t="s">
        <v>219</v>
      </c>
      <c r="BZ10" s="610"/>
      <c r="CA10" s="610"/>
      <c r="CB10" s="610"/>
      <c r="CC10" s="610"/>
      <c r="CD10" s="610"/>
      <c r="CE10" s="610"/>
      <c r="CF10" s="610"/>
      <c r="CG10" s="610"/>
      <c r="CH10" s="610"/>
      <c r="CI10" s="610"/>
      <c r="CJ10" s="610"/>
      <c r="CK10" s="610"/>
      <c r="CL10" s="611"/>
      <c r="CM10" s="612">
        <v>1808211</v>
      </c>
      <c r="CN10" s="613"/>
      <c r="CO10" s="613"/>
      <c r="CP10" s="613"/>
      <c r="CQ10" s="613"/>
      <c r="CR10" s="613"/>
      <c r="CS10" s="613"/>
      <c r="CT10" s="614"/>
      <c r="CU10" s="615">
        <v>0.2</v>
      </c>
      <c r="CV10" s="677"/>
      <c r="CW10" s="677"/>
      <c r="CX10" s="679"/>
      <c r="CY10" s="618">
        <v>51809</v>
      </c>
      <c r="CZ10" s="613"/>
      <c r="DA10" s="613"/>
      <c r="DB10" s="613"/>
      <c r="DC10" s="613"/>
      <c r="DD10" s="613"/>
      <c r="DE10" s="613"/>
      <c r="DF10" s="613"/>
      <c r="DG10" s="613"/>
      <c r="DH10" s="613"/>
      <c r="DI10" s="613"/>
      <c r="DJ10" s="613"/>
      <c r="DK10" s="614"/>
      <c r="DL10" s="618">
        <v>1096448</v>
      </c>
      <c r="DM10" s="613"/>
      <c r="DN10" s="613"/>
      <c r="DO10" s="613"/>
      <c r="DP10" s="613"/>
      <c r="DQ10" s="613"/>
      <c r="DR10" s="613"/>
      <c r="DS10" s="613"/>
      <c r="DT10" s="613"/>
      <c r="DU10" s="613"/>
      <c r="DV10" s="613"/>
      <c r="DW10" s="613"/>
      <c r="DX10" s="696"/>
    </row>
    <row r="11" spans="2:138" ht="11.25" customHeight="1" x14ac:dyDescent="0.2">
      <c r="B11" s="609" t="s">
        <v>220</v>
      </c>
      <c r="C11" s="610"/>
      <c r="D11" s="610"/>
      <c r="E11" s="610"/>
      <c r="F11" s="610"/>
      <c r="G11" s="610"/>
      <c r="H11" s="610"/>
      <c r="I11" s="610"/>
      <c r="J11" s="610"/>
      <c r="K11" s="610"/>
      <c r="L11" s="610"/>
      <c r="M11" s="610"/>
      <c r="N11" s="610"/>
      <c r="O11" s="610"/>
      <c r="P11" s="610"/>
      <c r="Q11" s="611"/>
      <c r="R11" s="612">
        <v>191504</v>
      </c>
      <c r="S11" s="613"/>
      <c r="T11" s="613"/>
      <c r="U11" s="613"/>
      <c r="V11" s="613"/>
      <c r="W11" s="613"/>
      <c r="X11" s="613"/>
      <c r="Y11" s="614"/>
      <c r="Z11" s="676">
        <v>0</v>
      </c>
      <c r="AA11" s="676"/>
      <c r="AB11" s="676"/>
      <c r="AC11" s="676"/>
      <c r="AD11" s="671">
        <v>191504</v>
      </c>
      <c r="AE11" s="671"/>
      <c r="AF11" s="671"/>
      <c r="AG11" s="671"/>
      <c r="AH11" s="671"/>
      <c r="AI11" s="671"/>
      <c r="AJ11" s="671"/>
      <c r="AK11" s="671"/>
      <c r="AL11" s="615">
        <v>0</v>
      </c>
      <c r="AM11" s="677"/>
      <c r="AN11" s="677"/>
      <c r="AO11" s="678"/>
      <c r="AP11" s="609" t="s">
        <v>221</v>
      </c>
      <c r="AQ11" s="610"/>
      <c r="AR11" s="610"/>
      <c r="AS11" s="610"/>
      <c r="AT11" s="610"/>
      <c r="AU11" s="610"/>
      <c r="AV11" s="610"/>
      <c r="AW11" s="610"/>
      <c r="AX11" s="610"/>
      <c r="AY11" s="610"/>
      <c r="AZ11" s="610"/>
      <c r="BA11" s="610"/>
      <c r="BB11" s="610"/>
      <c r="BC11" s="611"/>
      <c r="BD11" s="612">
        <v>7225346</v>
      </c>
      <c r="BE11" s="613"/>
      <c r="BF11" s="613"/>
      <c r="BG11" s="613"/>
      <c r="BH11" s="613"/>
      <c r="BI11" s="613"/>
      <c r="BJ11" s="613"/>
      <c r="BK11" s="614"/>
      <c r="BL11" s="676">
        <v>2.5</v>
      </c>
      <c r="BM11" s="676"/>
      <c r="BN11" s="676"/>
      <c r="BO11" s="676"/>
      <c r="BP11" s="671">
        <v>1187562</v>
      </c>
      <c r="BQ11" s="671"/>
      <c r="BR11" s="671"/>
      <c r="BS11" s="671"/>
      <c r="BT11" s="671"/>
      <c r="BU11" s="671"/>
      <c r="BV11" s="671"/>
      <c r="BW11" s="672"/>
      <c r="BY11" s="609" t="s">
        <v>222</v>
      </c>
      <c r="BZ11" s="610"/>
      <c r="CA11" s="610"/>
      <c r="CB11" s="610"/>
      <c r="CC11" s="610"/>
      <c r="CD11" s="610"/>
      <c r="CE11" s="610"/>
      <c r="CF11" s="610"/>
      <c r="CG11" s="610"/>
      <c r="CH11" s="610"/>
      <c r="CI11" s="610"/>
      <c r="CJ11" s="610"/>
      <c r="CK11" s="610"/>
      <c r="CL11" s="611"/>
      <c r="CM11" s="612">
        <v>35523925</v>
      </c>
      <c r="CN11" s="613"/>
      <c r="CO11" s="613"/>
      <c r="CP11" s="613"/>
      <c r="CQ11" s="613"/>
      <c r="CR11" s="613"/>
      <c r="CS11" s="613"/>
      <c r="CT11" s="614"/>
      <c r="CU11" s="615">
        <v>4.8</v>
      </c>
      <c r="CV11" s="677"/>
      <c r="CW11" s="677"/>
      <c r="CX11" s="679"/>
      <c r="CY11" s="618">
        <v>20233177</v>
      </c>
      <c r="CZ11" s="613"/>
      <c r="DA11" s="613"/>
      <c r="DB11" s="613"/>
      <c r="DC11" s="613"/>
      <c r="DD11" s="613"/>
      <c r="DE11" s="613"/>
      <c r="DF11" s="613"/>
      <c r="DG11" s="613"/>
      <c r="DH11" s="613"/>
      <c r="DI11" s="613"/>
      <c r="DJ11" s="613"/>
      <c r="DK11" s="614"/>
      <c r="DL11" s="618">
        <v>16087862</v>
      </c>
      <c r="DM11" s="613"/>
      <c r="DN11" s="613"/>
      <c r="DO11" s="613"/>
      <c r="DP11" s="613"/>
      <c r="DQ11" s="613"/>
      <c r="DR11" s="613"/>
      <c r="DS11" s="613"/>
      <c r="DT11" s="613"/>
      <c r="DU11" s="613"/>
      <c r="DV11" s="613"/>
      <c r="DW11" s="613"/>
      <c r="DX11" s="696"/>
    </row>
    <row r="12" spans="2:138" ht="11.25" customHeight="1" x14ac:dyDescent="0.2">
      <c r="B12" s="609" t="s">
        <v>223</v>
      </c>
      <c r="C12" s="610"/>
      <c r="D12" s="610"/>
      <c r="E12" s="610"/>
      <c r="F12" s="610"/>
      <c r="G12" s="610"/>
      <c r="H12" s="610"/>
      <c r="I12" s="610"/>
      <c r="J12" s="610"/>
      <c r="K12" s="610"/>
      <c r="L12" s="610"/>
      <c r="M12" s="610"/>
      <c r="N12" s="610"/>
      <c r="O12" s="610"/>
      <c r="P12" s="610"/>
      <c r="Q12" s="611"/>
      <c r="R12" s="612" t="s">
        <v>119</v>
      </c>
      <c r="S12" s="613"/>
      <c r="T12" s="613"/>
      <c r="U12" s="613"/>
      <c r="V12" s="613"/>
      <c r="W12" s="613"/>
      <c r="X12" s="613"/>
      <c r="Y12" s="614"/>
      <c r="Z12" s="676" t="s">
        <v>119</v>
      </c>
      <c r="AA12" s="676"/>
      <c r="AB12" s="676"/>
      <c r="AC12" s="676"/>
      <c r="AD12" s="671" t="s">
        <v>214</v>
      </c>
      <c r="AE12" s="671"/>
      <c r="AF12" s="671"/>
      <c r="AG12" s="671"/>
      <c r="AH12" s="671"/>
      <c r="AI12" s="671"/>
      <c r="AJ12" s="671"/>
      <c r="AK12" s="671"/>
      <c r="AL12" s="615" t="s">
        <v>119</v>
      </c>
      <c r="AM12" s="677"/>
      <c r="AN12" s="677"/>
      <c r="AO12" s="678"/>
      <c r="AP12" s="609" t="s">
        <v>224</v>
      </c>
      <c r="AQ12" s="610"/>
      <c r="AR12" s="610"/>
      <c r="AS12" s="610"/>
      <c r="AT12" s="610"/>
      <c r="AU12" s="610"/>
      <c r="AV12" s="610"/>
      <c r="AW12" s="610"/>
      <c r="AX12" s="610"/>
      <c r="AY12" s="610"/>
      <c r="AZ12" s="610"/>
      <c r="BA12" s="610"/>
      <c r="BB12" s="610"/>
      <c r="BC12" s="611"/>
      <c r="BD12" s="612">
        <v>284463</v>
      </c>
      <c r="BE12" s="613"/>
      <c r="BF12" s="613"/>
      <c r="BG12" s="613"/>
      <c r="BH12" s="613"/>
      <c r="BI12" s="613"/>
      <c r="BJ12" s="613"/>
      <c r="BK12" s="614"/>
      <c r="BL12" s="676">
        <v>0.1</v>
      </c>
      <c r="BM12" s="676"/>
      <c r="BN12" s="676"/>
      <c r="BO12" s="676"/>
      <c r="BP12" s="671" t="s">
        <v>119</v>
      </c>
      <c r="BQ12" s="671"/>
      <c r="BR12" s="671"/>
      <c r="BS12" s="671"/>
      <c r="BT12" s="671"/>
      <c r="BU12" s="671"/>
      <c r="BV12" s="671"/>
      <c r="BW12" s="672"/>
      <c r="BY12" s="609" t="s">
        <v>225</v>
      </c>
      <c r="BZ12" s="610"/>
      <c r="CA12" s="610"/>
      <c r="CB12" s="610"/>
      <c r="CC12" s="610"/>
      <c r="CD12" s="610"/>
      <c r="CE12" s="610"/>
      <c r="CF12" s="610"/>
      <c r="CG12" s="610"/>
      <c r="CH12" s="610"/>
      <c r="CI12" s="610"/>
      <c r="CJ12" s="610"/>
      <c r="CK12" s="610"/>
      <c r="CL12" s="611"/>
      <c r="CM12" s="612">
        <v>46630576</v>
      </c>
      <c r="CN12" s="613"/>
      <c r="CO12" s="613"/>
      <c r="CP12" s="613"/>
      <c r="CQ12" s="613"/>
      <c r="CR12" s="613"/>
      <c r="CS12" s="613"/>
      <c r="CT12" s="614"/>
      <c r="CU12" s="615">
        <v>6.3</v>
      </c>
      <c r="CV12" s="677"/>
      <c r="CW12" s="677"/>
      <c r="CX12" s="679"/>
      <c r="CY12" s="618">
        <v>2455378</v>
      </c>
      <c r="CZ12" s="613"/>
      <c r="DA12" s="613"/>
      <c r="DB12" s="613"/>
      <c r="DC12" s="613"/>
      <c r="DD12" s="613"/>
      <c r="DE12" s="613"/>
      <c r="DF12" s="613"/>
      <c r="DG12" s="613"/>
      <c r="DH12" s="613"/>
      <c r="DI12" s="613"/>
      <c r="DJ12" s="613"/>
      <c r="DK12" s="614"/>
      <c r="DL12" s="618">
        <v>6069735</v>
      </c>
      <c r="DM12" s="613"/>
      <c r="DN12" s="613"/>
      <c r="DO12" s="613"/>
      <c r="DP12" s="613"/>
      <c r="DQ12" s="613"/>
      <c r="DR12" s="613"/>
      <c r="DS12" s="613"/>
      <c r="DT12" s="613"/>
      <c r="DU12" s="613"/>
      <c r="DV12" s="613"/>
      <c r="DW12" s="613"/>
      <c r="DX12" s="696"/>
    </row>
    <row r="13" spans="2:138" ht="11.25" customHeight="1" x14ac:dyDescent="0.2">
      <c r="B13" s="609" t="s">
        <v>226</v>
      </c>
      <c r="C13" s="610"/>
      <c r="D13" s="610"/>
      <c r="E13" s="610"/>
      <c r="F13" s="610"/>
      <c r="G13" s="610"/>
      <c r="H13" s="610"/>
      <c r="I13" s="610"/>
      <c r="J13" s="610"/>
      <c r="K13" s="610"/>
      <c r="L13" s="610"/>
      <c r="M13" s="610"/>
      <c r="N13" s="610"/>
      <c r="O13" s="610"/>
      <c r="P13" s="610"/>
      <c r="Q13" s="611"/>
      <c r="R13" s="612">
        <v>31254595</v>
      </c>
      <c r="S13" s="613"/>
      <c r="T13" s="613"/>
      <c r="U13" s="613"/>
      <c r="V13" s="613"/>
      <c r="W13" s="613"/>
      <c r="X13" s="613"/>
      <c r="Y13" s="614"/>
      <c r="Z13" s="676">
        <v>4.0999999999999996</v>
      </c>
      <c r="AA13" s="676"/>
      <c r="AB13" s="676"/>
      <c r="AC13" s="676"/>
      <c r="AD13" s="671">
        <v>31254595</v>
      </c>
      <c r="AE13" s="671"/>
      <c r="AF13" s="671"/>
      <c r="AG13" s="671"/>
      <c r="AH13" s="671"/>
      <c r="AI13" s="671"/>
      <c r="AJ13" s="671"/>
      <c r="AK13" s="671"/>
      <c r="AL13" s="615">
        <v>7.8</v>
      </c>
      <c r="AM13" s="677"/>
      <c r="AN13" s="677"/>
      <c r="AO13" s="678"/>
      <c r="AP13" s="609" t="s">
        <v>227</v>
      </c>
      <c r="AQ13" s="610"/>
      <c r="AR13" s="610"/>
      <c r="AS13" s="610"/>
      <c r="AT13" s="610"/>
      <c r="AU13" s="610"/>
      <c r="AV13" s="610"/>
      <c r="AW13" s="610"/>
      <c r="AX13" s="610"/>
      <c r="AY13" s="610"/>
      <c r="AZ13" s="610"/>
      <c r="BA13" s="610"/>
      <c r="BB13" s="610"/>
      <c r="BC13" s="611"/>
      <c r="BD13" s="612">
        <v>1826928</v>
      </c>
      <c r="BE13" s="613"/>
      <c r="BF13" s="613"/>
      <c r="BG13" s="613"/>
      <c r="BH13" s="613"/>
      <c r="BI13" s="613"/>
      <c r="BJ13" s="613"/>
      <c r="BK13" s="614"/>
      <c r="BL13" s="676">
        <v>0.6</v>
      </c>
      <c r="BM13" s="676"/>
      <c r="BN13" s="676"/>
      <c r="BO13" s="676"/>
      <c r="BP13" s="671" t="s">
        <v>119</v>
      </c>
      <c r="BQ13" s="671"/>
      <c r="BR13" s="671"/>
      <c r="BS13" s="671"/>
      <c r="BT13" s="671"/>
      <c r="BU13" s="671"/>
      <c r="BV13" s="671"/>
      <c r="BW13" s="672"/>
      <c r="BY13" s="609" t="s">
        <v>228</v>
      </c>
      <c r="BZ13" s="610"/>
      <c r="CA13" s="610"/>
      <c r="CB13" s="610"/>
      <c r="CC13" s="610"/>
      <c r="CD13" s="610"/>
      <c r="CE13" s="610"/>
      <c r="CF13" s="610"/>
      <c r="CG13" s="610"/>
      <c r="CH13" s="610"/>
      <c r="CI13" s="610"/>
      <c r="CJ13" s="610"/>
      <c r="CK13" s="610"/>
      <c r="CL13" s="611"/>
      <c r="CM13" s="612">
        <v>92587634</v>
      </c>
      <c r="CN13" s="613"/>
      <c r="CO13" s="613"/>
      <c r="CP13" s="613"/>
      <c r="CQ13" s="613"/>
      <c r="CR13" s="613"/>
      <c r="CS13" s="613"/>
      <c r="CT13" s="614"/>
      <c r="CU13" s="615">
        <v>12.5</v>
      </c>
      <c r="CV13" s="677"/>
      <c r="CW13" s="677"/>
      <c r="CX13" s="679"/>
      <c r="CY13" s="618">
        <v>80839309</v>
      </c>
      <c r="CZ13" s="613"/>
      <c r="DA13" s="613"/>
      <c r="DB13" s="613"/>
      <c r="DC13" s="613"/>
      <c r="DD13" s="613"/>
      <c r="DE13" s="613"/>
      <c r="DF13" s="613"/>
      <c r="DG13" s="613"/>
      <c r="DH13" s="613"/>
      <c r="DI13" s="613"/>
      <c r="DJ13" s="613"/>
      <c r="DK13" s="614"/>
      <c r="DL13" s="618">
        <v>12968601</v>
      </c>
      <c r="DM13" s="613"/>
      <c r="DN13" s="613"/>
      <c r="DO13" s="613"/>
      <c r="DP13" s="613"/>
      <c r="DQ13" s="613"/>
      <c r="DR13" s="613"/>
      <c r="DS13" s="613"/>
      <c r="DT13" s="613"/>
      <c r="DU13" s="613"/>
      <c r="DV13" s="613"/>
      <c r="DW13" s="613"/>
      <c r="DX13" s="696"/>
    </row>
    <row r="14" spans="2:138" ht="11.25" customHeight="1" x14ac:dyDescent="0.2">
      <c r="B14" s="609" t="s">
        <v>229</v>
      </c>
      <c r="C14" s="610"/>
      <c r="D14" s="610"/>
      <c r="E14" s="610"/>
      <c r="F14" s="610"/>
      <c r="G14" s="610"/>
      <c r="H14" s="610"/>
      <c r="I14" s="610"/>
      <c r="J14" s="610"/>
      <c r="K14" s="610"/>
      <c r="L14" s="610"/>
      <c r="M14" s="610"/>
      <c r="N14" s="610"/>
      <c r="O14" s="610"/>
      <c r="P14" s="610"/>
      <c r="Q14" s="611"/>
      <c r="R14" s="612">
        <v>64056</v>
      </c>
      <c r="S14" s="613"/>
      <c r="T14" s="613"/>
      <c r="U14" s="613"/>
      <c r="V14" s="613"/>
      <c r="W14" s="613"/>
      <c r="X14" s="613"/>
      <c r="Y14" s="614"/>
      <c r="Z14" s="676">
        <v>0</v>
      </c>
      <c r="AA14" s="676"/>
      <c r="AB14" s="676"/>
      <c r="AC14" s="676"/>
      <c r="AD14" s="671">
        <v>64056</v>
      </c>
      <c r="AE14" s="671"/>
      <c r="AF14" s="671"/>
      <c r="AG14" s="671"/>
      <c r="AH14" s="671"/>
      <c r="AI14" s="671"/>
      <c r="AJ14" s="671"/>
      <c r="AK14" s="671"/>
      <c r="AL14" s="615">
        <v>0</v>
      </c>
      <c r="AM14" s="677"/>
      <c r="AN14" s="677"/>
      <c r="AO14" s="678"/>
      <c r="AP14" s="609" t="s">
        <v>230</v>
      </c>
      <c r="AQ14" s="610"/>
      <c r="AR14" s="610"/>
      <c r="AS14" s="610"/>
      <c r="AT14" s="610"/>
      <c r="AU14" s="610"/>
      <c r="AV14" s="610"/>
      <c r="AW14" s="610"/>
      <c r="AX14" s="610"/>
      <c r="AY14" s="610"/>
      <c r="AZ14" s="610"/>
      <c r="BA14" s="610"/>
      <c r="BB14" s="610"/>
      <c r="BC14" s="611"/>
      <c r="BD14" s="612">
        <v>1269061</v>
      </c>
      <c r="BE14" s="613"/>
      <c r="BF14" s="613"/>
      <c r="BG14" s="613"/>
      <c r="BH14" s="613"/>
      <c r="BI14" s="613"/>
      <c r="BJ14" s="613"/>
      <c r="BK14" s="614"/>
      <c r="BL14" s="676">
        <v>0.4</v>
      </c>
      <c r="BM14" s="676"/>
      <c r="BN14" s="676"/>
      <c r="BO14" s="676"/>
      <c r="BP14" s="671" t="s">
        <v>128</v>
      </c>
      <c r="BQ14" s="671"/>
      <c r="BR14" s="671"/>
      <c r="BS14" s="671"/>
      <c r="BT14" s="671"/>
      <c r="BU14" s="671"/>
      <c r="BV14" s="671"/>
      <c r="BW14" s="672"/>
      <c r="BY14" s="609" t="s">
        <v>231</v>
      </c>
      <c r="BZ14" s="610"/>
      <c r="CA14" s="610"/>
      <c r="CB14" s="610"/>
      <c r="CC14" s="610"/>
      <c r="CD14" s="610"/>
      <c r="CE14" s="610"/>
      <c r="CF14" s="610"/>
      <c r="CG14" s="610"/>
      <c r="CH14" s="610"/>
      <c r="CI14" s="610"/>
      <c r="CJ14" s="610"/>
      <c r="CK14" s="610"/>
      <c r="CL14" s="611"/>
      <c r="CM14" s="612">
        <v>43207335</v>
      </c>
      <c r="CN14" s="613"/>
      <c r="CO14" s="613"/>
      <c r="CP14" s="613"/>
      <c r="CQ14" s="613"/>
      <c r="CR14" s="613"/>
      <c r="CS14" s="613"/>
      <c r="CT14" s="614"/>
      <c r="CU14" s="615">
        <v>5.8</v>
      </c>
      <c r="CV14" s="677"/>
      <c r="CW14" s="677"/>
      <c r="CX14" s="679"/>
      <c r="CY14" s="618">
        <v>3463836</v>
      </c>
      <c r="CZ14" s="613"/>
      <c r="DA14" s="613"/>
      <c r="DB14" s="613"/>
      <c r="DC14" s="613"/>
      <c r="DD14" s="613"/>
      <c r="DE14" s="613"/>
      <c r="DF14" s="613"/>
      <c r="DG14" s="613"/>
      <c r="DH14" s="613"/>
      <c r="DI14" s="613"/>
      <c r="DJ14" s="613"/>
      <c r="DK14" s="614"/>
      <c r="DL14" s="618">
        <v>37489673</v>
      </c>
      <c r="DM14" s="613"/>
      <c r="DN14" s="613"/>
      <c r="DO14" s="613"/>
      <c r="DP14" s="613"/>
      <c r="DQ14" s="613"/>
      <c r="DR14" s="613"/>
      <c r="DS14" s="613"/>
      <c r="DT14" s="613"/>
      <c r="DU14" s="613"/>
      <c r="DV14" s="613"/>
      <c r="DW14" s="613"/>
      <c r="DX14" s="696"/>
    </row>
    <row r="15" spans="2:138" ht="11.25" customHeight="1" x14ac:dyDescent="0.2">
      <c r="B15" s="609" t="s">
        <v>232</v>
      </c>
      <c r="C15" s="610"/>
      <c r="D15" s="610"/>
      <c r="E15" s="610"/>
      <c r="F15" s="610"/>
      <c r="G15" s="610"/>
      <c r="H15" s="610"/>
      <c r="I15" s="610"/>
      <c r="J15" s="610"/>
      <c r="K15" s="610"/>
      <c r="L15" s="610"/>
      <c r="M15" s="610"/>
      <c r="N15" s="610"/>
      <c r="O15" s="610"/>
      <c r="P15" s="610"/>
      <c r="Q15" s="611"/>
      <c r="R15" s="612" t="s">
        <v>128</v>
      </c>
      <c r="S15" s="613"/>
      <c r="T15" s="613"/>
      <c r="U15" s="613"/>
      <c r="V15" s="613"/>
      <c r="W15" s="613"/>
      <c r="X15" s="613"/>
      <c r="Y15" s="614"/>
      <c r="Z15" s="676" t="s">
        <v>128</v>
      </c>
      <c r="AA15" s="676"/>
      <c r="AB15" s="676"/>
      <c r="AC15" s="676"/>
      <c r="AD15" s="671" t="s">
        <v>214</v>
      </c>
      <c r="AE15" s="671"/>
      <c r="AF15" s="671"/>
      <c r="AG15" s="671"/>
      <c r="AH15" s="671"/>
      <c r="AI15" s="671"/>
      <c r="AJ15" s="671"/>
      <c r="AK15" s="671"/>
      <c r="AL15" s="615" t="s">
        <v>119</v>
      </c>
      <c r="AM15" s="677"/>
      <c r="AN15" s="677"/>
      <c r="AO15" s="678"/>
      <c r="AP15" s="609" t="s">
        <v>233</v>
      </c>
      <c r="AQ15" s="610"/>
      <c r="AR15" s="610"/>
      <c r="AS15" s="610"/>
      <c r="AT15" s="610"/>
      <c r="AU15" s="610"/>
      <c r="AV15" s="610"/>
      <c r="AW15" s="610"/>
      <c r="AX15" s="610"/>
      <c r="AY15" s="610"/>
      <c r="AZ15" s="610"/>
      <c r="BA15" s="610"/>
      <c r="BB15" s="610"/>
      <c r="BC15" s="611"/>
      <c r="BD15" s="612">
        <v>56083338</v>
      </c>
      <c r="BE15" s="613"/>
      <c r="BF15" s="613"/>
      <c r="BG15" s="613"/>
      <c r="BH15" s="613"/>
      <c r="BI15" s="613"/>
      <c r="BJ15" s="613"/>
      <c r="BK15" s="614"/>
      <c r="BL15" s="676">
        <v>19.7</v>
      </c>
      <c r="BM15" s="676"/>
      <c r="BN15" s="676"/>
      <c r="BO15" s="676"/>
      <c r="BP15" s="671" t="s">
        <v>128</v>
      </c>
      <c r="BQ15" s="671"/>
      <c r="BR15" s="671"/>
      <c r="BS15" s="671"/>
      <c r="BT15" s="671"/>
      <c r="BU15" s="671"/>
      <c r="BV15" s="671"/>
      <c r="BW15" s="672"/>
      <c r="BY15" s="609" t="s">
        <v>234</v>
      </c>
      <c r="BZ15" s="610"/>
      <c r="CA15" s="610"/>
      <c r="CB15" s="610"/>
      <c r="CC15" s="610"/>
      <c r="CD15" s="610"/>
      <c r="CE15" s="610"/>
      <c r="CF15" s="610"/>
      <c r="CG15" s="610"/>
      <c r="CH15" s="610"/>
      <c r="CI15" s="610"/>
      <c r="CJ15" s="610"/>
      <c r="CK15" s="610"/>
      <c r="CL15" s="611"/>
      <c r="CM15" s="612" t="s">
        <v>214</v>
      </c>
      <c r="CN15" s="613"/>
      <c r="CO15" s="613"/>
      <c r="CP15" s="613"/>
      <c r="CQ15" s="613"/>
      <c r="CR15" s="613"/>
      <c r="CS15" s="613"/>
      <c r="CT15" s="614"/>
      <c r="CU15" s="615" t="s">
        <v>128</v>
      </c>
      <c r="CV15" s="677"/>
      <c r="CW15" s="677"/>
      <c r="CX15" s="679"/>
      <c r="CY15" s="618" t="s">
        <v>214</v>
      </c>
      <c r="CZ15" s="613"/>
      <c r="DA15" s="613"/>
      <c r="DB15" s="613"/>
      <c r="DC15" s="613"/>
      <c r="DD15" s="613"/>
      <c r="DE15" s="613"/>
      <c r="DF15" s="613"/>
      <c r="DG15" s="613"/>
      <c r="DH15" s="613"/>
      <c r="DI15" s="613"/>
      <c r="DJ15" s="613"/>
      <c r="DK15" s="614"/>
      <c r="DL15" s="618" t="s">
        <v>119</v>
      </c>
      <c r="DM15" s="613"/>
      <c r="DN15" s="613"/>
      <c r="DO15" s="613"/>
      <c r="DP15" s="613"/>
      <c r="DQ15" s="613"/>
      <c r="DR15" s="613"/>
      <c r="DS15" s="613"/>
      <c r="DT15" s="613"/>
      <c r="DU15" s="613"/>
      <c r="DV15" s="613"/>
      <c r="DW15" s="613"/>
      <c r="DX15" s="696"/>
    </row>
    <row r="16" spans="2:138" ht="11.25" customHeight="1" x14ac:dyDescent="0.2">
      <c r="B16" s="609" t="s">
        <v>235</v>
      </c>
      <c r="C16" s="610"/>
      <c r="D16" s="610"/>
      <c r="E16" s="610"/>
      <c r="F16" s="610"/>
      <c r="G16" s="610"/>
      <c r="H16" s="610"/>
      <c r="I16" s="610"/>
      <c r="J16" s="610"/>
      <c r="K16" s="610"/>
      <c r="L16" s="610"/>
      <c r="M16" s="610"/>
      <c r="N16" s="610"/>
      <c r="O16" s="610"/>
      <c r="P16" s="610"/>
      <c r="Q16" s="611"/>
      <c r="R16" s="612">
        <v>2840428</v>
      </c>
      <c r="S16" s="613"/>
      <c r="T16" s="613"/>
      <c r="U16" s="613"/>
      <c r="V16" s="613"/>
      <c r="W16" s="613"/>
      <c r="X16" s="613"/>
      <c r="Y16" s="614"/>
      <c r="Z16" s="676">
        <v>0.4</v>
      </c>
      <c r="AA16" s="676"/>
      <c r="AB16" s="676"/>
      <c r="AC16" s="676"/>
      <c r="AD16" s="671">
        <v>2840428</v>
      </c>
      <c r="AE16" s="671"/>
      <c r="AF16" s="671"/>
      <c r="AG16" s="671"/>
      <c r="AH16" s="671"/>
      <c r="AI16" s="671"/>
      <c r="AJ16" s="671"/>
      <c r="AK16" s="671"/>
      <c r="AL16" s="615">
        <v>0.7</v>
      </c>
      <c r="AM16" s="677"/>
      <c r="AN16" s="677"/>
      <c r="AO16" s="678"/>
      <c r="AP16" s="609" t="s">
        <v>236</v>
      </c>
      <c r="AQ16" s="610"/>
      <c r="AR16" s="610"/>
      <c r="AS16" s="610"/>
      <c r="AT16" s="610"/>
      <c r="AU16" s="610"/>
      <c r="AV16" s="610"/>
      <c r="AW16" s="610"/>
      <c r="AX16" s="610"/>
      <c r="AY16" s="610"/>
      <c r="AZ16" s="610"/>
      <c r="BA16" s="610"/>
      <c r="BB16" s="610"/>
      <c r="BC16" s="611"/>
      <c r="BD16" s="612">
        <v>2150499</v>
      </c>
      <c r="BE16" s="613"/>
      <c r="BF16" s="613"/>
      <c r="BG16" s="613"/>
      <c r="BH16" s="613"/>
      <c r="BI16" s="613"/>
      <c r="BJ16" s="613"/>
      <c r="BK16" s="614"/>
      <c r="BL16" s="676">
        <v>0.8</v>
      </c>
      <c r="BM16" s="676"/>
      <c r="BN16" s="676"/>
      <c r="BO16" s="676"/>
      <c r="BP16" s="671" t="s">
        <v>214</v>
      </c>
      <c r="BQ16" s="671"/>
      <c r="BR16" s="671"/>
      <c r="BS16" s="671"/>
      <c r="BT16" s="671"/>
      <c r="BU16" s="671"/>
      <c r="BV16" s="671"/>
      <c r="BW16" s="672"/>
      <c r="BY16" s="609" t="s">
        <v>237</v>
      </c>
      <c r="BZ16" s="610"/>
      <c r="CA16" s="610"/>
      <c r="CB16" s="610"/>
      <c r="CC16" s="610"/>
      <c r="CD16" s="610"/>
      <c r="CE16" s="610"/>
      <c r="CF16" s="610"/>
      <c r="CG16" s="610"/>
      <c r="CH16" s="610"/>
      <c r="CI16" s="610"/>
      <c r="CJ16" s="610"/>
      <c r="CK16" s="610"/>
      <c r="CL16" s="611"/>
      <c r="CM16" s="612">
        <v>186100894</v>
      </c>
      <c r="CN16" s="613"/>
      <c r="CO16" s="613"/>
      <c r="CP16" s="613"/>
      <c r="CQ16" s="613"/>
      <c r="CR16" s="613"/>
      <c r="CS16" s="613"/>
      <c r="CT16" s="614"/>
      <c r="CU16" s="615">
        <v>25</v>
      </c>
      <c r="CV16" s="677"/>
      <c r="CW16" s="677"/>
      <c r="CX16" s="679"/>
      <c r="CY16" s="618">
        <v>7997776</v>
      </c>
      <c r="CZ16" s="613"/>
      <c r="DA16" s="613"/>
      <c r="DB16" s="613"/>
      <c r="DC16" s="613"/>
      <c r="DD16" s="613"/>
      <c r="DE16" s="613"/>
      <c r="DF16" s="613"/>
      <c r="DG16" s="613"/>
      <c r="DH16" s="613"/>
      <c r="DI16" s="613"/>
      <c r="DJ16" s="613"/>
      <c r="DK16" s="614"/>
      <c r="DL16" s="618">
        <v>140245618</v>
      </c>
      <c r="DM16" s="613"/>
      <c r="DN16" s="613"/>
      <c r="DO16" s="613"/>
      <c r="DP16" s="613"/>
      <c r="DQ16" s="613"/>
      <c r="DR16" s="613"/>
      <c r="DS16" s="613"/>
      <c r="DT16" s="613"/>
      <c r="DU16" s="613"/>
      <c r="DV16" s="613"/>
      <c r="DW16" s="613"/>
      <c r="DX16" s="696"/>
    </row>
    <row r="17" spans="2:128" ht="11.25" customHeight="1" x14ac:dyDescent="0.2">
      <c r="B17" s="609" t="s">
        <v>238</v>
      </c>
      <c r="C17" s="610"/>
      <c r="D17" s="610"/>
      <c r="E17" s="610"/>
      <c r="F17" s="610"/>
      <c r="G17" s="610"/>
      <c r="H17" s="610"/>
      <c r="I17" s="610"/>
      <c r="J17" s="610"/>
      <c r="K17" s="610"/>
      <c r="L17" s="610"/>
      <c r="M17" s="610"/>
      <c r="N17" s="610"/>
      <c r="O17" s="610"/>
      <c r="P17" s="610"/>
      <c r="Q17" s="611"/>
      <c r="R17" s="612">
        <v>1187620</v>
      </c>
      <c r="S17" s="613"/>
      <c r="T17" s="613"/>
      <c r="U17" s="613"/>
      <c r="V17" s="613"/>
      <c r="W17" s="613"/>
      <c r="X17" s="613"/>
      <c r="Y17" s="614"/>
      <c r="Z17" s="676">
        <v>0.2</v>
      </c>
      <c r="AA17" s="676"/>
      <c r="AB17" s="676"/>
      <c r="AC17" s="676"/>
      <c r="AD17" s="671">
        <v>1187620</v>
      </c>
      <c r="AE17" s="671"/>
      <c r="AF17" s="671"/>
      <c r="AG17" s="671"/>
      <c r="AH17" s="671"/>
      <c r="AI17" s="671"/>
      <c r="AJ17" s="671"/>
      <c r="AK17" s="671"/>
      <c r="AL17" s="615">
        <v>0.3</v>
      </c>
      <c r="AM17" s="677"/>
      <c r="AN17" s="677"/>
      <c r="AO17" s="678"/>
      <c r="AP17" s="609" t="s">
        <v>239</v>
      </c>
      <c r="AQ17" s="610"/>
      <c r="AR17" s="610"/>
      <c r="AS17" s="610"/>
      <c r="AT17" s="610"/>
      <c r="AU17" s="610"/>
      <c r="AV17" s="610"/>
      <c r="AW17" s="610"/>
      <c r="AX17" s="610"/>
      <c r="AY17" s="610"/>
      <c r="AZ17" s="610"/>
      <c r="BA17" s="610"/>
      <c r="BB17" s="610"/>
      <c r="BC17" s="611"/>
      <c r="BD17" s="612">
        <v>53932839</v>
      </c>
      <c r="BE17" s="613"/>
      <c r="BF17" s="613"/>
      <c r="BG17" s="613"/>
      <c r="BH17" s="613"/>
      <c r="BI17" s="613"/>
      <c r="BJ17" s="613"/>
      <c r="BK17" s="614"/>
      <c r="BL17" s="676">
        <v>19</v>
      </c>
      <c r="BM17" s="676"/>
      <c r="BN17" s="676"/>
      <c r="BO17" s="676"/>
      <c r="BP17" s="671" t="s">
        <v>128</v>
      </c>
      <c r="BQ17" s="671"/>
      <c r="BR17" s="671"/>
      <c r="BS17" s="671"/>
      <c r="BT17" s="671"/>
      <c r="BU17" s="671"/>
      <c r="BV17" s="671"/>
      <c r="BW17" s="672"/>
      <c r="BY17" s="609" t="s">
        <v>240</v>
      </c>
      <c r="BZ17" s="610"/>
      <c r="CA17" s="610"/>
      <c r="CB17" s="610"/>
      <c r="CC17" s="610"/>
      <c r="CD17" s="610"/>
      <c r="CE17" s="610"/>
      <c r="CF17" s="610"/>
      <c r="CG17" s="610"/>
      <c r="CH17" s="610"/>
      <c r="CI17" s="610"/>
      <c r="CJ17" s="610"/>
      <c r="CK17" s="610"/>
      <c r="CL17" s="611"/>
      <c r="CM17" s="612">
        <v>7672947</v>
      </c>
      <c r="CN17" s="613"/>
      <c r="CO17" s="613"/>
      <c r="CP17" s="613"/>
      <c r="CQ17" s="613"/>
      <c r="CR17" s="613"/>
      <c r="CS17" s="613"/>
      <c r="CT17" s="614"/>
      <c r="CU17" s="615">
        <v>1</v>
      </c>
      <c r="CV17" s="677"/>
      <c r="CW17" s="677"/>
      <c r="CX17" s="679"/>
      <c r="CY17" s="618" t="s">
        <v>119</v>
      </c>
      <c r="CZ17" s="613"/>
      <c r="DA17" s="613"/>
      <c r="DB17" s="613"/>
      <c r="DC17" s="613"/>
      <c r="DD17" s="613"/>
      <c r="DE17" s="613"/>
      <c r="DF17" s="613"/>
      <c r="DG17" s="613"/>
      <c r="DH17" s="613"/>
      <c r="DI17" s="613"/>
      <c r="DJ17" s="613"/>
      <c r="DK17" s="614"/>
      <c r="DL17" s="618">
        <v>1747667</v>
      </c>
      <c r="DM17" s="613"/>
      <c r="DN17" s="613"/>
      <c r="DO17" s="613"/>
      <c r="DP17" s="613"/>
      <c r="DQ17" s="613"/>
      <c r="DR17" s="613"/>
      <c r="DS17" s="613"/>
      <c r="DT17" s="613"/>
      <c r="DU17" s="613"/>
      <c r="DV17" s="613"/>
      <c r="DW17" s="613"/>
      <c r="DX17" s="696"/>
    </row>
    <row r="18" spans="2:128" ht="11.25" customHeight="1" x14ac:dyDescent="0.2">
      <c r="B18" s="609" t="s">
        <v>241</v>
      </c>
      <c r="C18" s="610"/>
      <c r="D18" s="610"/>
      <c r="E18" s="610"/>
      <c r="F18" s="610"/>
      <c r="G18" s="610"/>
      <c r="H18" s="610"/>
      <c r="I18" s="610"/>
      <c r="J18" s="610"/>
      <c r="K18" s="610"/>
      <c r="L18" s="610"/>
      <c r="M18" s="610"/>
      <c r="N18" s="610"/>
      <c r="O18" s="610"/>
      <c r="P18" s="610"/>
      <c r="Q18" s="611"/>
      <c r="R18" s="612">
        <v>251763</v>
      </c>
      <c r="S18" s="613"/>
      <c r="T18" s="613"/>
      <c r="U18" s="613"/>
      <c r="V18" s="613"/>
      <c r="W18" s="613"/>
      <c r="X18" s="613"/>
      <c r="Y18" s="614"/>
      <c r="Z18" s="676">
        <v>0</v>
      </c>
      <c r="AA18" s="676"/>
      <c r="AB18" s="676"/>
      <c r="AC18" s="676"/>
      <c r="AD18" s="671">
        <v>251763</v>
      </c>
      <c r="AE18" s="671"/>
      <c r="AF18" s="671"/>
      <c r="AG18" s="671"/>
      <c r="AH18" s="671"/>
      <c r="AI18" s="671"/>
      <c r="AJ18" s="671"/>
      <c r="AK18" s="671"/>
      <c r="AL18" s="615">
        <v>0.1</v>
      </c>
      <c r="AM18" s="677"/>
      <c r="AN18" s="677"/>
      <c r="AO18" s="678"/>
      <c r="AP18" s="609" t="s">
        <v>242</v>
      </c>
      <c r="AQ18" s="610"/>
      <c r="AR18" s="610"/>
      <c r="AS18" s="610"/>
      <c r="AT18" s="610"/>
      <c r="AU18" s="610"/>
      <c r="AV18" s="610"/>
      <c r="AW18" s="610"/>
      <c r="AX18" s="610"/>
      <c r="AY18" s="610"/>
      <c r="AZ18" s="610"/>
      <c r="BA18" s="610"/>
      <c r="BB18" s="610"/>
      <c r="BC18" s="611"/>
      <c r="BD18" s="612">
        <v>74182014</v>
      </c>
      <c r="BE18" s="613"/>
      <c r="BF18" s="613"/>
      <c r="BG18" s="613"/>
      <c r="BH18" s="613"/>
      <c r="BI18" s="613"/>
      <c r="BJ18" s="613"/>
      <c r="BK18" s="614"/>
      <c r="BL18" s="676">
        <v>26.1</v>
      </c>
      <c r="BM18" s="676"/>
      <c r="BN18" s="676"/>
      <c r="BO18" s="676"/>
      <c r="BP18" s="671" t="s">
        <v>128</v>
      </c>
      <c r="BQ18" s="671"/>
      <c r="BR18" s="671"/>
      <c r="BS18" s="671"/>
      <c r="BT18" s="671"/>
      <c r="BU18" s="671"/>
      <c r="BV18" s="671"/>
      <c r="BW18" s="672"/>
      <c r="BY18" s="609" t="s">
        <v>243</v>
      </c>
      <c r="BZ18" s="610"/>
      <c r="CA18" s="610"/>
      <c r="CB18" s="610"/>
      <c r="CC18" s="610"/>
      <c r="CD18" s="610"/>
      <c r="CE18" s="610"/>
      <c r="CF18" s="610"/>
      <c r="CG18" s="610"/>
      <c r="CH18" s="610"/>
      <c r="CI18" s="610"/>
      <c r="CJ18" s="610"/>
      <c r="CK18" s="610"/>
      <c r="CL18" s="611"/>
      <c r="CM18" s="612">
        <v>101043717</v>
      </c>
      <c r="CN18" s="613"/>
      <c r="CO18" s="613"/>
      <c r="CP18" s="613"/>
      <c r="CQ18" s="613"/>
      <c r="CR18" s="613"/>
      <c r="CS18" s="613"/>
      <c r="CT18" s="614"/>
      <c r="CU18" s="615">
        <v>13.6</v>
      </c>
      <c r="CV18" s="677"/>
      <c r="CW18" s="677"/>
      <c r="CX18" s="679"/>
      <c r="CY18" s="618" t="s">
        <v>119</v>
      </c>
      <c r="CZ18" s="613"/>
      <c r="DA18" s="613"/>
      <c r="DB18" s="613"/>
      <c r="DC18" s="613"/>
      <c r="DD18" s="613"/>
      <c r="DE18" s="613"/>
      <c r="DF18" s="613"/>
      <c r="DG18" s="613"/>
      <c r="DH18" s="613"/>
      <c r="DI18" s="613"/>
      <c r="DJ18" s="613"/>
      <c r="DK18" s="614"/>
      <c r="DL18" s="618">
        <v>100007405</v>
      </c>
      <c r="DM18" s="613"/>
      <c r="DN18" s="613"/>
      <c r="DO18" s="613"/>
      <c r="DP18" s="613"/>
      <c r="DQ18" s="613"/>
      <c r="DR18" s="613"/>
      <c r="DS18" s="613"/>
      <c r="DT18" s="613"/>
      <c r="DU18" s="613"/>
      <c r="DV18" s="613"/>
      <c r="DW18" s="613"/>
      <c r="DX18" s="696"/>
    </row>
    <row r="19" spans="2:128" ht="11.25" customHeight="1" x14ac:dyDescent="0.2">
      <c r="B19" s="609" t="s">
        <v>244</v>
      </c>
      <c r="C19" s="610"/>
      <c r="D19" s="610"/>
      <c r="E19" s="610"/>
      <c r="F19" s="610"/>
      <c r="G19" s="610"/>
      <c r="H19" s="610"/>
      <c r="I19" s="610"/>
      <c r="J19" s="610"/>
      <c r="K19" s="610"/>
      <c r="L19" s="610"/>
      <c r="M19" s="610"/>
      <c r="N19" s="610"/>
      <c r="O19" s="610"/>
      <c r="P19" s="610"/>
      <c r="Q19" s="611"/>
      <c r="R19" s="612">
        <v>1401045</v>
      </c>
      <c r="S19" s="613"/>
      <c r="T19" s="613"/>
      <c r="U19" s="613"/>
      <c r="V19" s="613"/>
      <c r="W19" s="613"/>
      <c r="X19" s="613"/>
      <c r="Y19" s="614"/>
      <c r="Z19" s="676">
        <v>0.2</v>
      </c>
      <c r="AA19" s="676"/>
      <c r="AB19" s="676"/>
      <c r="AC19" s="676"/>
      <c r="AD19" s="671">
        <v>1401045</v>
      </c>
      <c r="AE19" s="671"/>
      <c r="AF19" s="671"/>
      <c r="AG19" s="671"/>
      <c r="AH19" s="671"/>
      <c r="AI19" s="671"/>
      <c r="AJ19" s="671"/>
      <c r="AK19" s="671"/>
      <c r="AL19" s="615">
        <v>0.3</v>
      </c>
      <c r="AM19" s="677"/>
      <c r="AN19" s="677"/>
      <c r="AO19" s="678"/>
      <c r="AP19" s="609" t="s">
        <v>245</v>
      </c>
      <c r="AQ19" s="610"/>
      <c r="AR19" s="610"/>
      <c r="AS19" s="610"/>
      <c r="AT19" s="610"/>
      <c r="AU19" s="610"/>
      <c r="AV19" s="610"/>
      <c r="AW19" s="610"/>
      <c r="AX19" s="610"/>
      <c r="AY19" s="610"/>
      <c r="AZ19" s="610"/>
      <c r="BA19" s="610"/>
      <c r="BB19" s="610"/>
      <c r="BC19" s="611"/>
      <c r="BD19" s="612">
        <v>4966790</v>
      </c>
      <c r="BE19" s="613"/>
      <c r="BF19" s="613"/>
      <c r="BG19" s="613"/>
      <c r="BH19" s="613"/>
      <c r="BI19" s="613"/>
      <c r="BJ19" s="613"/>
      <c r="BK19" s="614"/>
      <c r="BL19" s="676">
        <v>1.7</v>
      </c>
      <c r="BM19" s="676"/>
      <c r="BN19" s="676"/>
      <c r="BO19" s="676"/>
      <c r="BP19" s="671" t="s">
        <v>119</v>
      </c>
      <c r="BQ19" s="671"/>
      <c r="BR19" s="671"/>
      <c r="BS19" s="671"/>
      <c r="BT19" s="671"/>
      <c r="BU19" s="671"/>
      <c r="BV19" s="671"/>
      <c r="BW19" s="672"/>
      <c r="BY19" s="609" t="s">
        <v>246</v>
      </c>
      <c r="BZ19" s="610"/>
      <c r="CA19" s="610"/>
      <c r="CB19" s="610"/>
      <c r="CC19" s="610"/>
      <c r="CD19" s="610"/>
      <c r="CE19" s="610"/>
      <c r="CF19" s="610"/>
      <c r="CG19" s="610"/>
      <c r="CH19" s="610"/>
      <c r="CI19" s="610"/>
      <c r="CJ19" s="610"/>
      <c r="CK19" s="610"/>
      <c r="CL19" s="611"/>
      <c r="CM19" s="612" t="s">
        <v>214</v>
      </c>
      <c r="CN19" s="613"/>
      <c r="CO19" s="613"/>
      <c r="CP19" s="613"/>
      <c r="CQ19" s="613"/>
      <c r="CR19" s="613"/>
      <c r="CS19" s="613"/>
      <c r="CT19" s="614"/>
      <c r="CU19" s="615" t="s">
        <v>119</v>
      </c>
      <c r="CV19" s="677"/>
      <c r="CW19" s="677"/>
      <c r="CX19" s="679"/>
      <c r="CY19" s="618" t="s">
        <v>119</v>
      </c>
      <c r="CZ19" s="613"/>
      <c r="DA19" s="613"/>
      <c r="DB19" s="613"/>
      <c r="DC19" s="613"/>
      <c r="DD19" s="613"/>
      <c r="DE19" s="613"/>
      <c r="DF19" s="613"/>
      <c r="DG19" s="613"/>
      <c r="DH19" s="613"/>
      <c r="DI19" s="613"/>
      <c r="DJ19" s="613"/>
      <c r="DK19" s="614"/>
      <c r="DL19" s="618" t="s">
        <v>119</v>
      </c>
      <c r="DM19" s="613"/>
      <c r="DN19" s="613"/>
      <c r="DO19" s="613"/>
      <c r="DP19" s="613"/>
      <c r="DQ19" s="613"/>
      <c r="DR19" s="613"/>
      <c r="DS19" s="613"/>
      <c r="DT19" s="613"/>
      <c r="DU19" s="613"/>
      <c r="DV19" s="613"/>
      <c r="DW19" s="613"/>
      <c r="DX19" s="696"/>
    </row>
    <row r="20" spans="2:128" ht="11.25" customHeight="1" x14ac:dyDescent="0.2">
      <c r="B20" s="609" t="s">
        <v>247</v>
      </c>
      <c r="C20" s="610"/>
      <c r="D20" s="610"/>
      <c r="E20" s="610"/>
      <c r="F20" s="610"/>
      <c r="G20" s="610"/>
      <c r="H20" s="610"/>
      <c r="I20" s="610"/>
      <c r="J20" s="610"/>
      <c r="K20" s="610"/>
      <c r="L20" s="610"/>
      <c r="M20" s="610"/>
      <c r="N20" s="610"/>
      <c r="O20" s="610"/>
      <c r="P20" s="610"/>
      <c r="Q20" s="611"/>
      <c r="R20" s="612">
        <v>127008782</v>
      </c>
      <c r="S20" s="613"/>
      <c r="T20" s="613"/>
      <c r="U20" s="613"/>
      <c r="V20" s="613"/>
      <c r="W20" s="613"/>
      <c r="X20" s="613"/>
      <c r="Y20" s="614"/>
      <c r="Z20" s="676">
        <v>16.7</v>
      </c>
      <c r="AA20" s="676"/>
      <c r="AB20" s="676"/>
      <c r="AC20" s="676"/>
      <c r="AD20" s="671">
        <v>120739894</v>
      </c>
      <c r="AE20" s="671"/>
      <c r="AF20" s="671"/>
      <c r="AG20" s="671"/>
      <c r="AH20" s="671"/>
      <c r="AI20" s="671"/>
      <c r="AJ20" s="671"/>
      <c r="AK20" s="671"/>
      <c r="AL20" s="615">
        <v>30.1</v>
      </c>
      <c r="AM20" s="677"/>
      <c r="AN20" s="677"/>
      <c r="AO20" s="678"/>
      <c r="AP20" s="680" t="s">
        <v>248</v>
      </c>
      <c r="AQ20" s="681"/>
      <c r="AR20" s="681"/>
      <c r="AS20" s="681"/>
      <c r="AT20" s="681"/>
      <c r="AU20" s="681"/>
      <c r="AV20" s="681"/>
      <c r="AW20" s="681"/>
      <c r="AX20" s="681"/>
      <c r="AY20" s="681"/>
      <c r="AZ20" s="681"/>
      <c r="BA20" s="681"/>
      <c r="BB20" s="681"/>
      <c r="BC20" s="682"/>
      <c r="BD20" s="612">
        <v>2248471</v>
      </c>
      <c r="BE20" s="613"/>
      <c r="BF20" s="613"/>
      <c r="BG20" s="613"/>
      <c r="BH20" s="613"/>
      <c r="BI20" s="613"/>
      <c r="BJ20" s="613"/>
      <c r="BK20" s="614"/>
      <c r="BL20" s="676">
        <v>0.8</v>
      </c>
      <c r="BM20" s="676"/>
      <c r="BN20" s="676"/>
      <c r="BO20" s="676"/>
      <c r="BP20" s="671" t="s">
        <v>119</v>
      </c>
      <c r="BQ20" s="671"/>
      <c r="BR20" s="671"/>
      <c r="BS20" s="671"/>
      <c r="BT20" s="671"/>
      <c r="BU20" s="671"/>
      <c r="BV20" s="671"/>
      <c r="BW20" s="672"/>
      <c r="BY20" s="680" t="s">
        <v>249</v>
      </c>
      <c r="BZ20" s="681"/>
      <c r="CA20" s="681"/>
      <c r="CB20" s="681"/>
      <c r="CC20" s="681"/>
      <c r="CD20" s="681"/>
      <c r="CE20" s="681"/>
      <c r="CF20" s="681"/>
      <c r="CG20" s="681"/>
      <c r="CH20" s="681"/>
      <c r="CI20" s="681"/>
      <c r="CJ20" s="681"/>
      <c r="CK20" s="681"/>
      <c r="CL20" s="682"/>
      <c r="CM20" s="612" t="s">
        <v>119</v>
      </c>
      <c r="CN20" s="613"/>
      <c r="CO20" s="613"/>
      <c r="CP20" s="613"/>
      <c r="CQ20" s="613"/>
      <c r="CR20" s="613"/>
      <c r="CS20" s="613"/>
      <c r="CT20" s="614"/>
      <c r="CU20" s="615" t="s">
        <v>214</v>
      </c>
      <c r="CV20" s="677"/>
      <c r="CW20" s="677"/>
      <c r="CX20" s="679"/>
      <c r="CY20" s="618" t="s">
        <v>128</v>
      </c>
      <c r="CZ20" s="613"/>
      <c r="DA20" s="613"/>
      <c r="DB20" s="613"/>
      <c r="DC20" s="613"/>
      <c r="DD20" s="613"/>
      <c r="DE20" s="613"/>
      <c r="DF20" s="613"/>
      <c r="DG20" s="613"/>
      <c r="DH20" s="613"/>
      <c r="DI20" s="613"/>
      <c r="DJ20" s="613"/>
      <c r="DK20" s="614"/>
      <c r="DL20" s="618" t="s">
        <v>128</v>
      </c>
      <c r="DM20" s="613"/>
      <c r="DN20" s="613"/>
      <c r="DO20" s="613"/>
      <c r="DP20" s="613"/>
      <c r="DQ20" s="613"/>
      <c r="DR20" s="613"/>
      <c r="DS20" s="613"/>
      <c r="DT20" s="613"/>
      <c r="DU20" s="613"/>
      <c r="DV20" s="613"/>
      <c r="DW20" s="613"/>
      <c r="DX20" s="696"/>
    </row>
    <row r="21" spans="2:128" ht="11.25" customHeight="1" x14ac:dyDescent="0.2">
      <c r="B21" s="609" t="s">
        <v>250</v>
      </c>
      <c r="C21" s="610"/>
      <c r="D21" s="610"/>
      <c r="E21" s="610"/>
      <c r="F21" s="610"/>
      <c r="G21" s="610"/>
      <c r="H21" s="610"/>
      <c r="I21" s="610"/>
      <c r="J21" s="610"/>
      <c r="K21" s="610"/>
      <c r="L21" s="610"/>
      <c r="M21" s="610"/>
      <c r="N21" s="610"/>
      <c r="O21" s="610"/>
      <c r="P21" s="610"/>
      <c r="Q21" s="611"/>
      <c r="R21" s="612">
        <v>120739894</v>
      </c>
      <c r="S21" s="613"/>
      <c r="T21" s="613"/>
      <c r="U21" s="613"/>
      <c r="V21" s="613"/>
      <c r="W21" s="613"/>
      <c r="X21" s="613"/>
      <c r="Y21" s="614"/>
      <c r="Z21" s="615">
        <v>15.9</v>
      </c>
      <c r="AA21" s="677"/>
      <c r="AB21" s="677"/>
      <c r="AC21" s="679"/>
      <c r="AD21" s="618">
        <v>120739894</v>
      </c>
      <c r="AE21" s="613"/>
      <c r="AF21" s="613"/>
      <c r="AG21" s="613"/>
      <c r="AH21" s="613"/>
      <c r="AI21" s="613"/>
      <c r="AJ21" s="613"/>
      <c r="AK21" s="614"/>
      <c r="AL21" s="615">
        <v>30.1</v>
      </c>
      <c r="AM21" s="677"/>
      <c r="AN21" s="677"/>
      <c r="AO21" s="678"/>
      <c r="AP21" s="680" t="s">
        <v>251</v>
      </c>
      <c r="AQ21" s="681"/>
      <c r="AR21" s="681"/>
      <c r="AS21" s="681"/>
      <c r="AT21" s="681"/>
      <c r="AU21" s="681"/>
      <c r="AV21" s="681"/>
      <c r="AW21" s="681"/>
      <c r="AX21" s="681"/>
      <c r="AY21" s="681"/>
      <c r="AZ21" s="681"/>
      <c r="BA21" s="681"/>
      <c r="BB21" s="681"/>
      <c r="BC21" s="682"/>
      <c r="BD21" s="612">
        <v>2191743</v>
      </c>
      <c r="BE21" s="613"/>
      <c r="BF21" s="613"/>
      <c r="BG21" s="613"/>
      <c r="BH21" s="613"/>
      <c r="BI21" s="613"/>
      <c r="BJ21" s="613"/>
      <c r="BK21" s="614"/>
      <c r="BL21" s="676">
        <v>0.8</v>
      </c>
      <c r="BM21" s="676"/>
      <c r="BN21" s="676"/>
      <c r="BO21" s="676"/>
      <c r="BP21" s="671" t="s">
        <v>119</v>
      </c>
      <c r="BQ21" s="671"/>
      <c r="BR21" s="671"/>
      <c r="BS21" s="671"/>
      <c r="BT21" s="671"/>
      <c r="BU21" s="671"/>
      <c r="BV21" s="671"/>
      <c r="BW21" s="672"/>
      <c r="BY21" s="680" t="s">
        <v>252</v>
      </c>
      <c r="BZ21" s="681"/>
      <c r="CA21" s="681"/>
      <c r="CB21" s="681"/>
      <c r="CC21" s="681"/>
      <c r="CD21" s="681"/>
      <c r="CE21" s="681"/>
      <c r="CF21" s="681"/>
      <c r="CG21" s="681"/>
      <c r="CH21" s="681"/>
      <c r="CI21" s="681"/>
      <c r="CJ21" s="681"/>
      <c r="CK21" s="681"/>
      <c r="CL21" s="682"/>
      <c r="CM21" s="612">
        <v>173477</v>
      </c>
      <c r="CN21" s="613"/>
      <c r="CO21" s="613"/>
      <c r="CP21" s="613"/>
      <c r="CQ21" s="613"/>
      <c r="CR21" s="613"/>
      <c r="CS21" s="613"/>
      <c r="CT21" s="614"/>
      <c r="CU21" s="615">
        <v>0</v>
      </c>
      <c r="CV21" s="677"/>
      <c r="CW21" s="677"/>
      <c r="CX21" s="679"/>
      <c r="CY21" s="618" t="s">
        <v>214</v>
      </c>
      <c r="CZ21" s="613"/>
      <c r="DA21" s="613"/>
      <c r="DB21" s="613"/>
      <c r="DC21" s="613"/>
      <c r="DD21" s="613"/>
      <c r="DE21" s="613"/>
      <c r="DF21" s="613"/>
      <c r="DG21" s="613"/>
      <c r="DH21" s="613"/>
      <c r="DI21" s="613"/>
      <c r="DJ21" s="613"/>
      <c r="DK21" s="614"/>
      <c r="DL21" s="618">
        <v>173477</v>
      </c>
      <c r="DM21" s="613"/>
      <c r="DN21" s="613"/>
      <c r="DO21" s="613"/>
      <c r="DP21" s="613"/>
      <c r="DQ21" s="613"/>
      <c r="DR21" s="613"/>
      <c r="DS21" s="613"/>
      <c r="DT21" s="613"/>
      <c r="DU21" s="613"/>
      <c r="DV21" s="613"/>
      <c r="DW21" s="613"/>
      <c r="DX21" s="696"/>
    </row>
    <row r="22" spans="2:128" ht="11.25" customHeight="1" x14ac:dyDescent="0.2">
      <c r="B22" s="609" t="s">
        <v>253</v>
      </c>
      <c r="C22" s="610"/>
      <c r="D22" s="610"/>
      <c r="E22" s="610"/>
      <c r="F22" s="610"/>
      <c r="G22" s="610"/>
      <c r="H22" s="610"/>
      <c r="I22" s="610"/>
      <c r="J22" s="610"/>
      <c r="K22" s="610"/>
      <c r="L22" s="610"/>
      <c r="M22" s="610"/>
      <c r="N22" s="610"/>
      <c r="O22" s="610"/>
      <c r="P22" s="610"/>
      <c r="Q22" s="611"/>
      <c r="R22" s="612">
        <v>6031362</v>
      </c>
      <c r="S22" s="613"/>
      <c r="T22" s="613"/>
      <c r="U22" s="613"/>
      <c r="V22" s="613"/>
      <c r="W22" s="613"/>
      <c r="X22" s="613"/>
      <c r="Y22" s="614"/>
      <c r="Z22" s="615">
        <v>0.8</v>
      </c>
      <c r="AA22" s="677"/>
      <c r="AB22" s="677"/>
      <c r="AC22" s="679"/>
      <c r="AD22" s="618" t="s">
        <v>119</v>
      </c>
      <c r="AE22" s="613"/>
      <c r="AF22" s="613"/>
      <c r="AG22" s="613"/>
      <c r="AH22" s="613"/>
      <c r="AI22" s="613"/>
      <c r="AJ22" s="613"/>
      <c r="AK22" s="614"/>
      <c r="AL22" s="615" t="s">
        <v>119</v>
      </c>
      <c r="AM22" s="677"/>
      <c r="AN22" s="677"/>
      <c r="AO22" s="678"/>
      <c r="AP22" s="680" t="s">
        <v>254</v>
      </c>
      <c r="AQ22" s="681"/>
      <c r="AR22" s="681"/>
      <c r="AS22" s="681"/>
      <c r="AT22" s="681"/>
      <c r="AU22" s="681"/>
      <c r="AV22" s="681"/>
      <c r="AW22" s="681"/>
      <c r="AX22" s="681"/>
      <c r="AY22" s="681"/>
      <c r="AZ22" s="681"/>
      <c r="BA22" s="681"/>
      <c r="BB22" s="681"/>
      <c r="BC22" s="682"/>
      <c r="BD22" s="612">
        <v>1755526</v>
      </c>
      <c r="BE22" s="613"/>
      <c r="BF22" s="613"/>
      <c r="BG22" s="613"/>
      <c r="BH22" s="613"/>
      <c r="BI22" s="613"/>
      <c r="BJ22" s="613"/>
      <c r="BK22" s="614"/>
      <c r="BL22" s="676">
        <v>0.6</v>
      </c>
      <c r="BM22" s="676"/>
      <c r="BN22" s="676"/>
      <c r="BO22" s="676"/>
      <c r="BP22" s="671" t="s">
        <v>214</v>
      </c>
      <c r="BQ22" s="671"/>
      <c r="BR22" s="671"/>
      <c r="BS22" s="671"/>
      <c r="BT22" s="671"/>
      <c r="BU22" s="671"/>
      <c r="BV22" s="671"/>
      <c r="BW22" s="672"/>
      <c r="BY22" s="680" t="s">
        <v>255</v>
      </c>
      <c r="BZ22" s="681"/>
      <c r="CA22" s="681"/>
      <c r="CB22" s="681"/>
      <c r="CC22" s="681"/>
      <c r="CD22" s="681"/>
      <c r="CE22" s="681"/>
      <c r="CF22" s="681"/>
      <c r="CG22" s="681"/>
      <c r="CH22" s="681"/>
      <c r="CI22" s="681"/>
      <c r="CJ22" s="681"/>
      <c r="CK22" s="681"/>
      <c r="CL22" s="682"/>
      <c r="CM22" s="612">
        <v>1087820</v>
      </c>
      <c r="CN22" s="613"/>
      <c r="CO22" s="613"/>
      <c r="CP22" s="613"/>
      <c r="CQ22" s="613"/>
      <c r="CR22" s="613"/>
      <c r="CS22" s="613"/>
      <c r="CT22" s="614"/>
      <c r="CU22" s="615">
        <v>0.1</v>
      </c>
      <c r="CV22" s="677"/>
      <c r="CW22" s="677"/>
      <c r="CX22" s="679"/>
      <c r="CY22" s="618" t="s">
        <v>119</v>
      </c>
      <c r="CZ22" s="613"/>
      <c r="DA22" s="613"/>
      <c r="DB22" s="613"/>
      <c r="DC22" s="613"/>
      <c r="DD22" s="613"/>
      <c r="DE22" s="613"/>
      <c r="DF22" s="613"/>
      <c r="DG22" s="613"/>
      <c r="DH22" s="613"/>
      <c r="DI22" s="613"/>
      <c r="DJ22" s="613"/>
      <c r="DK22" s="614"/>
      <c r="DL22" s="618">
        <v>1087820</v>
      </c>
      <c r="DM22" s="613"/>
      <c r="DN22" s="613"/>
      <c r="DO22" s="613"/>
      <c r="DP22" s="613"/>
      <c r="DQ22" s="613"/>
      <c r="DR22" s="613"/>
      <c r="DS22" s="613"/>
      <c r="DT22" s="613"/>
      <c r="DU22" s="613"/>
      <c r="DV22" s="613"/>
      <c r="DW22" s="613"/>
      <c r="DX22" s="696"/>
    </row>
    <row r="23" spans="2:128" ht="11.25" customHeight="1" x14ac:dyDescent="0.2">
      <c r="B23" s="609" t="s">
        <v>256</v>
      </c>
      <c r="C23" s="610"/>
      <c r="D23" s="610"/>
      <c r="E23" s="610"/>
      <c r="F23" s="610"/>
      <c r="G23" s="610"/>
      <c r="H23" s="610"/>
      <c r="I23" s="610"/>
      <c r="J23" s="610"/>
      <c r="K23" s="610"/>
      <c r="L23" s="610"/>
      <c r="M23" s="610"/>
      <c r="N23" s="610"/>
      <c r="O23" s="610"/>
      <c r="P23" s="610"/>
      <c r="Q23" s="611"/>
      <c r="R23" s="612">
        <v>237526</v>
      </c>
      <c r="S23" s="613"/>
      <c r="T23" s="613"/>
      <c r="U23" s="613"/>
      <c r="V23" s="613"/>
      <c r="W23" s="613"/>
      <c r="X23" s="613"/>
      <c r="Y23" s="614"/>
      <c r="Z23" s="615">
        <v>0</v>
      </c>
      <c r="AA23" s="677"/>
      <c r="AB23" s="677"/>
      <c r="AC23" s="679"/>
      <c r="AD23" s="618" t="s">
        <v>214</v>
      </c>
      <c r="AE23" s="613"/>
      <c r="AF23" s="613"/>
      <c r="AG23" s="613"/>
      <c r="AH23" s="613"/>
      <c r="AI23" s="613"/>
      <c r="AJ23" s="613"/>
      <c r="AK23" s="614"/>
      <c r="AL23" s="615" t="s">
        <v>214</v>
      </c>
      <c r="AM23" s="677"/>
      <c r="AN23" s="677"/>
      <c r="AO23" s="678"/>
      <c r="AP23" s="680" t="s">
        <v>257</v>
      </c>
      <c r="AQ23" s="681"/>
      <c r="AR23" s="681"/>
      <c r="AS23" s="681"/>
      <c r="AT23" s="681"/>
      <c r="AU23" s="681"/>
      <c r="AV23" s="681"/>
      <c r="AW23" s="681"/>
      <c r="AX23" s="681"/>
      <c r="AY23" s="681"/>
      <c r="AZ23" s="681"/>
      <c r="BA23" s="681"/>
      <c r="BB23" s="681"/>
      <c r="BC23" s="682"/>
      <c r="BD23" s="612">
        <v>21838796</v>
      </c>
      <c r="BE23" s="613"/>
      <c r="BF23" s="613"/>
      <c r="BG23" s="613"/>
      <c r="BH23" s="613"/>
      <c r="BI23" s="613"/>
      <c r="BJ23" s="613"/>
      <c r="BK23" s="614"/>
      <c r="BL23" s="676">
        <v>7.7</v>
      </c>
      <c r="BM23" s="676"/>
      <c r="BN23" s="676"/>
      <c r="BO23" s="676"/>
      <c r="BP23" s="671" t="s">
        <v>214</v>
      </c>
      <c r="BQ23" s="671"/>
      <c r="BR23" s="671"/>
      <c r="BS23" s="671"/>
      <c r="BT23" s="671"/>
      <c r="BU23" s="671"/>
      <c r="BV23" s="671"/>
      <c r="BW23" s="672"/>
      <c r="BY23" s="680" t="s">
        <v>258</v>
      </c>
      <c r="BZ23" s="681"/>
      <c r="CA23" s="681"/>
      <c r="CB23" s="681"/>
      <c r="CC23" s="681"/>
      <c r="CD23" s="681"/>
      <c r="CE23" s="681"/>
      <c r="CF23" s="681"/>
      <c r="CG23" s="681"/>
      <c r="CH23" s="681"/>
      <c r="CI23" s="681"/>
      <c r="CJ23" s="681"/>
      <c r="CK23" s="681"/>
      <c r="CL23" s="682"/>
      <c r="CM23" s="612">
        <v>753549</v>
      </c>
      <c r="CN23" s="613"/>
      <c r="CO23" s="613"/>
      <c r="CP23" s="613"/>
      <c r="CQ23" s="613"/>
      <c r="CR23" s="613"/>
      <c r="CS23" s="613"/>
      <c r="CT23" s="614"/>
      <c r="CU23" s="615">
        <v>0.1</v>
      </c>
      <c r="CV23" s="677"/>
      <c r="CW23" s="677"/>
      <c r="CX23" s="679"/>
      <c r="CY23" s="618" t="s">
        <v>214</v>
      </c>
      <c r="CZ23" s="613"/>
      <c r="DA23" s="613"/>
      <c r="DB23" s="613"/>
      <c r="DC23" s="613"/>
      <c r="DD23" s="613"/>
      <c r="DE23" s="613"/>
      <c r="DF23" s="613"/>
      <c r="DG23" s="613"/>
      <c r="DH23" s="613"/>
      <c r="DI23" s="613"/>
      <c r="DJ23" s="613"/>
      <c r="DK23" s="614"/>
      <c r="DL23" s="618">
        <v>753549</v>
      </c>
      <c r="DM23" s="613"/>
      <c r="DN23" s="613"/>
      <c r="DO23" s="613"/>
      <c r="DP23" s="613"/>
      <c r="DQ23" s="613"/>
      <c r="DR23" s="613"/>
      <c r="DS23" s="613"/>
      <c r="DT23" s="613"/>
      <c r="DU23" s="613"/>
      <c r="DV23" s="613"/>
      <c r="DW23" s="613"/>
      <c r="DX23" s="696"/>
    </row>
    <row r="24" spans="2:128" ht="11.25" customHeight="1" x14ac:dyDescent="0.2">
      <c r="B24" s="609" t="s">
        <v>259</v>
      </c>
      <c r="C24" s="610"/>
      <c r="D24" s="610"/>
      <c r="E24" s="610"/>
      <c r="F24" s="610"/>
      <c r="G24" s="610"/>
      <c r="H24" s="610"/>
      <c r="I24" s="610"/>
      <c r="J24" s="610"/>
      <c r="K24" s="610"/>
      <c r="L24" s="610"/>
      <c r="M24" s="610"/>
      <c r="N24" s="610"/>
      <c r="O24" s="610"/>
      <c r="P24" s="610"/>
      <c r="Q24" s="611"/>
      <c r="R24" s="612">
        <v>448634209</v>
      </c>
      <c r="S24" s="613"/>
      <c r="T24" s="613"/>
      <c r="U24" s="613"/>
      <c r="V24" s="613"/>
      <c r="W24" s="613"/>
      <c r="X24" s="613"/>
      <c r="Y24" s="614"/>
      <c r="Z24" s="615">
        <v>59.1</v>
      </c>
      <c r="AA24" s="677"/>
      <c r="AB24" s="677"/>
      <c r="AC24" s="679"/>
      <c r="AD24" s="618">
        <v>398808753</v>
      </c>
      <c r="AE24" s="613"/>
      <c r="AF24" s="613"/>
      <c r="AG24" s="613"/>
      <c r="AH24" s="613"/>
      <c r="AI24" s="613"/>
      <c r="AJ24" s="613"/>
      <c r="AK24" s="614"/>
      <c r="AL24" s="615">
        <v>99.4</v>
      </c>
      <c r="AM24" s="677"/>
      <c r="AN24" s="677"/>
      <c r="AO24" s="678"/>
      <c r="AP24" s="680" t="s">
        <v>260</v>
      </c>
      <c r="AQ24" s="681"/>
      <c r="AR24" s="681"/>
      <c r="AS24" s="681"/>
      <c r="AT24" s="681"/>
      <c r="AU24" s="681"/>
      <c r="AV24" s="681"/>
      <c r="AW24" s="681"/>
      <c r="AX24" s="681"/>
      <c r="AY24" s="681"/>
      <c r="AZ24" s="681"/>
      <c r="BA24" s="681"/>
      <c r="BB24" s="681"/>
      <c r="BC24" s="682"/>
      <c r="BD24" s="612">
        <v>35774450</v>
      </c>
      <c r="BE24" s="613"/>
      <c r="BF24" s="613"/>
      <c r="BG24" s="613"/>
      <c r="BH24" s="613"/>
      <c r="BI24" s="613"/>
      <c r="BJ24" s="613"/>
      <c r="BK24" s="614"/>
      <c r="BL24" s="676">
        <v>12.6</v>
      </c>
      <c r="BM24" s="676"/>
      <c r="BN24" s="676"/>
      <c r="BO24" s="676"/>
      <c r="BP24" s="671" t="s">
        <v>214</v>
      </c>
      <c r="BQ24" s="671"/>
      <c r="BR24" s="671"/>
      <c r="BS24" s="671"/>
      <c r="BT24" s="671"/>
      <c r="BU24" s="671"/>
      <c r="BV24" s="671"/>
      <c r="BW24" s="672"/>
      <c r="BY24" s="680" t="s">
        <v>261</v>
      </c>
      <c r="BZ24" s="681"/>
      <c r="CA24" s="681"/>
      <c r="CB24" s="681"/>
      <c r="CC24" s="681"/>
      <c r="CD24" s="681"/>
      <c r="CE24" s="681"/>
      <c r="CF24" s="681"/>
      <c r="CG24" s="681"/>
      <c r="CH24" s="681"/>
      <c r="CI24" s="681"/>
      <c r="CJ24" s="681"/>
      <c r="CK24" s="681"/>
      <c r="CL24" s="682"/>
      <c r="CM24" s="612" t="s">
        <v>214</v>
      </c>
      <c r="CN24" s="613"/>
      <c r="CO24" s="613"/>
      <c r="CP24" s="613"/>
      <c r="CQ24" s="613"/>
      <c r="CR24" s="613"/>
      <c r="CS24" s="613"/>
      <c r="CT24" s="614"/>
      <c r="CU24" s="615" t="s">
        <v>119</v>
      </c>
      <c r="CV24" s="677"/>
      <c r="CW24" s="677"/>
      <c r="CX24" s="679"/>
      <c r="CY24" s="618" t="s">
        <v>214</v>
      </c>
      <c r="CZ24" s="613"/>
      <c r="DA24" s="613"/>
      <c r="DB24" s="613"/>
      <c r="DC24" s="613"/>
      <c r="DD24" s="613"/>
      <c r="DE24" s="613"/>
      <c r="DF24" s="613"/>
      <c r="DG24" s="613"/>
      <c r="DH24" s="613"/>
      <c r="DI24" s="613"/>
      <c r="DJ24" s="613"/>
      <c r="DK24" s="614"/>
      <c r="DL24" s="618" t="s">
        <v>119</v>
      </c>
      <c r="DM24" s="613"/>
      <c r="DN24" s="613"/>
      <c r="DO24" s="613"/>
      <c r="DP24" s="613"/>
      <c r="DQ24" s="613"/>
      <c r="DR24" s="613"/>
      <c r="DS24" s="613"/>
      <c r="DT24" s="613"/>
      <c r="DU24" s="613"/>
      <c r="DV24" s="613"/>
      <c r="DW24" s="613"/>
      <c r="DX24" s="696"/>
    </row>
    <row r="25" spans="2:128" ht="11.25" customHeight="1" x14ac:dyDescent="0.2">
      <c r="B25" s="609" t="s">
        <v>262</v>
      </c>
      <c r="C25" s="610"/>
      <c r="D25" s="610"/>
      <c r="E25" s="610"/>
      <c r="F25" s="610"/>
      <c r="G25" s="610"/>
      <c r="H25" s="610"/>
      <c r="I25" s="610"/>
      <c r="J25" s="610"/>
      <c r="K25" s="610"/>
      <c r="L25" s="610"/>
      <c r="M25" s="610"/>
      <c r="N25" s="610"/>
      <c r="O25" s="610"/>
      <c r="P25" s="610"/>
      <c r="Q25" s="611"/>
      <c r="R25" s="612">
        <v>455201</v>
      </c>
      <c r="S25" s="613"/>
      <c r="T25" s="613"/>
      <c r="U25" s="613"/>
      <c r="V25" s="613"/>
      <c r="W25" s="613"/>
      <c r="X25" s="613"/>
      <c r="Y25" s="614"/>
      <c r="Z25" s="615">
        <v>0.1</v>
      </c>
      <c r="AA25" s="677"/>
      <c r="AB25" s="677"/>
      <c r="AC25" s="679"/>
      <c r="AD25" s="618">
        <v>455201</v>
      </c>
      <c r="AE25" s="613"/>
      <c r="AF25" s="613"/>
      <c r="AG25" s="613"/>
      <c r="AH25" s="613"/>
      <c r="AI25" s="613"/>
      <c r="AJ25" s="613"/>
      <c r="AK25" s="614"/>
      <c r="AL25" s="615">
        <v>0.1</v>
      </c>
      <c r="AM25" s="677"/>
      <c r="AN25" s="677"/>
      <c r="AO25" s="678"/>
      <c r="AP25" s="680" t="s">
        <v>263</v>
      </c>
      <c r="AQ25" s="681"/>
      <c r="AR25" s="681"/>
      <c r="AS25" s="681"/>
      <c r="AT25" s="681"/>
      <c r="AU25" s="681"/>
      <c r="AV25" s="681"/>
      <c r="AW25" s="681"/>
      <c r="AX25" s="681"/>
      <c r="AY25" s="681"/>
      <c r="AZ25" s="681"/>
      <c r="BA25" s="681"/>
      <c r="BB25" s="681"/>
      <c r="BC25" s="682"/>
      <c r="BD25" s="612">
        <v>7869</v>
      </c>
      <c r="BE25" s="613"/>
      <c r="BF25" s="613"/>
      <c r="BG25" s="613"/>
      <c r="BH25" s="613"/>
      <c r="BI25" s="613"/>
      <c r="BJ25" s="613"/>
      <c r="BK25" s="614"/>
      <c r="BL25" s="676">
        <v>0</v>
      </c>
      <c r="BM25" s="676"/>
      <c r="BN25" s="676"/>
      <c r="BO25" s="676"/>
      <c r="BP25" s="671" t="s">
        <v>214</v>
      </c>
      <c r="BQ25" s="671"/>
      <c r="BR25" s="671"/>
      <c r="BS25" s="671"/>
      <c r="BT25" s="671"/>
      <c r="BU25" s="671"/>
      <c r="BV25" s="671"/>
      <c r="BW25" s="672"/>
      <c r="BY25" s="680" t="s">
        <v>264</v>
      </c>
      <c r="BZ25" s="681"/>
      <c r="CA25" s="681"/>
      <c r="CB25" s="681"/>
      <c r="CC25" s="681"/>
      <c r="CD25" s="681"/>
      <c r="CE25" s="681"/>
      <c r="CF25" s="681"/>
      <c r="CG25" s="681"/>
      <c r="CH25" s="681"/>
      <c r="CI25" s="681"/>
      <c r="CJ25" s="681"/>
      <c r="CK25" s="681"/>
      <c r="CL25" s="682"/>
      <c r="CM25" s="612">
        <v>36450624</v>
      </c>
      <c r="CN25" s="613"/>
      <c r="CO25" s="613"/>
      <c r="CP25" s="613"/>
      <c r="CQ25" s="613"/>
      <c r="CR25" s="613"/>
      <c r="CS25" s="613"/>
      <c r="CT25" s="614"/>
      <c r="CU25" s="615">
        <v>4.9000000000000004</v>
      </c>
      <c r="CV25" s="677"/>
      <c r="CW25" s="677"/>
      <c r="CX25" s="679"/>
      <c r="CY25" s="618" t="s">
        <v>128</v>
      </c>
      <c r="CZ25" s="613"/>
      <c r="DA25" s="613"/>
      <c r="DB25" s="613"/>
      <c r="DC25" s="613"/>
      <c r="DD25" s="613"/>
      <c r="DE25" s="613"/>
      <c r="DF25" s="613"/>
      <c r="DG25" s="613"/>
      <c r="DH25" s="613"/>
      <c r="DI25" s="613"/>
      <c r="DJ25" s="613"/>
      <c r="DK25" s="614"/>
      <c r="DL25" s="618">
        <v>36450624</v>
      </c>
      <c r="DM25" s="613"/>
      <c r="DN25" s="613"/>
      <c r="DO25" s="613"/>
      <c r="DP25" s="613"/>
      <c r="DQ25" s="613"/>
      <c r="DR25" s="613"/>
      <c r="DS25" s="613"/>
      <c r="DT25" s="613"/>
      <c r="DU25" s="613"/>
      <c r="DV25" s="613"/>
      <c r="DW25" s="613"/>
      <c r="DX25" s="696"/>
    </row>
    <row r="26" spans="2:128" ht="11.25" customHeight="1" x14ac:dyDescent="0.2">
      <c r="B26" s="609" t="s">
        <v>265</v>
      </c>
      <c r="C26" s="610"/>
      <c r="D26" s="610"/>
      <c r="E26" s="610"/>
      <c r="F26" s="610"/>
      <c r="G26" s="610"/>
      <c r="H26" s="610"/>
      <c r="I26" s="610"/>
      <c r="J26" s="610"/>
      <c r="K26" s="610"/>
      <c r="L26" s="610"/>
      <c r="M26" s="610"/>
      <c r="N26" s="610"/>
      <c r="O26" s="610"/>
      <c r="P26" s="610"/>
      <c r="Q26" s="611"/>
      <c r="R26" s="612">
        <v>2597844</v>
      </c>
      <c r="S26" s="613"/>
      <c r="T26" s="613"/>
      <c r="U26" s="613"/>
      <c r="V26" s="613"/>
      <c r="W26" s="613"/>
      <c r="X26" s="613"/>
      <c r="Y26" s="614"/>
      <c r="Z26" s="615">
        <v>0.3</v>
      </c>
      <c r="AA26" s="677"/>
      <c r="AB26" s="677"/>
      <c r="AC26" s="679"/>
      <c r="AD26" s="618" t="s">
        <v>128</v>
      </c>
      <c r="AE26" s="613"/>
      <c r="AF26" s="613"/>
      <c r="AG26" s="613"/>
      <c r="AH26" s="613"/>
      <c r="AI26" s="613"/>
      <c r="AJ26" s="613"/>
      <c r="AK26" s="614"/>
      <c r="AL26" s="615" t="s">
        <v>214</v>
      </c>
      <c r="AM26" s="677"/>
      <c r="AN26" s="677"/>
      <c r="AO26" s="678"/>
      <c r="AP26" s="680" t="s">
        <v>266</v>
      </c>
      <c r="AQ26" s="681"/>
      <c r="AR26" s="681"/>
      <c r="AS26" s="681"/>
      <c r="AT26" s="681"/>
      <c r="AU26" s="681"/>
      <c r="AV26" s="681"/>
      <c r="AW26" s="681"/>
      <c r="AX26" s="681"/>
      <c r="AY26" s="681"/>
      <c r="AZ26" s="681"/>
      <c r="BA26" s="681"/>
      <c r="BB26" s="681"/>
      <c r="BC26" s="682"/>
      <c r="BD26" s="612" t="s">
        <v>119</v>
      </c>
      <c r="BE26" s="613"/>
      <c r="BF26" s="613"/>
      <c r="BG26" s="613"/>
      <c r="BH26" s="613"/>
      <c r="BI26" s="613"/>
      <c r="BJ26" s="613"/>
      <c r="BK26" s="614"/>
      <c r="BL26" s="676" t="s">
        <v>128</v>
      </c>
      <c r="BM26" s="676"/>
      <c r="BN26" s="676"/>
      <c r="BO26" s="676"/>
      <c r="BP26" s="671" t="s">
        <v>119</v>
      </c>
      <c r="BQ26" s="671"/>
      <c r="BR26" s="671"/>
      <c r="BS26" s="671"/>
      <c r="BT26" s="671"/>
      <c r="BU26" s="671"/>
      <c r="BV26" s="671"/>
      <c r="BW26" s="672"/>
      <c r="BY26" s="680" t="s">
        <v>267</v>
      </c>
      <c r="BZ26" s="681"/>
      <c r="CA26" s="681"/>
      <c r="CB26" s="681"/>
      <c r="CC26" s="681"/>
      <c r="CD26" s="681"/>
      <c r="CE26" s="681"/>
      <c r="CF26" s="681"/>
      <c r="CG26" s="681"/>
      <c r="CH26" s="681"/>
      <c r="CI26" s="681"/>
      <c r="CJ26" s="681"/>
      <c r="CK26" s="681"/>
      <c r="CL26" s="682"/>
      <c r="CM26" s="612">
        <v>1513297</v>
      </c>
      <c r="CN26" s="613"/>
      <c r="CO26" s="613"/>
      <c r="CP26" s="613"/>
      <c r="CQ26" s="613"/>
      <c r="CR26" s="613"/>
      <c r="CS26" s="613"/>
      <c r="CT26" s="614"/>
      <c r="CU26" s="615">
        <v>0.2</v>
      </c>
      <c r="CV26" s="677"/>
      <c r="CW26" s="677"/>
      <c r="CX26" s="679"/>
      <c r="CY26" s="618" t="s">
        <v>119</v>
      </c>
      <c r="CZ26" s="613"/>
      <c r="DA26" s="613"/>
      <c r="DB26" s="613"/>
      <c r="DC26" s="613"/>
      <c r="DD26" s="613"/>
      <c r="DE26" s="613"/>
      <c r="DF26" s="613"/>
      <c r="DG26" s="613"/>
      <c r="DH26" s="613"/>
      <c r="DI26" s="613"/>
      <c r="DJ26" s="613"/>
      <c r="DK26" s="614"/>
      <c r="DL26" s="618">
        <v>1513297</v>
      </c>
      <c r="DM26" s="613"/>
      <c r="DN26" s="613"/>
      <c r="DO26" s="613"/>
      <c r="DP26" s="613"/>
      <c r="DQ26" s="613"/>
      <c r="DR26" s="613"/>
      <c r="DS26" s="613"/>
      <c r="DT26" s="613"/>
      <c r="DU26" s="613"/>
      <c r="DV26" s="613"/>
      <c r="DW26" s="613"/>
      <c r="DX26" s="696"/>
    </row>
    <row r="27" spans="2:128" ht="11.25" customHeight="1" x14ac:dyDescent="0.2">
      <c r="B27" s="609" t="s">
        <v>268</v>
      </c>
      <c r="C27" s="610"/>
      <c r="D27" s="610"/>
      <c r="E27" s="610"/>
      <c r="F27" s="610"/>
      <c r="G27" s="610"/>
      <c r="H27" s="610"/>
      <c r="I27" s="610"/>
      <c r="J27" s="610"/>
      <c r="K27" s="610"/>
      <c r="L27" s="610"/>
      <c r="M27" s="610"/>
      <c r="N27" s="610"/>
      <c r="O27" s="610"/>
      <c r="P27" s="610"/>
      <c r="Q27" s="611"/>
      <c r="R27" s="612">
        <v>7291880</v>
      </c>
      <c r="S27" s="613"/>
      <c r="T27" s="613"/>
      <c r="U27" s="613"/>
      <c r="V27" s="613"/>
      <c r="W27" s="613"/>
      <c r="X27" s="613"/>
      <c r="Y27" s="614"/>
      <c r="Z27" s="615">
        <v>1</v>
      </c>
      <c r="AA27" s="677"/>
      <c r="AB27" s="677"/>
      <c r="AC27" s="679"/>
      <c r="AD27" s="618">
        <v>997277</v>
      </c>
      <c r="AE27" s="613"/>
      <c r="AF27" s="613"/>
      <c r="AG27" s="613"/>
      <c r="AH27" s="613"/>
      <c r="AI27" s="613"/>
      <c r="AJ27" s="613"/>
      <c r="AK27" s="614"/>
      <c r="AL27" s="615">
        <v>0.2</v>
      </c>
      <c r="AM27" s="677"/>
      <c r="AN27" s="677"/>
      <c r="AO27" s="678"/>
      <c r="AP27" s="680" t="s">
        <v>269</v>
      </c>
      <c r="AQ27" s="681"/>
      <c r="AR27" s="681"/>
      <c r="AS27" s="681"/>
      <c r="AT27" s="681"/>
      <c r="AU27" s="681"/>
      <c r="AV27" s="681"/>
      <c r="AW27" s="681"/>
      <c r="AX27" s="681"/>
      <c r="AY27" s="681"/>
      <c r="AZ27" s="681"/>
      <c r="BA27" s="681"/>
      <c r="BB27" s="681"/>
      <c r="BC27" s="682"/>
      <c r="BD27" s="612" t="s">
        <v>214</v>
      </c>
      <c r="BE27" s="613"/>
      <c r="BF27" s="613"/>
      <c r="BG27" s="613"/>
      <c r="BH27" s="613"/>
      <c r="BI27" s="613"/>
      <c r="BJ27" s="613"/>
      <c r="BK27" s="614"/>
      <c r="BL27" s="676" t="s">
        <v>214</v>
      </c>
      <c r="BM27" s="676"/>
      <c r="BN27" s="676"/>
      <c r="BO27" s="676"/>
      <c r="BP27" s="671" t="s">
        <v>119</v>
      </c>
      <c r="BQ27" s="671"/>
      <c r="BR27" s="671"/>
      <c r="BS27" s="671"/>
      <c r="BT27" s="671"/>
      <c r="BU27" s="671"/>
      <c r="BV27" s="671"/>
      <c r="BW27" s="672"/>
      <c r="BY27" s="680" t="s">
        <v>270</v>
      </c>
      <c r="BZ27" s="681"/>
      <c r="CA27" s="681"/>
      <c r="CB27" s="681"/>
      <c r="CC27" s="681"/>
      <c r="CD27" s="681"/>
      <c r="CE27" s="681"/>
      <c r="CF27" s="681"/>
      <c r="CG27" s="681"/>
      <c r="CH27" s="681"/>
      <c r="CI27" s="681"/>
      <c r="CJ27" s="681"/>
      <c r="CK27" s="681"/>
      <c r="CL27" s="682"/>
      <c r="CM27" s="612" t="s">
        <v>119</v>
      </c>
      <c r="CN27" s="613"/>
      <c r="CO27" s="613"/>
      <c r="CP27" s="613"/>
      <c r="CQ27" s="613"/>
      <c r="CR27" s="613"/>
      <c r="CS27" s="613"/>
      <c r="CT27" s="614"/>
      <c r="CU27" s="615" t="s">
        <v>214</v>
      </c>
      <c r="CV27" s="677"/>
      <c r="CW27" s="677"/>
      <c r="CX27" s="679"/>
      <c r="CY27" s="618" t="s">
        <v>214</v>
      </c>
      <c r="CZ27" s="613"/>
      <c r="DA27" s="613"/>
      <c r="DB27" s="613"/>
      <c r="DC27" s="613"/>
      <c r="DD27" s="613"/>
      <c r="DE27" s="613"/>
      <c r="DF27" s="613"/>
      <c r="DG27" s="613"/>
      <c r="DH27" s="613"/>
      <c r="DI27" s="613"/>
      <c r="DJ27" s="613"/>
      <c r="DK27" s="614"/>
      <c r="DL27" s="618" t="s">
        <v>214</v>
      </c>
      <c r="DM27" s="613"/>
      <c r="DN27" s="613"/>
      <c r="DO27" s="613"/>
      <c r="DP27" s="613"/>
      <c r="DQ27" s="613"/>
      <c r="DR27" s="613"/>
      <c r="DS27" s="613"/>
      <c r="DT27" s="613"/>
      <c r="DU27" s="613"/>
      <c r="DV27" s="613"/>
      <c r="DW27" s="613"/>
      <c r="DX27" s="696"/>
    </row>
    <row r="28" spans="2:128" ht="11.25" customHeight="1" x14ac:dyDescent="0.2">
      <c r="B28" s="609" t="s">
        <v>271</v>
      </c>
      <c r="C28" s="610"/>
      <c r="D28" s="610"/>
      <c r="E28" s="610"/>
      <c r="F28" s="610"/>
      <c r="G28" s="610"/>
      <c r="H28" s="610"/>
      <c r="I28" s="610"/>
      <c r="J28" s="610"/>
      <c r="K28" s="610"/>
      <c r="L28" s="610"/>
      <c r="M28" s="610"/>
      <c r="N28" s="610"/>
      <c r="O28" s="610"/>
      <c r="P28" s="610"/>
      <c r="Q28" s="611"/>
      <c r="R28" s="612">
        <v>3225961</v>
      </c>
      <c r="S28" s="613"/>
      <c r="T28" s="613"/>
      <c r="U28" s="613"/>
      <c r="V28" s="613"/>
      <c r="W28" s="613"/>
      <c r="X28" s="613"/>
      <c r="Y28" s="614"/>
      <c r="Z28" s="615">
        <v>0.4</v>
      </c>
      <c r="AA28" s="677"/>
      <c r="AB28" s="677"/>
      <c r="AC28" s="679"/>
      <c r="AD28" s="618" t="s">
        <v>119</v>
      </c>
      <c r="AE28" s="613"/>
      <c r="AF28" s="613"/>
      <c r="AG28" s="613"/>
      <c r="AH28" s="613"/>
      <c r="AI28" s="613"/>
      <c r="AJ28" s="613"/>
      <c r="AK28" s="614"/>
      <c r="AL28" s="615" t="s">
        <v>119</v>
      </c>
      <c r="AM28" s="677"/>
      <c r="AN28" s="677"/>
      <c r="AO28" s="678"/>
      <c r="AP28" s="680" t="s">
        <v>272</v>
      </c>
      <c r="AQ28" s="681"/>
      <c r="AR28" s="681"/>
      <c r="AS28" s="681"/>
      <c r="AT28" s="681"/>
      <c r="AU28" s="681"/>
      <c r="AV28" s="681"/>
      <c r="AW28" s="681"/>
      <c r="AX28" s="681"/>
      <c r="AY28" s="681"/>
      <c r="AZ28" s="681"/>
      <c r="BA28" s="681"/>
      <c r="BB28" s="681"/>
      <c r="BC28" s="682"/>
      <c r="BD28" s="612">
        <v>24189</v>
      </c>
      <c r="BE28" s="613"/>
      <c r="BF28" s="613"/>
      <c r="BG28" s="613"/>
      <c r="BH28" s="613"/>
      <c r="BI28" s="613"/>
      <c r="BJ28" s="613"/>
      <c r="BK28" s="614"/>
      <c r="BL28" s="676">
        <v>0</v>
      </c>
      <c r="BM28" s="676"/>
      <c r="BN28" s="676"/>
      <c r="BO28" s="676"/>
      <c r="BP28" s="671" t="s">
        <v>214</v>
      </c>
      <c r="BQ28" s="671"/>
      <c r="BR28" s="671"/>
      <c r="BS28" s="671"/>
      <c r="BT28" s="671"/>
      <c r="BU28" s="671"/>
      <c r="BV28" s="671"/>
      <c r="BW28" s="672"/>
      <c r="BY28" s="680" t="s">
        <v>273</v>
      </c>
      <c r="BZ28" s="681"/>
      <c r="CA28" s="681"/>
      <c r="CB28" s="681"/>
      <c r="CC28" s="681"/>
      <c r="CD28" s="681"/>
      <c r="CE28" s="681"/>
      <c r="CF28" s="681"/>
      <c r="CG28" s="681"/>
      <c r="CH28" s="681"/>
      <c r="CI28" s="681"/>
      <c r="CJ28" s="681"/>
      <c r="CK28" s="681"/>
      <c r="CL28" s="682"/>
      <c r="CM28" s="612">
        <v>1157560</v>
      </c>
      <c r="CN28" s="613"/>
      <c r="CO28" s="613"/>
      <c r="CP28" s="613"/>
      <c r="CQ28" s="613"/>
      <c r="CR28" s="613"/>
      <c r="CS28" s="613"/>
      <c r="CT28" s="614"/>
      <c r="CU28" s="615">
        <v>0.2</v>
      </c>
      <c r="CV28" s="677"/>
      <c r="CW28" s="677"/>
      <c r="CX28" s="679"/>
      <c r="CY28" s="618" t="s">
        <v>214</v>
      </c>
      <c r="CZ28" s="613"/>
      <c r="DA28" s="613"/>
      <c r="DB28" s="613"/>
      <c r="DC28" s="613"/>
      <c r="DD28" s="613"/>
      <c r="DE28" s="613"/>
      <c r="DF28" s="613"/>
      <c r="DG28" s="613"/>
      <c r="DH28" s="613"/>
      <c r="DI28" s="613"/>
      <c r="DJ28" s="613"/>
      <c r="DK28" s="614"/>
      <c r="DL28" s="618">
        <v>1157560</v>
      </c>
      <c r="DM28" s="613"/>
      <c r="DN28" s="613"/>
      <c r="DO28" s="613"/>
      <c r="DP28" s="613"/>
      <c r="DQ28" s="613"/>
      <c r="DR28" s="613"/>
      <c r="DS28" s="613"/>
      <c r="DT28" s="613"/>
      <c r="DU28" s="613"/>
      <c r="DV28" s="613"/>
      <c r="DW28" s="613"/>
      <c r="DX28" s="696"/>
    </row>
    <row r="29" spans="2:128" ht="11.25" customHeight="1" x14ac:dyDescent="0.2">
      <c r="B29" s="609" t="s">
        <v>274</v>
      </c>
      <c r="C29" s="610"/>
      <c r="D29" s="610"/>
      <c r="E29" s="610"/>
      <c r="F29" s="610"/>
      <c r="G29" s="610"/>
      <c r="H29" s="610"/>
      <c r="I29" s="610"/>
      <c r="J29" s="610"/>
      <c r="K29" s="610"/>
      <c r="L29" s="610"/>
      <c r="M29" s="610"/>
      <c r="N29" s="610"/>
      <c r="O29" s="610"/>
      <c r="P29" s="610"/>
      <c r="Q29" s="611"/>
      <c r="R29" s="612">
        <v>92509112</v>
      </c>
      <c r="S29" s="613"/>
      <c r="T29" s="613"/>
      <c r="U29" s="613"/>
      <c r="V29" s="613"/>
      <c r="W29" s="613"/>
      <c r="X29" s="613"/>
      <c r="Y29" s="614"/>
      <c r="Z29" s="615">
        <v>12.2</v>
      </c>
      <c r="AA29" s="677"/>
      <c r="AB29" s="677"/>
      <c r="AC29" s="679"/>
      <c r="AD29" s="618" t="s">
        <v>214</v>
      </c>
      <c r="AE29" s="613"/>
      <c r="AF29" s="613"/>
      <c r="AG29" s="613"/>
      <c r="AH29" s="613"/>
      <c r="AI29" s="613"/>
      <c r="AJ29" s="613"/>
      <c r="AK29" s="614"/>
      <c r="AL29" s="615" t="s">
        <v>128</v>
      </c>
      <c r="AM29" s="677"/>
      <c r="AN29" s="677"/>
      <c r="AO29" s="678"/>
      <c r="AP29" s="680" t="s">
        <v>275</v>
      </c>
      <c r="AQ29" s="681"/>
      <c r="AR29" s="681"/>
      <c r="AS29" s="681"/>
      <c r="AT29" s="681"/>
      <c r="AU29" s="681"/>
      <c r="AV29" s="681"/>
      <c r="AW29" s="681"/>
      <c r="AX29" s="681"/>
      <c r="AY29" s="681"/>
      <c r="AZ29" s="681"/>
      <c r="BA29" s="681"/>
      <c r="BB29" s="681"/>
      <c r="BC29" s="682"/>
      <c r="BD29" s="612">
        <v>24189</v>
      </c>
      <c r="BE29" s="613"/>
      <c r="BF29" s="613"/>
      <c r="BG29" s="613"/>
      <c r="BH29" s="613"/>
      <c r="BI29" s="613"/>
      <c r="BJ29" s="613"/>
      <c r="BK29" s="614"/>
      <c r="BL29" s="676">
        <v>0</v>
      </c>
      <c r="BM29" s="676"/>
      <c r="BN29" s="676"/>
      <c r="BO29" s="676"/>
      <c r="BP29" s="671" t="s">
        <v>214</v>
      </c>
      <c r="BQ29" s="671"/>
      <c r="BR29" s="671"/>
      <c r="BS29" s="671"/>
      <c r="BT29" s="671"/>
      <c r="BU29" s="671"/>
      <c r="BV29" s="671"/>
      <c r="BW29" s="672"/>
      <c r="BY29" s="680" t="s">
        <v>276</v>
      </c>
      <c r="BZ29" s="697"/>
      <c r="CA29" s="697"/>
      <c r="CB29" s="697"/>
      <c r="CC29" s="697"/>
      <c r="CD29" s="697"/>
      <c r="CE29" s="697"/>
      <c r="CF29" s="697"/>
      <c r="CG29" s="697"/>
      <c r="CH29" s="697"/>
      <c r="CI29" s="697"/>
      <c r="CJ29" s="697"/>
      <c r="CK29" s="697"/>
      <c r="CL29" s="682"/>
      <c r="CM29" s="612" t="s">
        <v>119</v>
      </c>
      <c r="CN29" s="613"/>
      <c r="CO29" s="613"/>
      <c r="CP29" s="613"/>
      <c r="CQ29" s="613"/>
      <c r="CR29" s="613"/>
      <c r="CS29" s="613"/>
      <c r="CT29" s="614"/>
      <c r="CU29" s="615" t="s">
        <v>214</v>
      </c>
      <c r="CV29" s="677"/>
      <c r="CW29" s="677"/>
      <c r="CX29" s="679"/>
      <c r="CY29" s="618" t="s">
        <v>214</v>
      </c>
      <c r="CZ29" s="613"/>
      <c r="DA29" s="613"/>
      <c r="DB29" s="613"/>
      <c r="DC29" s="613"/>
      <c r="DD29" s="613"/>
      <c r="DE29" s="613"/>
      <c r="DF29" s="613"/>
      <c r="DG29" s="613"/>
      <c r="DH29" s="613"/>
      <c r="DI29" s="613"/>
      <c r="DJ29" s="613"/>
      <c r="DK29" s="614"/>
      <c r="DL29" s="618" t="s">
        <v>128</v>
      </c>
      <c r="DM29" s="613"/>
      <c r="DN29" s="613"/>
      <c r="DO29" s="613"/>
      <c r="DP29" s="613"/>
      <c r="DQ29" s="613"/>
      <c r="DR29" s="613"/>
      <c r="DS29" s="613"/>
      <c r="DT29" s="613"/>
      <c r="DU29" s="613"/>
      <c r="DV29" s="613"/>
      <c r="DW29" s="613"/>
      <c r="DX29" s="696"/>
    </row>
    <row r="30" spans="2:128" ht="11.25" customHeight="1" x14ac:dyDescent="0.2">
      <c r="B30" s="609" t="s">
        <v>277</v>
      </c>
      <c r="C30" s="610"/>
      <c r="D30" s="610"/>
      <c r="E30" s="610"/>
      <c r="F30" s="610"/>
      <c r="G30" s="610"/>
      <c r="H30" s="610"/>
      <c r="I30" s="610"/>
      <c r="J30" s="610"/>
      <c r="K30" s="610"/>
      <c r="L30" s="610"/>
      <c r="M30" s="610"/>
      <c r="N30" s="610"/>
      <c r="O30" s="610"/>
      <c r="P30" s="610"/>
      <c r="Q30" s="611"/>
      <c r="R30" s="612" t="s">
        <v>119</v>
      </c>
      <c r="S30" s="613"/>
      <c r="T30" s="613"/>
      <c r="U30" s="613"/>
      <c r="V30" s="613"/>
      <c r="W30" s="613"/>
      <c r="X30" s="613"/>
      <c r="Y30" s="614"/>
      <c r="Z30" s="615" t="s">
        <v>214</v>
      </c>
      <c r="AA30" s="677"/>
      <c r="AB30" s="677"/>
      <c r="AC30" s="679"/>
      <c r="AD30" s="618" t="s">
        <v>214</v>
      </c>
      <c r="AE30" s="613"/>
      <c r="AF30" s="613"/>
      <c r="AG30" s="613"/>
      <c r="AH30" s="613"/>
      <c r="AI30" s="613"/>
      <c r="AJ30" s="613"/>
      <c r="AK30" s="614"/>
      <c r="AL30" s="615" t="s">
        <v>214</v>
      </c>
      <c r="AM30" s="677"/>
      <c r="AN30" s="677"/>
      <c r="AO30" s="678"/>
      <c r="AP30" s="680" t="s">
        <v>278</v>
      </c>
      <c r="AQ30" s="681"/>
      <c r="AR30" s="681"/>
      <c r="AS30" s="681"/>
      <c r="AT30" s="681"/>
      <c r="AU30" s="681"/>
      <c r="AV30" s="681"/>
      <c r="AW30" s="681"/>
      <c r="AX30" s="681"/>
      <c r="AY30" s="681"/>
      <c r="AZ30" s="681"/>
      <c r="BA30" s="681"/>
      <c r="BB30" s="681"/>
      <c r="BC30" s="682"/>
      <c r="BD30" s="612">
        <v>24189</v>
      </c>
      <c r="BE30" s="613"/>
      <c r="BF30" s="613"/>
      <c r="BG30" s="613"/>
      <c r="BH30" s="613"/>
      <c r="BI30" s="613"/>
      <c r="BJ30" s="613"/>
      <c r="BK30" s="614"/>
      <c r="BL30" s="676">
        <v>0</v>
      </c>
      <c r="BM30" s="676"/>
      <c r="BN30" s="676"/>
      <c r="BO30" s="676"/>
      <c r="BP30" s="671" t="s">
        <v>119</v>
      </c>
      <c r="BQ30" s="671"/>
      <c r="BR30" s="671"/>
      <c r="BS30" s="671"/>
      <c r="BT30" s="671"/>
      <c r="BU30" s="671"/>
      <c r="BV30" s="671"/>
      <c r="BW30" s="672"/>
      <c r="BY30" s="680" t="s">
        <v>279</v>
      </c>
      <c r="BZ30" s="697"/>
      <c r="CA30" s="697"/>
      <c r="CB30" s="697"/>
      <c r="CC30" s="697"/>
      <c r="CD30" s="697"/>
      <c r="CE30" s="697"/>
      <c r="CF30" s="697"/>
      <c r="CG30" s="697"/>
      <c r="CH30" s="697"/>
      <c r="CI30" s="697"/>
      <c r="CJ30" s="697"/>
      <c r="CK30" s="697"/>
      <c r="CL30" s="682"/>
      <c r="CM30" s="612">
        <v>364199</v>
      </c>
      <c r="CN30" s="613"/>
      <c r="CO30" s="613"/>
      <c r="CP30" s="613"/>
      <c r="CQ30" s="613"/>
      <c r="CR30" s="613"/>
      <c r="CS30" s="613"/>
      <c r="CT30" s="614"/>
      <c r="CU30" s="615">
        <v>0</v>
      </c>
      <c r="CV30" s="677"/>
      <c r="CW30" s="677"/>
      <c r="CX30" s="679"/>
      <c r="CY30" s="618" t="s">
        <v>119</v>
      </c>
      <c r="CZ30" s="613"/>
      <c r="DA30" s="613"/>
      <c r="DB30" s="613"/>
      <c r="DC30" s="613"/>
      <c r="DD30" s="613"/>
      <c r="DE30" s="613"/>
      <c r="DF30" s="613"/>
      <c r="DG30" s="613"/>
      <c r="DH30" s="613"/>
      <c r="DI30" s="613"/>
      <c r="DJ30" s="613"/>
      <c r="DK30" s="614"/>
      <c r="DL30" s="618">
        <v>364199</v>
      </c>
      <c r="DM30" s="613"/>
      <c r="DN30" s="613"/>
      <c r="DO30" s="613"/>
      <c r="DP30" s="613"/>
      <c r="DQ30" s="613"/>
      <c r="DR30" s="613"/>
      <c r="DS30" s="613"/>
      <c r="DT30" s="613"/>
      <c r="DU30" s="613"/>
      <c r="DV30" s="613"/>
      <c r="DW30" s="613"/>
      <c r="DX30" s="696"/>
    </row>
    <row r="31" spans="2:128" ht="11.25" customHeight="1" x14ac:dyDescent="0.2">
      <c r="B31" s="609" t="s">
        <v>280</v>
      </c>
      <c r="C31" s="610"/>
      <c r="D31" s="610"/>
      <c r="E31" s="610"/>
      <c r="F31" s="610"/>
      <c r="G31" s="610"/>
      <c r="H31" s="610"/>
      <c r="I31" s="610"/>
      <c r="J31" s="610"/>
      <c r="K31" s="610"/>
      <c r="L31" s="610"/>
      <c r="M31" s="610"/>
      <c r="N31" s="610"/>
      <c r="O31" s="610"/>
      <c r="P31" s="610"/>
      <c r="Q31" s="611"/>
      <c r="R31" s="612">
        <v>1289306</v>
      </c>
      <c r="S31" s="613"/>
      <c r="T31" s="613"/>
      <c r="U31" s="613"/>
      <c r="V31" s="613"/>
      <c r="W31" s="613"/>
      <c r="X31" s="613"/>
      <c r="Y31" s="614"/>
      <c r="Z31" s="615">
        <v>0.2</v>
      </c>
      <c r="AA31" s="677"/>
      <c r="AB31" s="677"/>
      <c r="AC31" s="679"/>
      <c r="AD31" s="618">
        <v>540360</v>
      </c>
      <c r="AE31" s="613"/>
      <c r="AF31" s="613"/>
      <c r="AG31" s="613"/>
      <c r="AH31" s="613"/>
      <c r="AI31" s="613"/>
      <c r="AJ31" s="613"/>
      <c r="AK31" s="614"/>
      <c r="AL31" s="615">
        <v>0.1</v>
      </c>
      <c r="AM31" s="677"/>
      <c r="AN31" s="677"/>
      <c r="AO31" s="678"/>
      <c r="AP31" s="680" t="s">
        <v>281</v>
      </c>
      <c r="AQ31" s="681"/>
      <c r="AR31" s="681"/>
      <c r="AS31" s="681"/>
      <c r="AT31" s="681"/>
      <c r="AU31" s="681"/>
      <c r="AV31" s="681"/>
      <c r="AW31" s="681"/>
      <c r="AX31" s="681"/>
      <c r="AY31" s="681"/>
      <c r="AZ31" s="681"/>
      <c r="BA31" s="681"/>
      <c r="BB31" s="681"/>
      <c r="BC31" s="682"/>
      <c r="BD31" s="612" t="s">
        <v>214</v>
      </c>
      <c r="BE31" s="613"/>
      <c r="BF31" s="613"/>
      <c r="BG31" s="613"/>
      <c r="BH31" s="613"/>
      <c r="BI31" s="613"/>
      <c r="BJ31" s="613"/>
      <c r="BK31" s="614"/>
      <c r="BL31" s="676" t="s">
        <v>128</v>
      </c>
      <c r="BM31" s="676"/>
      <c r="BN31" s="676"/>
      <c r="BO31" s="676"/>
      <c r="BP31" s="671" t="s">
        <v>214</v>
      </c>
      <c r="BQ31" s="671"/>
      <c r="BR31" s="671"/>
      <c r="BS31" s="671"/>
      <c r="BT31" s="671"/>
      <c r="BU31" s="671"/>
      <c r="BV31" s="671"/>
      <c r="BW31" s="672"/>
      <c r="BY31" s="609" t="s">
        <v>282</v>
      </c>
      <c r="BZ31" s="610"/>
      <c r="CA31" s="610"/>
      <c r="CB31" s="610"/>
      <c r="CC31" s="610"/>
      <c r="CD31" s="610"/>
      <c r="CE31" s="610"/>
      <c r="CF31" s="610"/>
      <c r="CG31" s="610"/>
      <c r="CH31" s="610"/>
      <c r="CI31" s="610"/>
      <c r="CJ31" s="610"/>
      <c r="CK31" s="610"/>
      <c r="CL31" s="611"/>
      <c r="CM31" s="612" t="s">
        <v>214</v>
      </c>
      <c r="CN31" s="613"/>
      <c r="CO31" s="613"/>
      <c r="CP31" s="613"/>
      <c r="CQ31" s="613"/>
      <c r="CR31" s="613"/>
      <c r="CS31" s="613"/>
      <c r="CT31" s="614"/>
      <c r="CU31" s="615" t="s">
        <v>214</v>
      </c>
      <c r="CV31" s="677"/>
      <c r="CW31" s="677"/>
      <c r="CX31" s="679"/>
      <c r="CY31" s="618" t="s">
        <v>214</v>
      </c>
      <c r="CZ31" s="613"/>
      <c r="DA31" s="613"/>
      <c r="DB31" s="613"/>
      <c r="DC31" s="613"/>
      <c r="DD31" s="613"/>
      <c r="DE31" s="613"/>
      <c r="DF31" s="613"/>
      <c r="DG31" s="613"/>
      <c r="DH31" s="613"/>
      <c r="DI31" s="613"/>
      <c r="DJ31" s="613"/>
      <c r="DK31" s="614"/>
      <c r="DL31" s="618" t="s">
        <v>128</v>
      </c>
      <c r="DM31" s="613"/>
      <c r="DN31" s="613"/>
      <c r="DO31" s="613"/>
      <c r="DP31" s="613"/>
      <c r="DQ31" s="613"/>
      <c r="DR31" s="613"/>
      <c r="DS31" s="613"/>
      <c r="DT31" s="613"/>
      <c r="DU31" s="613"/>
      <c r="DV31" s="613"/>
      <c r="DW31" s="613"/>
      <c r="DX31" s="696"/>
    </row>
    <row r="32" spans="2:128" ht="11.25" customHeight="1" x14ac:dyDescent="0.2">
      <c r="B32" s="609" t="s">
        <v>283</v>
      </c>
      <c r="C32" s="610"/>
      <c r="D32" s="610"/>
      <c r="E32" s="610"/>
      <c r="F32" s="610"/>
      <c r="G32" s="610"/>
      <c r="H32" s="610"/>
      <c r="I32" s="610"/>
      <c r="J32" s="610"/>
      <c r="K32" s="610"/>
      <c r="L32" s="610"/>
      <c r="M32" s="610"/>
      <c r="N32" s="610"/>
      <c r="O32" s="610"/>
      <c r="P32" s="610"/>
      <c r="Q32" s="611"/>
      <c r="R32" s="612">
        <v>290782</v>
      </c>
      <c r="S32" s="613"/>
      <c r="T32" s="613"/>
      <c r="U32" s="613"/>
      <c r="V32" s="613"/>
      <c r="W32" s="613"/>
      <c r="X32" s="613"/>
      <c r="Y32" s="614"/>
      <c r="Z32" s="615">
        <v>0</v>
      </c>
      <c r="AA32" s="677"/>
      <c r="AB32" s="677"/>
      <c r="AC32" s="679"/>
      <c r="AD32" s="618" t="s">
        <v>214</v>
      </c>
      <c r="AE32" s="613"/>
      <c r="AF32" s="613"/>
      <c r="AG32" s="613"/>
      <c r="AH32" s="613"/>
      <c r="AI32" s="613"/>
      <c r="AJ32" s="613"/>
      <c r="AK32" s="614"/>
      <c r="AL32" s="615" t="s">
        <v>128</v>
      </c>
      <c r="AM32" s="677"/>
      <c r="AN32" s="677"/>
      <c r="AO32" s="678"/>
      <c r="AP32" s="680" t="s">
        <v>284</v>
      </c>
      <c r="AQ32" s="681"/>
      <c r="AR32" s="681"/>
      <c r="AS32" s="681"/>
      <c r="AT32" s="681"/>
      <c r="AU32" s="681"/>
      <c r="AV32" s="681"/>
      <c r="AW32" s="681"/>
      <c r="AX32" s="681"/>
      <c r="AY32" s="681"/>
      <c r="AZ32" s="681"/>
      <c r="BA32" s="681"/>
      <c r="BB32" s="681"/>
      <c r="BC32" s="682"/>
      <c r="BD32" s="612" t="s">
        <v>214</v>
      </c>
      <c r="BE32" s="613"/>
      <c r="BF32" s="613"/>
      <c r="BG32" s="613"/>
      <c r="BH32" s="613"/>
      <c r="BI32" s="613"/>
      <c r="BJ32" s="613"/>
      <c r="BK32" s="614"/>
      <c r="BL32" s="676" t="s">
        <v>128</v>
      </c>
      <c r="BM32" s="676"/>
      <c r="BN32" s="676"/>
      <c r="BO32" s="676"/>
      <c r="BP32" s="671" t="s">
        <v>214</v>
      </c>
      <c r="BQ32" s="671"/>
      <c r="BR32" s="671"/>
      <c r="BS32" s="671"/>
      <c r="BT32" s="671"/>
      <c r="BU32" s="671"/>
      <c r="BV32" s="671"/>
      <c r="BW32" s="672"/>
      <c r="BY32" s="591" t="s">
        <v>285</v>
      </c>
      <c r="BZ32" s="592"/>
      <c r="CA32" s="592"/>
      <c r="CB32" s="592"/>
      <c r="CC32" s="592"/>
      <c r="CD32" s="592"/>
      <c r="CE32" s="592"/>
      <c r="CF32" s="592"/>
      <c r="CG32" s="592"/>
      <c r="CH32" s="592"/>
      <c r="CI32" s="592"/>
      <c r="CJ32" s="592"/>
      <c r="CK32" s="592"/>
      <c r="CL32" s="593"/>
      <c r="CM32" s="612">
        <v>743025567</v>
      </c>
      <c r="CN32" s="613"/>
      <c r="CO32" s="613"/>
      <c r="CP32" s="613"/>
      <c r="CQ32" s="613"/>
      <c r="CR32" s="613"/>
      <c r="CS32" s="613"/>
      <c r="CT32" s="614"/>
      <c r="CU32" s="597">
        <v>100</v>
      </c>
      <c r="CV32" s="694"/>
      <c r="CW32" s="694"/>
      <c r="CX32" s="695"/>
      <c r="CY32" s="618">
        <v>127752243</v>
      </c>
      <c r="CZ32" s="613"/>
      <c r="DA32" s="613"/>
      <c r="DB32" s="613"/>
      <c r="DC32" s="613"/>
      <c r="DD32" s="613"/>
      <c r="DE32" s="613"/>
      <c r="DF32" s="613"/>
      <c r="DG32" s="613"/>
      <c r="DH32" s="613"/>
      <c r="DI32" s="613"/>
      <c r="DJ32" s="613"/>
      <c r="DK32" s="614"/>
      <c r="DL32" s="618">
        <v>505335821</v>
      </c>
      <c r="DM32" s="613"/>
      <c r="DN32" s="613"/>
      <c r="DO32" s="613"/>
      <c r="DP32" s="613"/>
      <c r="DQ32" s="613"/>
      <c r="DR32" s="613"/>
      <c r="DS32" s="613"/>
      <c r="DT32" s="613"/>
      <c r="DU32" s="613"/>
      <c r="DV32" s="613"/>
      <c r="DW32" s="613"/>
      <c r="DX32" s="696"/>
    </row>
    <row r="33" spans="2:128" ht="11.25" customHeight="1" x14ac:dyDescent="0.2">
      <c r="B33" s="609" t="s">
        <v>286</v>
      </c>
      <c r="C33" s="610"/>
      <c r="D33" s="610"/>
      <c r="E33" s="610"/>
      <c r="F33" s="610"/>
      <c r="G33" s="610"/>
      <c r="H33" s="610"/>
      <c r="I33" s="610"/>
      <c r="J33" s="610"/>
      <c r="K33" s="610"/>
      <c r="L33" s="610"/>
      <c r="M33" s="610"/>
      <c r="N33" s="610"/>
      <c r="O33" s="610"/>
      <c r="P33" s="610"/>
      <c r="Q33" s="611"/>
      <c r="R33" s="612">
        <v>18341022</v>
      </c>
      <c r="S33" s="613"/>
      <c r="T33" s="613"/>
      <c r="U33" s="613"/>
      <c r="V33" s="613"/>
      <c r="W33" s="613"/>
      <c r="X33" s="613"/>
      <c r="Y33" s="614"/>
      <c r="Z33" s="615">
        <v>2.4</v>
      </c>
      <c r="AA33" s="677"/>
      <c r="AB33" s="677"/>
      <c r="AC33" s="679"/>
      <c r="AD33" s="618" t="s">
        <v>128</v>
      </c>
      <c r="AE33" s="613"/>
      <c r="AF33" s="613"/>
      <c r="AG33" s="613"/>
      <c r="AH33" s="613"/>
      <c r="AI33" s="613"/>
      <c r="AJ33" s="613"/>
      <c r="AK33" s="614"/>
      <c r="AL33" s="615" t="s">
        <v>214</v>
      </c>
      <c r="AM33" s="677"/>
      <c r="AN33" s="677"/>
      <c r="AO33" s="678"/>
      <c r="AP33" s="609" t="s">
        <v>155</v>
      </c>
      <c r="AQ33" s="610"/>
      <c r="AR33" s="610"/>
      <c r="AS33" s="610"/>
      <c r="AT33" s="610"/>
      <c r="AU33" s="610"/>
      <c r="AV33" s="610"/>
      <c r="AW33" s="610"/>
      <c r="AX33" s="610"/>
      <c r="AY33" s="610"/>
      <c r="AZ33" s="610"/>
      <c r="BA33" s="610"/>
      <c r="BB33" s="610"/>
      <c r="BC33" s="611"/>
      <c r="BD33" s="612">
        <v>284424955</v>
      </c>
      <c r="BE33" s="613"/>
      <c r="BF33" s="613"/>
      <c r="BG33" s="613"/>
      <c r="BH33" s="613"/>
      <c r="BI33" s="613"/>
      <c r="BJ33" s="613"/>
      <c r="BK33" s="614"/>
      <c r="BL33" s="676">
        <v>100</v>
      </c>
      <c r="BM33" s="676"/>
      <c r="BN33" s="676"/>
      <c r="BO33" s="676"/>
      <c r="BP33" s="671">
        <v>2056042</v>
      </c>
      <c r="BQ33" s="671"/>
      <c r="BR33" s="671"/>
      <c r="BS33" s="671"/>
      <c r="BT33" s="671"/>
      <c r="BU33" s="671"/>
      <c r="BV33" s="671"/>
      <c r="BW33" s="672"/>
      <c r="BY33" s="673" t="s">
        <v>287</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2">
      <c r="B34" s="609" t="s">
        <v>288</v>
      </c>
      <c r="C34" s="610"/>
      <c r="D34" s="610"/>
      <c r="E34" s="610"/>
      <c r="F34" s="610"/>
      <c r="G34" s="610"/>
      <c r="H34" s="610"/>
      <c r="I34" s="610"/>
      <c r="J34" s="610"/>
      <c r="K34" s="610"/>
      <c r="L34" s="610"/>
      <c r="M34" s="610"/>
      <c r="N34" s="610"/>
      <c r="O34" s="610"/>
      <c r="P34" s="610"/>
      <c r="Q34" s="611"/>
      <c r="R34" s="612">
        <v>13328084</v>
      </c>
      <c r="S34" s="613"/>
      <c r="T34" s="613"/>
      <c r="U34" s="613"/>
      <c r="V34" s="613"/>
      <c r="W34" s="613"/>
      <c r="X34" s="613"/>
      <c r="Y34" s="614"/>
      <c r="Z34" s="615">
        <v>1.8</v>
      </c>
      <c r="AA34" s="677"/>
      <c r="AB34" s="677"/>
      <c r="AC34" s="679"/>
      <c r="AD34" s="618" t="s">
        <v>214</v>
      </c>
      <c r="AE34" s="613"/>
      <c r="AF34" s="613"/>
      <c r="AG34" s="613"/>
      <c r="AH34" s="613"/>
      <c r="AI34" s="613"/>
      <c r="AJ34" s="613"/>
      <c r="AK34" s="614"/>
      <c r="AL34" s="615" t="s">
        <v>214</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195</v>
      </c>
      <c r="BZ34" s="674"/>
      <c r="CA34" s="674"/>
      <c r="CB34" s="674"/>
      <c r="CC34" s="674"/>
      <c r="CD34" s="674"/>
      <c r="CE34" s="674"/>
      <c r="CF34" s="674"/>
      <c r="CG34" s="674"/>
      <c r="CH34" s="674"/>
      <c r="CI34" s="674"/>
      <c r="CJ34" s="674"/>
      <c r="CK34" s="674"/>
      <c r="CL34" s="675"/>
      <c r="CM34" s="673" t="s">
        <v>289</v>
      </c>
      <c r="CN34" s="674"/>
      <c r="CO34" s="674"/>
      <c r="CP34" s="674"/>
      <c r="CQ34" s="674"/>
      <c r="CR34" s="674"/>
      <c r="CS34" s="674"/>
      <c r="CT34" s="675"/>
      <c r="CU34" s="673" t="s">
        <v>290</v>
      </c>
      <c r="CV34" s="674"/>
      <c r="CW34" s="674"/>
      <c r="CX34" s="675"/>
      <c r="CY34" s="673" t="s">
        <v>291</v>
      </c>
      <c r="CZ34" s="674"/>
      <c r="DA34" s="674"/>
      <c r="DB34" s="674"/>
      <c r="DC34" s="674"/>
      <c r="DD34" s="674"/>
      <c r="DE34" s="674"/>
      <c r="DF34" s="675"/>
      <c r="DG34" s="691" t="s">
        <v>292</v>
      </c>
      <c r="DH34" s="692"/>
      <c r="DI34" s="692"/>
      <c r="DJ34" s="692"/>
      <c r="DK34" s="692"/>
      <c r="DL34" s="692"/>
      <c r="DM34" s="692"/>
      <c r="DN34" s="692"/>
      <c r="DO34" s="692"/>
      <c r="DP34" s="692"/>
      <c r="DQ34" s="693"/>
      <c r="DR34" s="673" t="s">
        <v>293</v>
      </c>
      <c r="DS34" s="674"/>
      <c r="DT34" s="674"/>
      <c r="DU34" s="674"/>
      <c r="DV34" s="674"/>
      <c r="DW34" s="674"/>
      <c r="DX34" s="675"/>
    </row>
    <row r="35" spans="2:128" ht="11.25" customHeight="1" x14ac:dyDescent="0.2">
      <c r="B35" s="609" t="s">
        <v>294</v>
      </c>
      <c r="C35" s="610"/>
      <c r="D35" s="610"/>
      <c r="E35" s="610"/>
      <c r="F35" s="610"/>
      <c r="G35" s="610"/>
      <c r="H35" s="610"/>
      <c r="I35" s="610"/>
      <c r="J35" s="610"/>
      <c r="K35" s="610"/>
      <c r="L35" s="610"/>
      <c r="M35" s="610"/>
      <c r="N35" s="610"/>
      <c r="O35" s="610"/>
      <c r="P35" s="610"/>
      <c r="Q35" s="611"/>
      <c r="R35" s="612">
        <v>58494618</v>
      </c>
      <c r="S35" s="613"/>
      <c r="T35" s="613"/>
      <c r="U35" s="613"/>
      <c r="V35" s="613"/>
      <c r="W35" s="613"/>
      <c r="X35" s="613"/>
      <c r="Y35" s="614"/>
      <c r="Z35" s="615">
        <v>7.7</v>
      </c>
      <c r="AA35" s="677"/>
      <c r="AB35" s="677"/>
      <c r="AC35" s="679"/>
      <c r="AD35" s="618">
        <v>385501</v>
      </c>
      <c r="AE35" s="613"/>
      <c r="AF35" s="613"/>
      <c r="AG35" s="613"/>
      <c r="AH35" s="613"/>
      <c r="AI35" s="613"/>
      <c r="AJ35" s="613"/>
      <c r="AK35" s="614"/>
      <c r="AL35" s="615">
        <v>0.1</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295</v>
      </c>
      <c r="BZ35" s="666"/>
      <c r="CA35" s="666"/>
      <c r="CB35" s="666"/>
      <c r="CC35" s="666"/>
      <c r="CD35" s="666"/>
      <c r="CE35" s="666"/>
      <c r="CF35" s="666"/>
      <c r="CG35" s="666"/>
      <c r="CH35" s="666"/>
      <c r="CI35" s="666"/>
      <c r="CJ35" s="666"/>
      <c r="CK35" s="666"/>
      <c r="CL35" s="667"/>
      <c r="CM35" s="686">
        <v>339490791</v>
      </c>
      <c r="CN35" s="687"/>
      <c r="CO35" s="687"/>
      <c r="CP35" s="687"/>
      <c r="CQ35" s="687"/>
      <c r="CR35" s="687"/>
      <c r="CS35" s="687"/>
      <c r="CT35" s="688"/>
      <c r="CU35" s="683">
        <v>45.7</v>
      </c>
      <c r="CV35" s="684"/>
      <c r="CW35" s="684"/>
      <c r="CX35" s="689"/>
      <c r="CY35" s="690">
        <v>296320813</v>
      </c>
      <c r="CZ35" s="687"/>
      <c r="DA35" s="687"/>
      <c r="DB35" s="687"/>
      <c r="DC35" s="687"/>
      <c r="DD35" s="687"/>
      <c r="DE35" s="687"/>
      <c r="DF35" s="688"/>
      <c r="DG35" s="690">
        <v>293383555</v>
      </c>
      <c r="DH35" s="687"/>
      <c r="DI35" s="687"/>
      <c r="DJ35" s="687"/>
      <c r="DK35" s="687"/>
      <c r="DL35" s="687"/>
      <c r="DM35" s="687"/>
      <c r="DN35" s="687"/>
      <c r="DO35" s="687"/>
      <c r="DP35" s="687"/>
      <c r="DQ35" s="688"/>
      <c r="DR35" s="683">
        <v>65.599999999999994</v>
      </c>
      <c r="DS35" s="684"/>
      <c r="DT35" s="684"/>
      <c r="DU35" s="684"/>
      <c r="DV35" s="684"/>
      <c r="DW35" s="684"/>
      <c r="DX35" s="685"/>
    </row>
    <row r="36" spans="2:128" ht="11.25" customHeight="1" x14ac:dyDescent="0.2">
      <c r="B36" s="609" t="s">
        <v>296</v>
      </c>
      <c r="C36" s="610"/>
      <c r="D36" s="610"/>
      <c r="E36" s="610"/>
      <c r="F36" s="610"/>
      <c r="G36" s="610"/>
      <c r="H36" s="610"/>
      <c r="I36" s="610"/>
      <c r="J36" s="610"/>
      <c r="K36" s="610"/>
      <c r="L36" s="610"/>
      <c r="M36" s="610"/>
      <c r="N36" s="610"/>
      <c r="O36" s="610"/>
      <c r="P36" s="610"/>
      <c r="Q36" s="611"/>
      <c r="R36" s="612">
        <v>112970867</v>
      </c>
      <c r="S36" s="613"/>
      <c r="T36" s="613"/>
      <c r="U36" s="613"/>
      <c r="V36" s="613"/>
      <c r="W36" s="613"/>
      <c r="X36" s="613"/>
      <c r="Y36" s="614"/>
      <c r="Z36" s="615">
        <v>14.9</v>
      </c>
      <c r="AA36" s="677"/>
      <c r="AB36" s="677"/>
      <c r="AC36" s="679"/>
      <c r="AD36" s="618" t="s">
        <v>214</v>
      </c>
      <c r="AE36" s="613"/>
      <c r="AF36" s="613"/>
      <c r="AG36" s="613"/>
      <c r="AH36" s="613"/>
      <c r="AI36" s="613"/>
      <c r="AJ36" s="613"/>
      <c r="AK36" s="614"/>
      <c r="AL36" s="615" t="s">
        <v>214</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297</v>
      </c>
      <c r="BZ36" s="610"/>
      <c r="CA36" s="610"/>
      <c r="CB36" s="610"/>
      <c r="CC36" s="610"/>
      <c r="CD36" s="610"/>
      <c r="CE36" s="610"/>
      <c r="CF36" s="610"/>
      <c r="CG36" s="610"/>
      <c r="CH36" s="610"/>
      <c r="CI36" s="610"/>
      <c r="CJ36" s="610"/>
      <c r="CK36" s="610"/>
      <c r="CL36" s="611"/>
      <c r="CM36" s="612">
        <v>221657753</v>
      </c>
      <c r="CN36" s="619"/>
      <c r="CO36" s="619"/>
      <c r="CP36" s="619"/>
      <c r="CQ36" s="619"/>
      <c r="CR36" s="619"/>
      <c r="CS36" s="619"/>
      <c r="CT36" s="620"/>
      <c r="CU36" s="615">
        <v>29.8</v>
      </c>
      <c r="CV36" s="616"/>
      <c r="CW36" s="616"/>
      <c r="CX36" s="617"/>
      <c r="CY36" s="618">
        <v>188255595</v>
      </c>
      <c r="CZ36" s="619"/>
      <c r="DA36" s="619"/>
      <c r="DB36" s="619"/>
      <c r="DC36" s="619"/>
      <c r="DD36" s="619"/>
      <c r="DE36" s="619"/>
      <c r="DF36" s="620"/>
      <c r="DG36" s="618">
        <v>185372122</v>
      </c>
      <c r="DH36" s="619"/>
      <c r="DI36" s="619"/>
      <c r="DJ36" s="619"/>
      <c r="DK36" s="619"/>
      <c r="DL36" s="619"/>
      <c r="DM36" s="619"/>
      <c r="DN36" s="619"/>
      <c r="DO36" s="619"/>
      <c r="DP36" s="619"/>
      <c r="DQ36" s="620"/>
      <c r="DR36" s="615">
        <v>41.5</v>
      </c>
      <c r="DS36" s="616"/>
      <c r="DT36" s="616"/>
      <c r="DU36" s="616"/>
      <c r="DV36" s="616"/>
      <c r="DW36" s="616"/>
      <c r="DX36" s="636"/>
    </row>
    <row r="37" spans="2:128" ht="11.25" customHeight="1" x14ac:dyDescent="0.2">
      <c r="B37" s="609" t="s">
        <v>298</v>
      </c>
      <c r="C37" s="610"/>
      <c r="D37" s="610"/>
      <c r="E37" s="610"/>
      <c r="F37" s="610"/>
      <c r="G37" s="610"/>
      <c r="H37" s="610"/>
      <c r="I37" s="610"/>
      <c r="J37" s="610"/>
      <c r="K37" s="610"/>
      <c r="L37" s="610"/>
      <c r="M37" s="610"/>
      <c r="N37" s="610"/>
      <c r="O37" s="610"/>
      <c r="P37" s="610"/>
      <c r="Q37" s="611"/>
      <c r="R37" s="612">
        <v>6500000</v>
      </c>
      <c r="S37" s="613"/>
      <c r="T37" s="613"/>
      <c r="U37" s="613"/>
      <c r="V37" s="613"/>
      <c r="W37" s="613"/>
      <c r="X37" s="613"/>
      <c r="Y37" s="614"/>
      <c r="Z37" s="615">
        <v>0.9</v>
      </c>
      <c r="AA37" s="677"/>
      <c r="AB37" s="677"/>
      <c r="AC37" s="679"/>
      <c r="AD37" s="618" t="s">
        <v>214</v>
      </c>
      <c r="AE37" s="613"/>
      <c r="AF37" s="613"/>
      <c r="AG37" s="613"/>
      <c r="AH37" s="613"/>
      <c r="AI37" s="613"/>
      <c r="AJ37" s="613"/>
      <c r="AK37" s="614"/>
      <c r="AL37" s="615" t="s">
        <v>214</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299</v>
      </c>
      <c r="BZ37" s="610"/>
      <c r="CA37" s="610"/>
      <c r="CB37" s="610"/>
      <c r="CC37" s="610"/>
      <c r="CD37" s="610"/>
      <c r="CE37" s="610"/>
      <c r="CF37" s="610"/>
      <c r="CG37" s="610"/>
      <c r="CH37" s="610"/>
      <c r="CI37" s="610"/>
      <c r="CJ37" s="610"/>
      <c r="CK37" s="610"/>
      <c r="CL37" s="611"/>
      <c r="CM37" s="612">
        <v>163408779</v>
      </c>
      <c r="CN37" s="613"/>
      <c r="CO37" s="613"/>
      <c r="CP37" s="613"/>
      <c r="CQ37" s="613"/>
      <c r="CR37" s="613"/>
      <c r="CS37" s="613"/>
      <c r="CT37" s="614"/>
      <c r="CU37" s="615">
        <v>22</v>
      </c>
      <c r="CV37" s="616"/>
      <c r="CW37" s="616"/>
      <c r="CX37" s="617"/>
      <c r="CY37" s="618">
        <v>131903901</v>
      </c>
      <c r="CZ37" s="619"/>
      <c r="DA37" s="619"/>
      <c r="DB37" s="619"/>
      <c r="DC37" s="619"/>
      <c r="DD37" s="619"/>
      <c r="DE37" s="619"/>
      <c r="DF37" s="620"/>
      <c r="DG37" s="618">
        <v>131897126</v>
      </c>
      <c r="DH37" s="619"/>
      <c r="DI37" s="619"/>
      <c r="DJ37" s="619"/>
      <c r="DK37" s="619"/>
      <c r="DL37" s="619"/>
      <c r="DM37" s="619"/>
      <c r="DN37" s="619"/>
      <c r="DO37" s="619"/>
      <c r="DP37" s="619"/>
      <c r="DQ37" s="620"/>
      <c r="DR37" s="615">
        <v>29.5</v>
      </c>
      <c r="DS37" s="616"/>
      <c r="DT37" s="616"/>
      <c r="DU37" s="616"/>
      <c r="DV37" s="616"/>
      <c r="DW37" s="616"/>
      <c r="DX37" s="636"/>
    </row>
    <row r="38" spans="2:128" ht="11.25" customHeight="1" x14ac:dyDescent="0.2">
      <c r="B38" s="609" t="s">
        <v>300</v>
      </c>
      <c r="C38" s="610"/>
      <c r="D38" s="610"/>
      <c r="E38" s="610"/>
      <c r="F38" s="610"/>
      <c r="G38" s="610"/>
      <c r="H38" s="610"/>
      <c r="I38" s="610"/>
      <c r="J38" s="610"/>
      <c r="K38" s="610"/>
      <c r="L38" s="610"/>
      <c r="M38" s="610"/>
      <c r="N38" s="610"/>
      <c r="O38" s="610"/>
      <c r="P38" s="610"/>
      <c r="Q38" s="611"/>
      <c r="R38" s="612">
        <v>39414000</v>
      </c>
      <c r="S38" s="613"/>
      <c r="T38" s="613"/>
      <c r="U38" s="613"/>
      <c r="V38" s="613"/>
      <c r="W38" s="613"/>
      <c r="X38" s="613"/>
      <c r="Y38" s="614"/>
      <c r="Z38" s="615">
        <v>5.2</v>
      </c>
      <c r="AA38" s="677"/>
      <c r="AB38" s="677"/>
      <c r="AC38" s="679"/>
      <c r="AD38" s="618" t="s">
        <v>128</v>
      </c>
      <c r="AE38" s="613"/>
      <c r="AF38" s="613"/>
      <c r="AG38" s="613"/>
      <c r="AH38" s="613"/>
      <c r="AI38" s="613"/>
      <c r="AJ38" s="613"/>
      <c r="AK38" s="614"/>
      <c r="AL38" s="615" t="s">
        <v>119</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301</v>
      </c>
      <c r="BZ38" s="610"/>
      <c r="CA38" s="610"/>
      <c r="CB38" s="610"/>
      <c r="CC38" s="610"/>
      <c r="CD38" s="610"/>
      <c r="CE38" s="610"/>
      <c r="CF38" s="610"/>
      <c r="CG38" s="610"/>
      <c r="CH38" s="610"/>
      <c r="CI38" s="610"/>
      <c r="CJ38" s="610"/>
      <c r="CK38" s="610"/>
      <c r="CL38" s="611"/>
      <c r="CM38" s="612">
        <v>16903679</v>
      </c>
      <c r="CN38" s="619"/>
      <c r="CO38" s="619"/>
      <c r="CP38" s="619"/>
      <c r="CQ38" s="619"/>
      <c r="CR38" s="619"/>
      <c r="CS38" s="619"/>
      <c r="CT38" s="620"/>
      <c r="CU38" s="615">
        <v>2.2999999999999998</v>
      </c>
      <c r="CV38" s="616"/>
      <c r="CW38" s="616"/>
      <c r="CX38" s="617"/>
      <c r="CY38" s="618">
        <v>8172171</v>
      </c>
      <c r="CZ38" s="619"/>
      <c r="DA38" s="619"/>
      <c r="DB38" s="619"/>
      <c r="DC38" s="619"/>
      <c r="DD38" s="619"/>
      <c r="DE38" s="619"/>
      <c r="DF38" s="620"/>
      <c r="DG38" s="618">
        <v>8172168</v>
      </c>
      <c r="DH38" s="619"/>
      <c r="DI38" s="619"/>
      <c r="DJ38" s="619"/>
      <c r="DK38" s="619"/>
      <c r="DL38" s="619"/>
      <c r="DM38" s="619"/>
      <c r="DN38" s="619"/>
      <c r="DO38" s="619"/>
      <c r="DP38" s="619"/>
      <c r="DQ38" s="620"/>
      <c r="DR38" s="615">
        <v>1.8</v>
      </c>
      <c r="DS38" s="616"/>
      <c r="DT38" s="616"/>
      <c r="DU38" s="616"/>
      <c r="DV38" s="616"/>
      <c r="DW38" s="616"/>
      <c r="DX38" s="636"/>
    </row>
    <row r="39" spans="2:128" ht="11.25" customHeight="1" x14ac:dyDescent="0.2">
      <c r="B39" s="591" t="s">
        <v>302</v>
      </c>
      <c r="C39" s="592"/>
      <c r="D39" s="592"/>
      <c r="E39" s="592"/>
      <c r="F39" s="592"/>
      <c r="G39" s="592"/>
      <c r="H39" s="592"/>
      <c r="I39" s="592"/>
      <c r="J39" s="592"/>
      <c r="K39" s="592"/>
      <c r="L39" s="592"/>
      <c r="M39" s="592"/>
      <c r="N39" s="592"/>
      <c r="O39" s="592"/>
      <c r="P39" s="592"/>
      <c r="Q39" s="593"/>
      <c r="R39" s="612">
        <v>759428886</v>
      </c>
      <c r="S39" s="613"/>
      <c r="T39" s="613"/>
      <c r="U39" s="613"/>
      <c r="V39" s="613"/>
      <c r="W39" s="613"/>
      <c r="X39" s="613"/>
      <c r="Y39" s="614"/>
      <c r="Z39" s="676">
        <v>100</v>
      </c>
      <c r="AA39" s="676"/>
      <c r="AB39" s="676"/>
      <c r="AC39" s="676"/>
      <c r="AD39" s="671">
        <v>401187092</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303</v>
      </c>
      <c r="BZ39" s="610"/>
      <c r="CA39" s="610"/>
      <c r="CB39" s="610"/>
      <c r="CC39" s="610"/>
      <c r="CD39" s="610"/>
      <c r="CE39" s="610"/>
      <c r="CF39" s="610"/>
      <c r="CG39" s="610"/>
      <c r="CH39" s="610"/>
      <c r="CI39" s="610"/>
      <c r="CJ39" s="610"/>
      <c r="CK39" s="610"/>
      <c r="CL39" s="611"/>
      <c r="CM39" s="612">
        <v>100929359</v>
      </c>
      <c r="CN39" s="613"/>
      <c r="CO39" s="613"/>
      <c r="CP39" s="613"/>
      <c r="CQ39" s="613"/>
      <c r="CR39" s="613"/>
      <c r="CS39" s="613"/>
      <c r="CT39" s="614"/>
      <c r="CU39" s="615">
        <v>13.6</v>
      </c>
      <c r="CV39" s="616"/>
      <c r="CW39" s="616"/>
      <c r="CX39" s="617"/>
      <c r="CY39" s="618">
        <v>99893047</v>
      </c>
      <c r="CZ39" s="619"/>
      <c r="DA39" s="619"/>
      <c r="DB39" s="619"/>
      <c r="DC39" s="619"/>
      <c r="DD39" s="619"/>
      <c r="DE39" s="619"/>
      <c r="DF39" s="620"/>
      <c r="DG39" s="618">
        <v>99839265</v>
      </c>
      <c r="DH39" s="619"/>
      <c r="DI39" s="619"/>
      <c r="DJ39" s="619"/>
      <c r="DK39" s="619"/>
      <c r="DL39" s="619"/>
      <c r="DM39" s="619"/>
      <c r="DN39" s="619"/>
      <c r="DO39" s="619"/>
      <c r="DP39" s="619"/>
      <c r="DQ39" s="620"/>
      <c r="DR39" s="615">
        <v>22.3</v>
      </c>
      <c r="DS39" s="616"/>
      <c r="DT39" s="616"/>
      <c r="DU39" s="616"/>
      <c r="DV39" s="616"/>
      <c r="DW39" s="616"/>
      <c r="DX39" s="636"/>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304</v>
      </c>
      <c r="BZ40" s="630"/>
      <c r="CA40" s="609" t="s">
        <v>305</v>
      </c>
      <c r="CB40" s="610"/>
      <c r="CC40" s="610"/>
      <c r="CD40" s="610"/>
      <c r="CE40" s="610"/>
      <c r="CF40" s="610"/>
      <c r="CG40" s="610"/>
      <c r="CH40" s="610"/>
      <c r="CI40" s="610"/>
      <c r="CJ40" s="610"/>
      <c r="CK40" s="610"/>
      <c r="CL40" s="611"/>
      <c r="CM40" s="612">
        <v>100928064</v>
      </c>
      <c r="CN40" s="619"/>
      <c r="CO40" s="619"/>
      <c r="CP40" s="619"/>
      <c r="CQ40" s="619"/>
      <c r="CR40" s="619"/>
      <c r="CS40" s="619"/>
      <c r="CT40" s="620"/>
      <c r="CU40" s="615">
        <v>13.6</v>
      </c>
      <c r="CV40" s="616"/>
      <c r="CW40" s="616"/>
      <c r="CX40" s="617"/>
      <c r="CY40" s="618">
        <v>99891752</v>
      </c>
      <c r="CZ40" s="619"/>
      <c r="DA40" s="619"/>
      <c r="DB40" s="619"/>
      <c r="DC40" s="619"/>
      <c r="DD40" s="619"/>
      <c r="DE40" s="619"/>
      <c r="DF40" s="620"/>
      <c r="DG40" s="618">
        <v>99837970</v>
      </c>
      <c r="DH40" s="619"/>
      <c r="DI40" s="619"/>
      <c r="DJ40" s="619"/>
      <c r="DK40" s="619"/>
      <c r="DL40" s="619"/>
      <c r="DM40" s="619"/>
      <c r="DN40" s="619"/>
      <c r="DO40" s="619"/>
      <c r="DP40" s="619"/>
      <c r="DQ40" s="620"/>
      <c r="DR40" s="615">
        <v>22.3</v>
      </c>
      <c r="DS40" s="616"/>
      <c r="DT40" s="616"/>
      <c r="DU40" s="616"/>
      <c r="DV40" s="616"/>
      <c r="DW40" s="616"/>
      <c r="DX40" s="636"/>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306</v>
      </c>
      <c r="CB41" s="610"/>
      <c r="CC41" s="610"/>
      <c r="CD41" s="610"/>
      <c r="CE41" s="610"/>
      <c r="CF41" s="610"/>
      <c r="CG41" s="610"/>
      <c r="CH41" s="610"/>
      <c r="CI41" s="610"/>
      <c r="CJ41" s="610"/>
      <c r="CK41" s="610"/>
      <c r="CL41" s="611"/>
      <c r="CM41" s="612">
        <v>94972944</v>
      </c>
      <c r="CN41" s="613"/>
      <c r="CO41" s="613"/>
      <c r="CP41" s="613"/>
      <c r="CQ41" s="613"/>
      <c r="CR41" s="613"/>
      <c r="CS41" s="613"/>
      <c r="CT41" s="614"/>
      <c r="CU41" s="615">
        <v>12.8</v>
      </c>
      <c r="CV41" s="616"/>
      <c r="CW41" s="616"/>
      <c r="CX41" s="617"/>
      <c r="CY41" s="618">
        <v>93936985</v>
      </c>
      <c r="CZ41" s="619"/>
      <c r="DA41" s="619"/>
      <c r="DB41" s="619"/>
      <c r="DC41" s="619"/>
      <c r="DD41" s="619"/>
      <c r="DE41" s="619"/>
      <c r="DF41" s="620"/>
      <c r="DG41" s="618">
        <v>93883203</v>
      </c>
      <c r="DH41" s="619"/>
      <c r="DI41" s="619"/>
      <c r="DJ41" s="619"/>
      <c r="DK41" s="619"/>
      <c r="DL41" s="619"/>
      <c r="DM41" s="619"/>
      <c r="DN41" s="619"/>
      <c r="DO41" s="619"/>
      <c r="DP41" s="619"/>
      <c r="DQ41" s="620"/>
      <c r="DR41" s="615">
        <v>21</v>
      </c>
      <c r="DS41" s="616"/>
      <c r="DT41" s="616"/>
      <c r="DU41" s="616"/>
      <c r="DV41" s="616"/>
      <c r="DW41" s="616"/>
      <c r="DX41" s="636"/>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307</v>
      </c>
      <c r="AQ42" s="674"/>
      <c r="AR42" s="674"/>
      <c r="AS42" s="674"/>
      <c r="AT42" s="674"/>
      <c r="AU42" s="674"/>
      <c r="AV42" s="674"/>
      <c r="AW42" s="674"/>
      <c r="AX42" s="674"/>
      <c r="AY42" s="674"/>
      <c r="AZ42" s="674"/>
      <c r="BA42" s="674"/>
      <c r="BB42" s="674"/>
      <c r="BC42" s="675"/>
      <c r="BD42" s="673" t="s">
        <v>308</v>
      </c>
      <c r="BE42" s="674"/>
      <c r="BF42" s="674"/>
      <c r="BG42" s="674"/>
      <c r="BH42" s="674"/>
      <c r="BI42" s="674"/>
      <c r="BJ42" s="674"/>
      <c r="BK42" s="674"/>
      <c r="BL42" s="674"/>
      <c r="BM42" s="675"/>
      <c r="BN42" s="673" t="s">
        <v>309</v>
      </c>
      <c r="BO42" s="674"/>
      <c r="BP42" s="674"/>
      <c r="BQ42" s="674"/>
      <c r="BR42" s="674"/>
      <c r="BS42" s="674"/>
      <c r="BT42" s="674"/>
      <c r="BU42" s="674"/>
      <c r="BV42" s="674"/>
      <c r="BW42" s="675"/>
      <c r="BY42" s="631"/>
      <c r="BZ42" s="632"/>
      <c r="CA42" s="609" t="s">
        <v>310</v>
      </c>
      <c r="CB42" s="610"/>
      <c r="CC42" s="610"/>
      <c r="CD42" s="610"/>
      <c r="CE42" s="610"/>
      <c r="CF42" s="610"/>
      <c r="CG42" s="610"/>
      <c r="CH42" s="610"/>
      <c r="CI42" s="610"/>
      <c r="CJ42" s="610"/>
      <c r="CK42" s="610"/>
      <c r="CL42" s="611"/>
      <c r="CM42" s="612">
        <v>5955120</v>
      </c>
      <c r="CN42" s="619"/>
      <c r="CO42" s="619"/>
      <c r="CP42" s="619"/>
      <c r="CQ42" s="619"/>
      <c r="CR42" s="619"/>
      <c r="CS42" s="619"/>
      <c r="CT42" s="620"/>
      <c r="CU42" s="615">
        <v>0.8</v>
      </c>
      <c r="CV42" s="616"/>
      <c r="CW42" s="616"/>
      <c r="CX42" s="617"/>
      <c r="CY42" s="618">
        <v>5954767</v>
      </c>
      <c r="CZ42" s="619"/>
      <c r="DA42" s="619"/>
      <c r="DB42" s="619"/>
      <c r="DC42" s="619"/>
      <c r="DD42" s="619"/>
      <c r="DE42" s="619"/>
      <c r="DF42" s="620"/>
      <c r="DG42" s="618">
        <v>5954767</v>
      </c>
      <c r="DH42" s="619"/>
      <c r="DI42" s="619"/>
      <c r="DJ42" s="619"/>
      <c r="DK42" s="619"/>
      <c r="DL42" s="619"/>
      <c r="DM42" s="619"/>
      <c r="DN42" s="619"/>
      <c r="DO42" s="619"/>
      <c r="DP42" s="619"/>
      <c r="DQ42" s="620"/>
      <c r="DR42" s="615">
        <v>1.3</v>
      </c>
      <c r="DS42" s="616"/>
      <c r="DT42" s="616"/>
      <c r="DU42" s="616"/>
      <c r="DV42" s="616"/>
      <c r="DW42" s="616"/>
      <c r="DX42" s="636"/>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311</v>
      </c>
      <c r="AQ43" s="657"/>
      <c r="AR43" s="657"/>
      <c r="AS43" s="657"/>
      <c r="AT43" s="662" t="s">
        <v>312</v>
      </c>
      <c r="AU43" s="224"/>
      <c r="AV43" s="224"/>
      <c r="AW43" s="224"/>
      <c r="AX43" s="665" t="s">
        <v>155</v>
      </c>
      <c r="AY43" s="666"/>
      <c r="AZ43" s="666"/>
      <c r="BA43" s="666"/>
      <c r="BB43" s="666"/>
      <c r="BC43" s="667"/>
      <c r="BD43" s="668">
        <v>99.5</v>
      </c>
      <c r="BE43" s="669"/>
      <c r="BF43" s="669"/>
      <c r="BG43" s="669"/>
      <c r="BH43" s="669"/>
      <c r="BI43" s="669">
        <v>98.7</v>
      </c>
      <c r="BJ43" s="669"/>
      <c r="BK43" s="669"/>
      <c r="BL43" s="669"/>
      <c r="BM43" s="670"/>
      <c r="BN43" s="668">
        <v>99.5</v>
      </c>
      <c r="BO43" s="669"/>
      <c r="BP43" s="669"/>
      <c r="BQ43" s="669"/>
      <c r="BR43" s="669"/>
      <c r="BS43" s="669">
        <v>98.5</v>
      </c>
      <c r="BT43" s="669"/>
      <c r="BU43" s="669"/>
      <c r="BV43" s="669"/>
      <c r="BW43" s="670"/>
      <c r="BY43" s="633"/>
      <c r="BZ43" s="634"/>
      <c r="CA43" s="609" t="s">
        <v>313</v>
      </c>
      <c r="CB43" s="610"/>
      <c r="CC43" s="610"/>
      <c r="CD43" s="610"/>
      <c r="CE43" s="610"/>
      <c r="CF43" s="610"/>
      <c r="CG43" s="610"/>
      <c r="CH43" s="610"/>
      <c r="CI43" s="610"/>
      <c r="CJ43" s="610"/>
      <c r="CK43" s="610"/>
      <c r="CL43" s="611"/>
      <c r="CM43" s="612">
        <v>1295</v>
      </c>
      <c r="CN43" s="613"/>
      <c r="CO43" s="613"/>
      <c r="CP43" s="613"/>
      <c r="CQ43" s="613"/>
      <c r="CR43" s="613"/>
      <c r="CS43" s="613"/>
      <c r="CT43" s="614"/>
      <c r="CU43" s="615">
        <v>0</v>
      </c>
      <c r="CV43" s="616"/>
      <c r="CW43" s="616"/>
      <c r="CX43" s="617"/>
      <c r="CY43" s="618">
        <v>1295</v>
      </c>
      <c r="CZ43" s="619"/>
      <c r="DA43" s="619"/>
      <c r="DB43" s="619"/>
      <c r="DC43" s="619"/>
      <c r="DD43" s="619"/>
      <c r="DE43" s="619"/>
      <c r="DF43" s="620"/>
      <c r="DG43" s="618">
        <v>1295</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2">
      <c r="AP44" s="658"/>
      <c r="AQ44" s="659"/>
      <c r="AR44" s="659"/>
      <c r="AS44" s="659"/>
      <c r="AT44" s="663"/>
      <c r="AU44" s="213" t="s">
        <v>314</v>
      </c>
      <c r="AV44" s="213"/>
      <c r="AW44" s="213"/>
      <c r="AX44" s="609" t="s">
        <v>315</v>
      </c>
      <c r="AY44" s="610"/>
      <c r="AZ44" s="610"/>
      <c r="BA44" s="610"/>
      <c r="BB44" s="610"/>
      <c r="BC44" s="611"/>
      <c r="BD44" s="654">
        <v>98.9</v>
      </c>
      <c r="BE44" s="628"/>
      <c r="BF44" s="628"/>
      <c r="BG44" s="628"/>
      <c r="BH44" s="628"/>
      <c r="BI44" s="628">
        <v>96.6</v>
      </c>
      <c r="BJ44" s="628"/>
      <c r="BK44" s="628"/>
      <c r="BL44" s="628"/>
      <c r="BM44" s="655"/>
      <c r="BN44" s="654">
        <v>98.8</v>
      </c>
      <c r="BO44" s="628"/>
      <c r="BP44" s="628"/>
      <c r="BQ44" s="628"/>
      <c r="BR44" s="628"/>
      <c r="BS44" s="628">
        <v>96.2</v>
      </c>
      <c r="BT44" s="628"/>
      <c r="BU44" s="628"/>
      <c r="BV44" s="628"/>
      <c r="BW44" s="655"/>
      <c r="BY44" s="609" t="s">
        <v>316</v>
      </c>
      <c r="BZ44" s="610"/>
      <c r="CA44" s="610"/>
      <c r="CB44" s="610"/>
      <c r="CC44" s="610"/>
      <c r="CD44" s="610"/>
      <c r="CE44" s="610"/>
      <c r="CF44" s="610"/>
      <c r="CG44" s="610"/>
      <c r="CH44" s="610"/>
      <c r="CI44" s="610"/>
      <c r="CJ44" s="610"/>
      <c r="CK44" s="610"/>
      <c r="CL44" s="611"/>
      <c r="CM44" s="612">
        <v>268109586</v>
      </c>
      <c r="CN44" s="619"/>
      <c r="CO44" s="619"/>
      <c r="CP44" s="619"/>
      <c r="CQ44" s="619"/>
      <c r="CR44" s="619"/>
      <c r="CS44" s="619"/>
      <c r="CT44" s="620"/>
      <c r="CU44" s="615">
        <v>36.1</v>
      </c>
      <c r="CV44" s="616"/>
      <c r="CW44" s="616"/>
      <c r="CX44" s="617"/>
      <c r="CY44" s="618">
        <v>193364509</v>
      </c>
      <c r="CZ44" s="619"/>
      <c r="DA44" s="619"/>
      <c r="DB44" s="619"/>
      <c r="DC44" s="619"/>
      <c r="DD44" s="619"/>
      <c r="DE44" s="619"/>
      <c r="DF44" s="620"/>
      <c r="DG44" s="618">
        <v>132451209</v>
      </c>
      <c r="DH44" s="619"/>
      <c r="DI44" s="619"/>
      <c r="DJ44" s="619"/>
      <c r="DK44" s="619"/>
      <c r="DL44" s="619"/>
      <c r="DM44" s="619"/>
      <c r="DN44" s="619"/>
      <c r="DO44" s="619"/>
      <c r="DP44" s="619"/>
      <c r="DQ44" s="620"/>
      <c r="DR44" s="615">
        <v>29.6</v>
      </c>
      <c r="DS44" s="616"/>
      <c r="DT44" s="616"/>
      <c r="DU44" s="616"/>
      <c r="DV44" s="616"/>
      <c r="DW44" s="616"/>
      <c r="DX44" s="636"/>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317</v>
      </c>
      <c r="AY45" s="592"/>
      <c r="AZ45" s="592"/>
      <c r="BA45" s="592"/>
      <c r="BB45" s="592"/>
      <c r="BC45" s="593"/>
      <c r="BD45" s="651">
        <v>99.9</v>
      </c>
      <c r="BE45" s="652"/>
      <c r="BF45" s="652"/>
      <c r="BG45" s="652"/>
      <c r="BH45" s="652"/>
      <c r="BI45" s="652">
        <v>99.8</v>
      </c>
      <c r="BJ45" s="652"/>
      <c r="BK45" s="652"/>
      <c r="BL45" s="652"/>
      <c r="BM45" s="653"/>
      <c r="BN45" s="651">
        <v>99.9</v>
      </c>
      <c r="BO45" s="652"/>
      <c r="BP45" s="652"/>
      <c r="BQ45" s="652"/>
      <c r="BR45" s="652"/>
      <c r="BS45" s="652">
        <v>99.8</v>
      </c>
      <c r="BT45" s="652"/>
      <c r="BU45" s="652"/>
      <c r="BV45" s="652"/>
      <c r="BW45" s="653"/>
      <c r="BY45" s="609" t="s">
        <v>318</v>
      </c>
      <c r="BZ45" s="610"/>
      <c r="CA45" s="610"/>
      <c r="CB45" s="610"/>
      <c r="CC45" s="610"/>
      <c r="CD45" s="610"/>
      <c r="CE45" s="610"/>
      <c r="CF45" s="610"/>
      <c r="CG45" s="610"/>
      <c r="CH45" s="610"/>
      <c r="CI45" s="610"/>
      <c r="CJ45" s="610"/>
      <c r="CK45" s="610"/>
      <c r="CL45" s="611"/>
      <c r="CM45" s="612">
        <v>24426071</v>
      </c>
      <c r="CN45" s="613"/>
      <c r="CO45" s="613"/>
      <c r="CP45" s="613"/>
      <c r="CQ45" s="613"/>
      <c r="CR45" s="613"/>
      <c r="CS45" s="613"/>
      <c r="CT45" s="614"/>
      <c r="CU45" s="615">
        <v>3.3</v>
      </c>
      <c r="CV45" s="616"/>
      <c r="CW45" s="616"/>
      <c r="CX45" s="617"/>
      <c r="CY45" s="618">
        <v>18632149</v>
      </c>
      <c r="CZ45" s="619"/>
      <c r="DA45" s="619"/>
      <c r="DB45" s="619"/>
      <c r="DC45" s="619"/>
      <c r="DD45" s="619"/>
      <c r="DE45" s="619"/>
      <c r="DF45" s="620"/>
      <c r="DG45" s="618">
        <v>17013910</v>
      </c>
      <c r="DH45" s="619"/>
      <c r="DI45" s="619"/>
      <c r="DJ45" s="619"/>
      <c r="DK45" s="619"/>
      <c r="DL45" s="619"/>
      <c r="DM45" s="619"/>
      <c r="DN45" s="619"/>
      <c r="DO45" s="619"/>
      <c r="DP45" s="619"/>
      <c r="DQ45" s="620"/>
      <c r="DR45" s="615">
        <v>3.8</v>
      </c>
      <c r="DS45" s="616"/>
      <c r="DT45" s="616"/>
      <c r="DU45" s="616"/>
      <c r="DV45" s="616"/>
      <c r="DW45" s="616"/>
      <c r="DX45" s="636"/>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319</v>
      </c>
      <c r="AQ46" s="645"/>
      <c r="AR46" s="645"/>
      <c r="AS46" s="645"/>
      <c r="AT46" s="645"/>
      <c r="AU46" s="645"/>
      <c r="AV46" s="645"/>
      <c r="AW46" s="646"/>
      <c r="AX46" s="647" t="s">
        <v>320</v>
      </c>
      <c r="AY46" s="647"/>
      <c r="AZ46" s="647"/>
      <c r="BA46" s="647"/>
      <c r="BB46" s="647"/>
      <c r="BC46" s="647"/>
      <c r="BD46" s="648">
        <v>6529695</v>
      </c>
      <c r="BE46" s="649"/>
      <c r="BF46" s="649"/>
      <c r="BG46" s="649"/>
      <c r="BH46" s="649"/>
      <c r="BI46" s="649"/>
      <c r="BJ46" s="649"/>
      <c r="BK46" s="649"/>
      <c r="BL46" s="649"/>
      <c r="BM46" s="650"/>
      <c r="BN46" s="648">
        <v>1633991</v>
      </c>
      <c r="BO46" s="649"/>
      <c r="BP46" s="649"/>
      <c r="BQ46" s="649"/>
      <c r="BR46" s="649"/>
      <c r="BS46" s="649"/>
      <c r="BT46" s="649"/>
      <c r="BU46" s="649"/>
      <c r="BV46" s="649"/>
      <c r="BW46" s="650"/>
      <c r="BY46" s="609" t="s">
        <v>321</v>
      </c>
      <c r="BZ46" s="610"/>
      <c r="CA46" s="610"/>
      <c r="CB46" s="610"/>
      <c r="CC46" s="610"/>
      <c r="CD46" s="610"/>
      <c r="CE46" s="610"/>
      <c r="CF46" s="610"/>
      <c r="CG46" s="610"/>
      <c r="CH46" s="610"/>
      <c r="CI46" s="610"/>
      <c r="CJ46" s="610"/>
      <c r="CK46" s="610"/>
      <c r="CL46" s="611"/>
      <c r="CM46" s="612">
        <v>3906465</v>
      </c>
      <c r="CN46" s="619"/>
      <c r="CO46" s="619"/>
      <c r="CP46" s="619"/>
      <c r="CQ46" s="619"/>
      <c r="CR46" s="619"/>
      <c r="CS46" s="619"/>
      <c r="CT46" s="620"/>
      <c r="CU46" s="615">
        <v>0.5</v>
      </c>
      <c r="CV46" s="616"/>
      <c r="CW46" s="616"/>
      <c r="CX46" s="617"/>
      <c r="CY46" s="618">
        <v>2688738</v>
      </c>
      <c r="CZ46" s="619"/>
      <c r="DA46" s="619"/>
      <c r="DB46" s="619"/>
      <c r="DC46" s="619"/>
      <c r="DD46" s="619"/>
      <c r="DE46" s="619"/>
      <c r="DF46" s="620"/>
      <c r="DG46" s="618">
        <v>2688738</v>
      </c>
      <c r="DH46" s="619"/>
      <c r="DI46" s="619"/>
      <c r="DJ46" s="619"/>
      <c r="DK46" s="619"/>
      <c r="DL46" s="619"/>
      <c r="DM46" s="619"/>
      <c r="DN46" s="619"/>
      <c r="DO46" s="619"/>
      <c r="DP46" s="619"/>
      <c r="DQ46" s="620"/>
      <c r="DR46" s="615">
        <v>0.6</v>
      </c>
      <c r="DS46" s="616"/>
      <c r="DT46" s="616"/>
      <c r="DU46" s="616"/>
      <c r="DV46" s="616"/>
      <c r="DW46" s="616"/>
      <c r="DX46" s="636"/>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322</v>
      </c>
      <c r="AQ47" s="638"/>
      <c r="AR47" s="638"/>
      <c r="AS47" s="638"/>
      <c r="AT47" s="638"/>
      <c r="AU47" s="638"/>
      <c r="AV47" s="638"/>
      <c r="AW47" s="639"/>
      <c r="AX47" s="640" t="s">
        <v>323</v>
      </c>
      <c r="AY47" s="640"/>
      <c r="AZ47" s="640"/>
      <c r="BA47" s="640"/>
      <c r="BB47" s="640"/>
      <c r="BC47" s="640"/>
      <c r="BD47" s="641">
        <v>6529695</v>
      </c>
      <c r="BE47" s="642"/>
      <c r="BF47" s="642"/>
      <c r="BG47" s="642"/>
      <c r="BH47" s="642"/>
      <c r="BI47" s="642"/>
      <c r="BJ47" s="642"/>
      <c r="BK47" s="642"/>
      <c r="BL47" s="642"/>
      <c r="BM47" s="643"/>
      <c r="BN47" s="641">
        <v>1633991</v>
      </c>
      <c r="BO47" s="642"/>
      <c r="BP47" s="642"/>
      <c r="BQ47" s="642"/>
      <c r="BR47" s="642"/>
      <c r="BS47" s="642"/>
      <c r="BT47" s="642"/>
      <c r="BU47" s="642"/>
      <c r="BV47" s="642"/>
      <c r="BW47" s="643"/>
      <c r="BY47" s="609" t="s">
        <v>324</v>
      </c>
      <c r="BZ47" s="610"/>
      <c r="CA47" s="610"/>
      <c r="CB47" s="610"/>
      <c r="CC47" s="610"/>
      <c r="CD47" s="610"/>
      <c r="CE47" s="610"/>
      <c r="CF47" s="610"/>
      <c r="CG47" s="610"/>
      <c r="CH47" s="610"/>
      <c r="CI47" s="610"/>
      <c r="CJ47" s="610"/>
      <c r="CK47" s="610"/>
      <c r="CL47" s="611"/>
      <c r="CM47" s="612">
        <v>171455656</v>
      </c>
      <c r="CN47" s="613"/>
      <c r="CO47" s="613"/>
      <c r="CP47" s="613"/>
      <c r="CQ47" s="613"/>
      <c r="CR47" s="613"/>
      <c r="CS47" s="613"/>
      <c r="CT47" s="614"/>
      <c r="CU47" s="615">
        <v>23.1</v>
      </c>
      <c r="CV47" s="616"/>
      <c r="CW47" s="616"/>
      <c r="CX47" s="617"/>
      <c r="CY47" s="618">
        <v>152610416</v>
      </c>
      <c r="CZ47" s="619"/>
      <c r="DA47" s="619"/>
      <c r="DB47" s="619"/>
      <c r="DC47" s="619"/>
      <c r="DD47" s="619"/>
      <c r="DE47" s="619"/>
      <c r="DF47" s="620"/>
      <c r="DG47" s="618">
        <v>100417070</v>
      </c>
      <c r="DH47" s="619"/>
      <c r="DI47" s="619"/>
      <c r="DJ47" s="619"/>
      <c r="DK47" s="619"/>
      <c r="DL47" s="619"/>
      <c r="DM47" s="619"/>
      <c r="DN47" s="619"/>
      <c r="DO47" s="619"/>
      <c r="DP47" s="619"/>
      <c r="DQ47" s="620"/>
      <c r="DR47" s="615">
        <v>22.5</v>
      </c>
      <c r="DS47" s="616"/>
      <c r="DT47" s="616"/>
      <c r="DU47" s="616"/>
      <c r="DV47" s="616"/>
      <c r="DW47" s="616"/>
      <c r="DX47" s="636"/>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325</v>
      </c>
      <c r="BZ48" s="610"/>
      <c r="CA48" s="610"/>
      <c r="CB48" s="610"/>
      <c r="CC48" s="610"/>
      <c r="CD48" s="610"/>
      <c r="CE48" s="610"/>
      <c r="CF48" s="610"/>
      <c r="CG48" s="610"/>
      <c r="CH48" s="610"/>
      <c r="CI48" s="610"/>
      <c r="CJ48" s="610"/>
      <c r="CK48" s="610"/>
      <c r="CL48" s="611"/>
      <c r="CM48" s="612">
        <v>13328336</v>
      </c>
      <c r="CN48" s="619"/>
      <c r="CO48" s="619"/>
      <c r="CP48" s="619"/>
      <c r="CQ48" s="619"/>
      <c r="CR48" s="619"/>
      <c r="CS48" s="619"/>
      <c r="CT48" s="620"/>
      <c r="CU48" s="615">
        <v>1.8</v>
      </c>
      <c r="CV48" s="616"/>
      <c r="CW48" s="616"/>
      <c r="CX48" s="617"/>
      <c r="CY48" s="618">
        <v>13328336</v>
      </c>
      <c r="CZ48" s="619"/>
      <c r="DA48" s="619"/>
      <c r="DB48" s="619"/>
      <c r="DC48" s="619"/>
      <c r="DD48" s="619"/>
      <c r="DE48" s="619"/>
      <c r="DF48" s="620"/>
      <c r="DG48" s="618">
        <v>12286250</v>
      </c>
      <c r="DH48" s="619"/>
      <c r="DI48" s="619"/>
      <c r="DJ48" s="619"/>
      <c r="DK48" s="619"/>
      <c r="DL48" s="619"/>
      <c r="DM48" s="619"/>
      <c r="DN48" s="619"/>
      <c r="DO48" s="619"/>
      <c r="DP48" s="619"/>
      <c r="DQ48" s="620"/>
      <c r="DR48" s="615">
        <v>2.7</v>
      </c>
      <c r="DS48" s="616"/>
      <c r="DT48" s="616"/>
      <c r="DU48" s="616"/>
      <c r="DV48" s="616"/>
      <c r="DW48" s="616"/>
      <c r="DX48" s="636"/>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326</v>
      </c>
      <c r="BZ49" s="610"/>
      <c r="CA49" s="610"/>
      <c r="CB49" s="610"/>
      <c r="CC49" s="610"/>
      <c r="CD49" s="610"/>
      <c r="CE49" s="610"/>
      <c r="CF49" s="610"/>
      <c r="CG49" s="610"/>
      <c r="CH49" s="610"/>
      <c r="CI49" s="610"/>
      <c r="CJ49" s="610"/>
      <c r="CK49" s="610"/>
      <c r="CL49" s="611"/>
      <c r="CM49" s="612">
        <v>7592390</v>
      </c>
      <c r="CN49" s="613"/>
      <c r="CO49" s="613"/>
      <c r="CP49" s="613"/>
      <c r="CQ49" s="613"/>
      <c r="CR49" s="613"/>
      <c r="CS49" s="613"/>
      <c r="CT49" s="614"/>
      <c r="CU49" s="615">
        <v>1</v>
      </c>
      <c r="CV49" s="616"/>
      <c r="CW49" s="616"/>
      <c r="CX49" s="617"/>
      <c r="CY49" s="618">
        <v>6059196</v>
      </c>
      <c r="CZ49" s="619"/>
      <c r="DA49" s="619"/>
      <c r="DB49" s="619"/>
      <c r="DC49" s="619"/>
      <c r="DD49" s="619"/>
      <c r="DE49" s="619"/>
      <c r="DF49" s="620"/>
      <c r="DG49" s="618" t="s">
        <v>214</v>
      </c>
      <c r="DH49" s="619"/>
      <c r="DI49" s="619"/>
      <c r="DJ49" s="619"/>
      <c r="DK49" s="619"/>
      <c r="DL49" s="619"/>
      <c r="DM49" s="619"/>
      <c r="DN49" s="619"/>
      <c r="DO49" s="619"/>
      <c r="DP49" s="619"/>
      <c r="DQ49" s="620"/>
      <c r="DR49" s="615" t="s">
        <v>214</v>
      </c>
      <c r="DS49" s="616"/>
      <c r="DT49" s="616"/>
      <c r="DU49" s="616"/>
      <c r="DV49" s="616"/>
      <c r="DW49" s="616"/>
      <c r="DX49" s="636"/>
    </row>
    <row r="50" spans="2:128" ht="11.25" customHeight="1" x14ac:dyDescent="0.2">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328</v>
      </c>
      <c r="BZ50" s="610"/>
      <c r="CA50" s="610"/>
      <c r="CB50" s="610"/>
      <c r="CC50" s="610"/>
      <c r="CD50" s="610"/>
      <c r="CE50" s="610"/>
      <c r="CF50" s="610"/>
      <c r="CG50" s="610"/>
      <c r="CH50" s="610"/>
      <c r="CI50" s="610"/>
      <c r="CJ50" s="610"/>
      <c r="CK50" s="610"/>
      <c r="CL50" s="611"/>
      <c r="CM50" s="612" t="s">
        <v>119</v>
      </c>
      <c r="CN50" s="619"/>
      <c r="CO50" s="619"/>
      <c r="CP50" s="619"/>
      <c r="CQ50" s="619"/>
      <c r="CR50" s="619"/>
      <c r="CS50" s="619"/>
      <c r="CT50" s="620"/>
      <c r="CU50" s="615" t="s">
        <v>214</v>
      </c>
      <c r="CV50" s="616"/>
      <c r="CW50" s="616"/>
      <c r="CX50" s="617"/>
      <c r="CY50" s="618" t="s">
        <v>214</v>
      </c>
      <c r="CZ50" s="619"/>
      <c r="DA50" s="619"/>
      <c r="DB50" s="619"/>
      <c r="DC50" s="619"/>
      <c r="DD50" s="619"/>
      <c r="DE50" s="619"/>
      <c r="DF50" s="620"/>
      <c r="DG50" s="618" t="s">
        <v>119</v>
      </c>
      <c r="DH50" s="619"/>
      <c r="DI50" s="619"/>
      <c r="DJ50" s="619"/>
      <c r="DK50" s="619"/>
      <c r="DL50" s="619"/>
      <c r="DM50" s="619"/>
      <c r="DN50" s="619"/>
      <c r="DO50" s="619"/>
      <c r="DP50" s="619"/>
      <c r="DQ50" s="620"/>
      <c r="DR50" s="615" t="s">
        <v>128</v>
      </c>
      <c r="DS50" s="616"/>
      <c r="DT50" s="616"/>
      <c r="DU50" s="616"/>
      <c r="DV50" s="616"/>
      <c r="DW50" s="616"/>
      <c r="DX50" s="636"/>
    </row>
    <row r="51" spans="2:128" ht="11.25" customHeight="1" x14ac:dyDescent="0.2">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330</v>
      </c>
      <c r="BZ51" s="610"/>
      <c r="CA51" s="610"/>
      <c r="CB51" s="610"/>
      <c r="CC51" s="610"/>
      <c r="CD51" s="610"/>
      <c r="CE51" s="610"/>
      <c r="CF51" s="610"/>
      <c r="CG51" s="610"/>
      <c r="CH51" s="610"/>
      <c r="CI51" s="610"/>
      <c r="CJ51" s="610"/>
      <c r="CK51" s="610"/>
      <c r="CL51" s="611"/>
      <c r="CM51" s="612">
        <v>47400668</v>
      </c>
      <c r="CN51" s="613"/>
      <c r="CO51" s="613"/>
      <c r="CP51" s="613"/>
      <c r="CQ51" s="613"/>
      <c r="CR51" s="613"/>
      <c r="CS51" s="613"/>
      <c r="CT51" s="614"/>
      <c r="CU51" s="615">
        <v>6.4</v>
      </c>
      <c r="CV51" s="616"/>
      <c r="CW51" s="616"/>
      <c r="CX51" s="617"/>
      <c r="CY51" s="618">
        <v>45674</v>
      </c>
      <c r="CZ51" s="619"/>
      <c r="DA51" s="619"/>
      <c r="DB51" s="619"/>
      <c r="DC51" s="619"/>
      <c r="DD51" s="619"/>
      <c r="DE51" s="619"/>
      <c r="DF51" s="620"/>
      <c r="DG51" s="618">
        <v>45241</v>
      </c>
      <c r="DH51" s="619"/>
      <c r="DI51" s="619"/>
      <c r="DJ51" s="619"/>
      <c r="DK51" s="619"/>
      <c r="DL51" s="619"/>
      <c r="DM51" s="619"/>
      <c r="DN51" s="619"/>
      <c r="DO51" s="619"/>
      <c r="DP51" s="619"/>
      <c r="DQ51" s="620"/>
      <c r="DR51" s="615">
        <v>0</v>
      </c>
      <c r="DS51" s="616"/>
      <c r="DT51" s="616"/>
      <c r="DU51" s="616"/>
      <c r="DV51" s="616"/>
      <c r="DW51" s="616"/>
      <c r="DX51" s="636"/>
    </row>
    <row r="52" spans="2:128" ht="11.25" customHeight="1" x14ac:dyDescent="0.2">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332</v>
      </c>
      <c r="BZ52" s="610"/>
      <c r="CA52" s="610"/>
      <c r="CB52" s="610"/>
      <c r="CC52" s="610"/>
      <c r="CD52" s="610"/>
      <c r="CE52" s="610"/>
      <c r="CF52" s="610"/>
      <c r="CG52" s="610"/>
      <c r="CH52" s="610"/>
      <c r="CI52" s="610"/>
      <c r="CJ52" s="610"/>
      <c r="CK52" s="610"/>
      <c r="CL52" s="611"/>
      <c r="CM52" s="612" t="s">
        <v>119</v>
      </c>
      <c r="CN52" s="619"/>
      <c r="CO52" s="619"/>
      <c r="CP52" s="619"/>
      <c r="CQ52" s="619"/>
      <c r="CR52" s="619"/>
      <c r="CS52" s="619"/>
      <c r="CT52" s="620"/>
      <c r="CU52" s="615" t="s">
        <v>128</v>
      </c>
      <c r="CV52" s="616"/>
      <c r="CW52" s="616"/>
      <c r="CX52" s="617"/>
      <c r="CY52" s="618" t="s">
        <v>119</v>
      </c>
      <c r="CZ52" s="619"/>
      <c r="DA52" s="619"/>
      <c r="DB52" s="619"/>
      <c r="DC52" s="619"/>
      <c r="DD52" s="619"/>
      <c r="DE52" s="619"/>
      <c r="DF52" s="620"/>
      <c r="DG52" s="618" t="s">
        <v>128</v>
      </c>
      <c r="DH52" s="619"/>
      <c r="DI52" s="619"/>
      <c r="DJ52" s="619"/>
      <c r="DK52" s="619"/>
      <c r="DL52" s="619"/>
      <c r="DM52" s="619"/>
      <c r="DN52" s="619"/>
      <c r="DO52" s="619"/>
      <c r="DP52" s="619"/>
      <c r="DQ52" s="620"/>
      <c r="DR52" s="615" t="s">
        <v>119</v>
      </c>
      <c r="DS52" s="616"/>
      <c r="DT52" s="616"/>
      <c r="DU52" s="616"/>
      <c r="DV52" s="616"/>
      <c r="DW52" s="616"/>
      <c r="DX52" s="636"/>
    </row>
    <row r="53" spans="2:128" ht="11.25" customHeight="1" x14ac:dyDescent="0.2">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333</v>
      </c>
      <c r="BZ53" s="610"/>
      <c r="CA53" s="610"/>
      <c r="CB53" s="610"/>
      <c r="CC53" s="610"/>
      <c r="CD53" s="610"/>
      <c r="CE53" s="610"/>
      <c r="CF53" s="610"/>
      <c r="CG53" s="610"/>
      <c r="CH53" s="610"/>
      <c r="CI53" s="610"/>
      <c r="CJ53" s="610"/>
      <c r="CK53" s="610"/>
      <c r="CL53" s="611"/>
      <c r="CM53" s="612">
        <v>135425190</v>
      </c>
      <c r="CN53" s="613"/>
      <c r="CO53" s="613"/>
      <c r="CP53" s="613"/>
      <c r="CQ53" s="613"/>
      <c r="CR53" s="613"/>
      <c r="CS53" s="613"/>
      <c r="CT53" s="614"/>
      <c r="CU53" s="615">
        <v>18.2</v>
      </c>
      <c r="CV53" s="616"/>
      <c r="CW53" s="616"/>
      <c r="CX53" s="617"/>
      <c r="CY53" s="618">
        <v>15650499</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334</v>
      </c>
      <c r="BZ54" s="610"/>
      <c r="CA54" s="610"/>
      <c r="CB54" s="610"/>
      <c r="CC54" s="610"/>
      <c r="CD54" s="610"/>
      <c r="CE54" s="610"/>
      <c r="CF54" s="610"/>
      <c r="CG54" s="610"/>
      <c r="CH54" s="610"/>
      <c r="CI54" s="610"/>
      <c r="CJ54" s="610"/>
      <c r="CK54" s="610"/>
      <c r="CL54" s="611"/>
      <c r="CM54" s="612">
        <v>2399914</v>
      </c>
      <c r="CN54" s="613"/>
      <c r="CO54" s="613"/>
      <c r="CP54" s="613"/>
      <c r="CQ54" s="613"/>
      <c r="CR54" s="613"/>
      <c r="CS54" s="613"/>
      <c r="CT54" s="614"/>
      <c r="CU54" s="615">
        <v>0.3</v>
      </c>
      <c r="CV54" s="616"/>
      <c r="CW54" s="616"/>
      <c r="CX54" s="617"/>
      <c r="CY54" s="618">
        <v>1679310</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304</v>
      </c>
      <c r="BZ55" s="630"/>
      <c r="CA55" s="609" t="s">
        <v>335</v>
      </c>
      <c r="CB55" s="610"/>
      <c r="CC55" s="610"/>
      <c r="CD55" s="610"/>
      <c r="CE55" s="610"/>
      <c r="CF55" s="610"/>
      <c r="CG55" s="610"/>
      <c r="CH55" s="610"/>
      <c r="CI55" s="610"/>
      <c r="CJ55" s="610"/>
      <c r="CK55" s="610"/>
      <c r="CL55" s="611"/>
      <c r="CM55" s="612">
        <v>127752243</v>
      </c>
      <c r="CN55" s="613"/>
      <c r="CO55" s="613"/>
      <c r="CP55" s="613"/>
      <c r="CQ55" s="613"/>
      <c r="CR55" s="613"/>
      <c r="CS55" s="613"/>
      <c r="CT55" s="614"/>
      <c r="CU55" s="615">
        <v>17.2</v>
      </c>
      <c r="CV55" s="616"/>
      <c r="CW55" s="616"/>
      <c r="CX55" s="617"/>
      <c r="CY55" s="618">
        <v>13902832</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336</v>
      </c>
      <c r="CB56" s="610"/>
      <c r="CC56" s="610"/>
      <c r="CD56" s="610"/>
      <c r="CE56" s="610"/>
      <c r="CF56" s="610"/>
      <c r="CG56" s="610"/>
      <c r="CH56" s="610"/>
      <c r="CI56" s="610"/>
      <c r="CJ56" s="610"/>
      <c r="CK56" s="610"/>
      <c r="CL56" s="611"/>
      <c r="CM56" s="612">
        <v>66652685</v>
      </c>
      <c r="CN56" s="613"/>
      <c r="CO56" s="613"/>
      <c r="CP56" s="613"/>
      <c r="CQ56" s="613"/>
      <c r="CR56" s="613"/>
      <c r="CS56" s="613"/>
      <c r="CT56" s="614"/>
      <c r="CU56" s="615">
        <v>9</v>
      </c>
      <c r="CV56" s="616"/>
      <c r="CW56" s="616"/>
      <c r="CX56" s="617"/>
      <c r="CY56" s="618">
        <v>1632174</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337</v>
      </c>
      <c r="CB57" s="610"/>
      <c r="CC57" s="610"/>
      <c r="CD57" s="610"/>
      <c r="CE57" s="610"/>
      <c r="CF57" s="610"/>
      <c r="CG57" s="610"/>
      <c r="CH57" s="610"/>
      <c r="CI57" s="610"/>
      <c r="CJ57" s="610"/>
      <c r="CK57" s="610"/>
      <c r="CL57" s="611"/>
      <c r="CM57" s="612">
        <v>55747582</v>
      </c>
      <c r="CN57" s="613"/>
      <c r="CO57" s="613"/>
      <c r="CP57" s="613"/>
      <c r="CQ57" s="613"/>
      <c r="CR57" s="613"/>
      <c r="CS57" s="613"/>
      <c r="CT57" s="614"/>
      <c r="CU57" s="615">
        <v>7.5</v>
      </c>
      <c r="CV57" s="616"/>
      <c r="CW57" s="616"/>
      <c r="CX57" s="617"/>
      <c r="CY57" s="618">
        <v>12118682</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2">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338</v>
      </c>
      <c r="CB58" s="610"/>
      <c r="CC58" s="610"/>
      <c r="CD58" s="610"/>
      <c r="CE58" s="610"/>
      <c r="CF58" s="610"/>
      <c r="CG58" s="610"/>
      <c r="CH58" s="610"/>
      <c r="CI58" s="610"/>
      <c r="CJ58" s="610"/>
      <c r="CK58" s="610"/>
      <c r="CL58" s="611"/>
      <c r="CM58" s="612">
        <v>7672947</v>
      </c>
      <c r="CN58" s="613"/>
      <c r="CO58" s="613"/>
      <c r="CP58" s="613"/>
      <c r="CQ58" s="613"/>
      <c r="CR58" s="613"/>
      <c r="CS58" s="613"/>
      <c r="CT58" s="614"/>
      <c r="CU58" s="615">
        <v>1</v>
      </c>
      <c r="CV58" s="616"/>
      <c r="CW58" s="616"/>
      <c r="CX58" s="617"/>
      <c r="CY58" s="618">
        <v>1747667</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2">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339</v>
      </c>
      <c r="CB59" s="610"/>
      <c r="CC59" s="610"/>
      <c r="CD59" s="610"/>
      <c r="CE59" s="610"/>
      <c r="CF59" s="610"/>
      <c r="CG59" s="610"/>
      <c r="CH59" s="610"/>
      <c r="CI59" s="610"/>
      <c r="CJ59" s="610"/>
      <c r="CK59" s="610"/>
      <c r="CL59" s="611"/>
      <c r="CM59" s="612" t="s">
        <v>119</v>
      </c>
      <c r="CN59" s="613"/>
      <c r="CO59" s="613"/>
      <c r="CP59" s="613"/>
      <c r="CQ59" s="613"/>
      <c r="CR59" s="613"/>
      <c r="CS59" s="613"/>
      <c r="CT59" s="614"/>
      <c r="CU59" s="615" t="s">
        <v>119</v>
      </c>
      <c r="CV59" s="616"/>
      <c r="CW59" s="616"/>
      <c r="CX59" s="617"/>
      <c r="CY59" s="618" t="s">
        <v>214</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2">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340</v>
      </c>
      <c r="BZ60" s="592"/>
      <c r="CA60" s="592"/>
      <c r="CB60" s="592"/>
      <c r="CC60" s="592"/>
      <c r="CD60" s="592"/>
      <c r="CE60" s="592"/>
      <c r="CF60" s="592"/>
      <c r="CG60" s="592"/>
      <c r="CH60" s="592"/>
      <c r="CI60" s="592"/>
      <c r="CJ60" s="592"/>
      <c r="CK60" s="592"/>
      <c r="CL60" s="593"/>
      <c r="CM60" s="594">
        <v>743025567</v>
      </c>
      <c r="CN60" s="595"/>
      <c r="CO60" s="595"/>
      <c r="CP60" s="595"/>
      <c r="CQ60" s="595"/>
      <c r="CR60" s="595"/>
      <c r="CS60" s="595"/>
      <c r="CT60" s="596"/>
      <c r="CU60" s="597">
        <v>100</v>
      </c>
      <c r="CV60" s="598"/>
      <c r="CW60" s="598"/>
      <c r="CX60" s="599"/>
      <c r="CY60" s="600">
        <v>505335821</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rZG9pHEKix1PsaA/khrIo+GEZjIG6A9My0ThJKUBNsAjUv0U1NG7G7lE7sbaIDIRSHMXEhlRn/hARAKd5xdh2A==" saltValue="xgm4cLkJJVqk6WiMjVGNsQ=="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4" t="s">
        <v>342</v>
      </c>
      <c r="DK2" s="1125"/>
      <c r="DL2" s="1125"/>
      <c r="DM2" s="1125"/>
      <c r="DN2" s="1125"/>
      <c r="DO2" s="1126"/>
      <c r="DP2" s="238"/>
      <c r="DQ2" s="1124" t="s">
        <v>343</v>
      </c>
      <c r="DR2" s="1125"/>
      <c r="DS2" s="1125"/>
      <c r="DT2" s="1125"/>
      <c r="DU2" s="1125"/>
      <c r="DV2" s="1125"/>
      <c r="DW2" s="1125"/>
      <c r="DX2" s="1125"/>
      <c r="DY2" s="1125"/>
      <c r="DZ2" s="1126"/>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1067" t="s">
        <v>344</v>
      </c>
      <c r="B4" s="1067"/>
      <c r="C4" s="1067"/>
      <c r="D4" s="1067"/>
      <c r="E4" s="1067"/>
      <c r="F4" s="1067"/>
      <c r="G4" s="1067"/>
      <c r="H4" s="1067"/>
      <c r="I4" s="1067"/>
      <c r="J4" s="1067"/>
      <c r="K4" s="1067"/>
      <c r="L4" s="1067"/>
      <c r="M4" s="1067"/>
      <c r="N4" s="1067"/>
      <c r="O4" s="1067"/>
      <c r="P4" s="1067"/>
      <c r="Q4" s="1067"/>
      <c r="R4" s="1067"/>
      <c r="S4" s="1067"/>
      <c r="T4" s="1067"/>
      <c r="U4" s="1067"/>
      <c r="V4" s="1067"/>
      <c r="W4" s="1067"/>
      <c r="X4" s="1067"/>
      <c r="Y4" s="1067"/>
      <c r="Z4" s="1067"/>
      <c r="AA4" s="1067"/>
      <c r="AB4" s="1067"/>
      <c r="AC4" s="1067"/>
      <c r="AD4" s="1067"/>
      <c r="AE4" s="1067"/>
      <c r="AF4" s="1067"/>
      <c r="AG4" s="1067"/>
      <c r="AH4" s="1067"/>
      <c r="AI4" s="1067"/>
      <c r="AJ4" s="1067"/>
      <c r="AK4" s="1067"/>
      <c r="AL4" s="1067"/>
      <c r="AM4" s="1067"/>
      <c r="AN4" s="1067"/>
      <c r="AO4" s="1067"/>
      <c r="AP4" s="1067"/>
      <c r="AQ4" s="1067"/>
      <c r="AR4" s="1067"/>
      <c r="AS4" s="1067"/>
      <c r="AT4" s="1067"/>
      <c r="AU4" s="1067"/>
      <c r="AV4" s="1067"/>
      <c r="AW4" s="1067"/>
      <c r="AX4" s="1067"/>
      <c r="AY4" s="1067"/>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993" t="s">
        <v>346</v>
      </c>
      <c r="B5" s="994"/>
      <c r="C5" s="994"/>
      <c r="D5" s="994"/>
      <c r="E5" s="994"/>
      <c r="F5" s="994"/>
      <c r="G5" s="994"/>
      <c r="H5" s="994"/>
      <c r="I5" s="994"/>
      <c r="J5" s="994"/>
      <c r="K5" s="994"/>
      <c r="L5" s="994"/>
      <c r="M5" s="994"/>
      <c r="N5" s="994"/>
      <c r="O5" s="994"/>
      <c r="P5" s="995"/>
      <c r="Q5" s="999" t="s">
        <v>347</v>
      </c>
      <c r="R5" s="1000"/>
      <c r="S5" s="1000"/>
      <c r="T5" s="1000"/>
      <c r="U5" s="1001"/>
      <c r="V5" s="999" t="s">
        <v>348</v>
      </c>
      <c r="W5" s="1000"/>
      <c r="X5" s="1000"/>
      <c r="Y5" s="1000"/>
      <c r="Z5" s="1001"/>
      <c r="AA5" s="999" t="s">
        <v>349</v>
      </c>
      <c r="AB5" s="1000"/>
      <c r="AC5" s="1000"/>
      <c r="AD5" s="1000"/>
      <c r="AE5" s="1000"/>
      <c r="AF5" s="1127" t="s">
        <v>350</v>
      </c>
      <c r="AG5" s="1000"/>
      <c r="AH5" s="1000"/>
      <c r="AI5" s="1000"/>
      <c r="AJ5" s="1015"/>
      <c r="AK5" s="1000" t="s">
        <v>351</v>
      </c>
      <c r="AL5" s="1000"/>
      <c r="AM5" s="1000"/>
      <c r="AN5" s="1000"/>
      <c r="AO5" s="1001"/>
      <c r="AP5" s="999" t="s">
        <v>352</v>
      </c>
      <c r="AQ5" s="1000"/>
      <c r="AR5" s="1000"/>
      <c r="AS5" s="1000"/>
      <c r="AT5" s="1001"/>
      <c r="AU5" s="999" t="s">
        <v>353</v>
      </c>
      <c r="AV5" s="1000"/>
      <c r="AW5" s="1000"/>
      <c r="AX5" s="1000"/>
      <c r="AY5" s="1015"/>
      <c r="AZ5" s="245"/>
      <c r="BA5" s="245"/>
      <c r="BB5" s="245"/>
      <c r="BC5" s="245"/>
      <c r="BD5" s="245"/>
      <c r="BE5" s="246"/>
      <c r="BF5" s="246"/>
      <c r="BG5" s="246"/>
      <c r="BH5" s="246"/>
      <c r="BI5" s="246"/>
      <c r="BJ5" s="246"/>
      <c r="BK5" s="246"/>
      <c r="BL5" s="246"/>
      <c r="BM5" s="246"/>
      <c r="BN5" s="246"/>
      <c r="BO5" s="246"/>
      <c r="BP5" s="246"/>
      <c r="BQ5" s="993" t="s">
        <v>354</v>
      </c>
      <c r="BR5" s="994"/>
      <c r="BS5" s="994"/>
      <c r="BT5" s="994"/>
      <c r="BU5" s="994"/>
      <c r="BV5" s="994"/>
      <c r="BW5" s="994"/>
      <c r="BX5" s="994"/>
      <c r="BY5" s="994"/>
      <c r="BZ5" s="994"/>
      <c r="CA5" s="994"/>
      <c r="CB5" s="994"/>
      <c r="CC5" s="994"/>
      <c r="CD5" s="994"/>
      <c r="CE5" s="994"/>
      <c r="CF5" s="994"/>
      <c r="CG5" s="995"/>
      <c r="CH5" s="999" t="s">
        <v>355</v>
      </c>
      <c r="CI5" s="1000"/>
      <c r="CJ5" s="1000"/>
      <c r="CK5" s="1000"/>
      <c r="CL5" s="1001"/>
      <c r="CM5" s="999" t="s">
        <v>356</v>
      </c>
      <c r="CN5" s="1000"/>
      <c r="CO5" s="1000"/>
      <c r="CP5" s="1000"/>
      <c r="CQ5" s="1001"/>
      <c r="CR5" s="999" t="s">
        <v>357</v>
      </c>
      <c r="CS5" s="1000"/>
      <c r="CT5" s="1000"/>
      <c r="CU5" s="1000"/>
      <c r="CV5" s="1001"/>
      <c r="CW5" s="999" t="s">
        <v>358</v>
      </c>
      <c r="CX5" s="1000"/>
      <c r="CY5" s="1000"/>
      <c r="CZ5" s="1000"/>
      <c r="DA5" s="1001"/>
      <c r="DB5" s="999" t="s">
        <v>359</v>
      </c>
      <c r="DC5" s="1000"/>
      <c r="DD5" s="1000"/>
      <c r="DE5" s="1000"/>
      <c r="DF5" s="1001"/>
      <c r="DG5" s="1112" t="s">
        <v>360</v>
      </c>
      <c r="DH5" s="1113"/>
      <c r="DI5" s="1113"/>
      <c r="DJ5" s="1113"/>
      <c r="DK5" s="1114"/>
      <c r="DL5" s="1112" t="s">
        <v>361</v>
      </c>
      <c r="DM5" s="1113"/>
      <c r="DN5" s="1113"/>
      <c r="DO5" s="1113"/>
      <c r="DP5" s="1114"/>
      <c r="DQ5" s="999" t="s">
        <v>362</v>
      </c>
      <c r="DR5" s="1000"/>
      <c r="DS5" s="1000"/>
      <c r="DT5" s="1000"/>
      <c r="DU5" s="1001"/>
      <c r="DV5" s="999" t="s">
        <v>353</v>
      </c>
      <c r="DW5" s="1000"/>
      <c r="DX5" s="1000"/>
      <c r="DY5" s="1000"/>
      <c r="DZ5" s="1015"/>
      <c r="EA5" s="243"/>
    </row>
    <row r="6" spans="1:131" s="244" customFormat="1" ht="26.25" customHeight="1" thickBot="1" x14ac:dyDescent="0.25">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8"/>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5"/>
      <c r="DH6" s="1116"/>
      <c r="DI6" s="1116"/>
      <c r="DJ6" s="1116"/>
      <c r="DK6" s="1117"/>
      <c r="DL6" s="1115"/>
      <c r="DM6" s="1116"/>
      <c r="DN6" s="1116"/>
      <c r="DO6" s="1116"/>
      <c r="DP6" s="1117"/>
      <c r="DQ6" s="1002"/>
      <c r="DR6" s="1003"/>
      <c r="DS6" s="1003"/>
      <c r="DT6" s="1003"/>
      <c r="DU6" s="1004"/>
      <c r="DV6" s="1002"/>
      <c r="DW6" s="1003"/>
      <c r="DX6" s="1003"/>
      <c r="DY6" s="1003"/>
      <c r="DZ6" s="1016"/>
      <c r="EA6" s="243"/>
    </row>
    <row r="7" spans="1:131" s="244" customFormat="1" ht="26.25" customHeight="1" thickTop="1" x14ac:dyDescent="0.2">
      <c r="A7" s="247">
        <v>1</v>
      </c>
      <c r="B7" s="1054" t="s">
        <v>363</v>
      </c>
      <c r="C7" s="1055"/>
      <c r="D7" s="1055"/>
      <c r="E7" s="1055"/>
      <c r="F7" s="1055"/>
      <c r="G7" s="1055"/>
      <c r="H7" s="1055"/>
      <c r="I7" s="1055"/>
      <c r="J7" s="1055"/>
      <c r="K7" s="1055"/>
      <c r="L7" s="1055"/>
      <c r="M7" s="1055"/>
      <c r="N7" s="1055"/>
      <c r="O7" s="1055"/>
      <c r="P7" s="1056"/>
      <c r="Q7" s="1118">
        <v>789238</v>
      </c>
      <c r="R7" s="1119"/>
      <c r="S7" s="1119"/>
      <c r="T7" s="1119"/>
      <c r="U7" s="1119"/>
      <c r="V7" s="1119">
        <v>774796</v>
      </c>
      <c r="W7" s="1119"/>
      <c r="X7" s="1119"/>
      <c r="Y7" s="1119"/>
      <c r="Z7" s="1119"/>
      <c r="AA7" s="1119">
        <f>Q7-V7</f>
        <v>14442</v>
      </c>
      <c r="AB7" s="1119"/>
      <c r="AC7" s="1119"/>
      <c r="AD7" s="1119"/>
      <c r="AE7" s="1120"/>
      <c r="AF7" s="1121">
        <v>7899</v>
      </c>
      <c r="AG7" s="1122"/>
      <c r="AH7" s="1122"/>
      <c r="AI7" s="1122"/>
      <c r="AJ7" s="1123"/>
      <c r="AK7" s="1105">
        <v>314</v>
      </c>
      <c r="AL7" s="1106"/>
      <c r="AM7" s="1106"/>
      <c r="AN7" s="1106"/>
      <c r="AO7" s="1106"/>
      <c r="AP7" s="1106">
        <v>1138227</v>
      </c>
      <c r="AQ7" s="1106"/>
      <c r="AR7" s="1106"/>
      <c r="AS7" s="1106"/>
      <c r="AT7" s="1106"/>
      <c r="AU7" s="1107"/>
      <c r="AV7" s="1107"/>
      <c r="AW7" s="1107"/>
      <c r="AX7" s="1107"/>
      <c r="AY7" s="1108"/>
      <c r="AZ7" s="241"/>
      <c r="BA7" s="241"/>
      <c r="BB7" s="241"/>
      <c r="BC7" s="241"/>
      <c r="BD7" s="241"/>
      <c r="BE7" s="242"/>
      <c r="BF7" s="242"/>
      <c r="BG7" s="242"/>
      <c r="BH7" s="242"/>
      <c r="BI7" s="242"/>
      <c r="BJ7" s="242"/>
      <c r="BK7" s="242"/>
      <c r="BL7" s="242"/>
      <c r="BM7" s="242"/>
      <c r="BN7" s="242"/>
      <c r="BO7" s="242"/>
      <c r="BP7" s="242"/>
      <c r="BQ7" s="248">
        <v>1</v>
      </c>
      <c r="BR7" s="249" t="s">
        <v>576</v>
      </c>
      <c r="BS7" s="1109" t="s">
        <v>577</v>
      </c>
      <c r="BT7" s="1110"/>
      <c r="BU7" s="1110"/>
      <c r="BV7" s="1110"/>
      <c r="BW7" s="1110"/>
      <c r="BX7" s="1110"/>
      <c r="BY7" s="1110"/>
      <c r="BZ7" s="1110"/>
      <c r="CA7" s="1110"/>
      <c r="CB7" s="1110"/>
      <c r="CC7" s="1110"/>
      <c r="CD7" s="1110"/>
      <c r="CE7" s="1110"/>
      <c r="CF7" s="1110"/>
      <c r="CG7" s="1111"/>
      <c r="CH7" s="1102">
        <v>489</v>
      </c>
      <c r="CI7" s="1103"/>
      <c r="CJ7" s="1103"/>
      <c r="CK7" s="1103"/>
      <c r="CL7" s="1104"/>
      <c r="CM7" s="1102">
        <v>11988</v>
      </c>
      <c r="CN7" s="1103"/>
      <c r="CO7" s="1103"/>
      <c r="CP7" s="1103"/>
      <c r="CQ7" s="1104"/>
      <c r="CR7" s="1102">
        <v>20</v>
      </c>
      <c r="CS7" s="1103"/>
      <c r="CT7" s="1103"/>
      <c r="CU7" s="1103"/>
      <c r="CV7" s="1104"/>
      <c r="CW7" s="1102" t="s">
        <v>613</v>
      </c>
      <c r="CX7" s="1103"/>
      <c r="CY7" s="1103"/>
      <c r="CZ7" s="1103"/>
      <c r="DA7" s="1104"/>
      <c r="DB7" s="1102" t="s">
        <v>613</v>
      </c>
      <c r="DC7" s="1103"/>
      <c r="DD7" s="1103"/>
      <c r="DE7" s="1103"/>
      <c r="DF7" s="1104"/>
      <c r="DG7" s="1102" t="s">
        <v>613</v>
      </c>
      <c r="DH7" s="1103"/>
      <c r="DI7" s="1103"/>
      <c r="DJ7" s="1103"/>
      <c r="DK7" s="1104"/>
      <c r="DL7" s="1102" t="s">
        <v>613</v>
      </c>
      <c r="DM7" s="1103"/>
      <c r="DN7" s="1103"/>
      <c r="DO7" s="1103"/>
      <c r="DP7" s="1104"/>
      <c r="DQ7" s="1102" t="s">
        <v>613</v>
      </c>
      <c r="DR7" s="1103"/>
      <c r="DS7" s="1103"/>
      <c r="DT7" s="1103"/>
      <c r="DU7" s="1104"/>
      <c r="DV7" s="1129"/>
      <c r="DW7" s="1130"/>
      <c r="DX7" s="1130"/>
      <c r="DY7" s="1130"/>
      <c r="DZ7" s="1131"/>
      <c r="EA7" s="243"/>
    </row>
    <row r="8" spans="1:131" s="244" customFormat="1" ht="26.25" customHeight="1" x14ac:dyDescent="0.2">
      <c r="A8" s="250">
        <v>2</v>
      </c>
      <c r="B8" s="1041" t="s">
        <v>364</v>
      </c>
      <c r="C8" s="1042"/>
      <c r="D8" s="1042"/>
      <c r="E8" s="1042"/>
      <c r="F8" s="1042"/>
      <c r="G8" s="1042"/>
      <c r="H8" s="1042"/>
      <c r="I8" s="1042"/>
      <c r="J8" s="1042"/>
      <c r="K8" s="1042"/>
      <c r="L8" s="1042"/>
      <c r="M8" s="1042"/>
      <c r="N8" s="1042"/>
      <c r="O8" s="1042"/>
      <c r="P8" s="1043"/>
      <c r="Q8" s="1048">
        <v>55214</v>
      </c>
      <c r="R8" s="1045"/>
      <c r="S8" s="1045"/>
      <c r="T8" s="1045"/>
      <c r="U8" s="1045"/>
      <c r="V8" s="1045">
        <v>55214</v>
      </c>
      <c r="W8" s="1045"/>
      <c r="X8" s="1045"/>
      <c r="Y8" s="1045"/>
      <c r="Z8" s="1045"/>
      <c r="AA8" s="1045">
        <f>Q8-V8</f>
        <v>0</v>
      </c>
      <c r="AB8" s="1045"/>
      <c r="AC8" s="1045"/>
      <c r="AD8" s="1045"/>
      <c r="AE8" s="1049"/>
      <c r="AF8" s="1096" t="s">
        <v>613</v>
      </c>
      <c r="AG8" s="1097"/>
      <c r="AH8" s="1097"/>
      <c r="AI8" s="1097"/>
      <c r="AJ8" s="1098"/>
      <c r="AK8" s="1099">
        <v>4350</v>
      </c>
      <c r="AL8" s="1100"/>
      <c r="AM8" s="1100"/>
      <c r="AN8" s="1100"/>
      <c r="AO8" s="1100"/>
      <c r="AP8" s="1100" t="s">
        <v>613</v>
      </c>
      <c r="AQ8" s="1100"/>
      <c r="AR8" s="1100"/>
      <c r="AS8" s="1100"/>
      <c r="AT8" s="1100"/>
      <c r="AU8" s="1094"/>
      <c r="AV8" s="1094"/>
      <c r="AW8" s="1094"/>
      <c r="AX8" s="1094"/>
      <c r="AY8" s="1095"/>
      <c r="AZ8" s="241"/>
      <c r="BA8" s="241"/>
      <c r="BB8" s="241"/>
      <c r="BC8" s="241"/>
      <c r="BD8" s="241"/>
      <c r="BE8" s="242"/>
      <c r="BF8" s="242"/>
      <c r="BG8" s="242"/>
      <c r="BH8" s="242"/>
      <c r="BI8" s="242"/>
      <c r="BJ8" s="242"/>
      <c r="BK8" s="242"/>
      <c r="BL8" s="242"/>
      <c r="BM8" s="242"/>
      <c r="BN8" s="242"/>
      <c r="BO8" s="242"/>
      <c r="BP8" s="242"/>
      <c r="BQ8" s="251">
        <v>2</v>
      </c>
      <c r="BR8" s="252" t="s">
        <v>576</v>
      </c>
      <c r="BS8" s="1012" t="s">
        <v>578</v>
      </c>
      <c r="BT8" s="1013"/>
      <c r="BU8" s="1013"/>
      <c r="BV8" s="1013"/>
      <c r="BW8" s="1013"/>
      <c r="BX8" s="1013"/>
      <c r="BY8" s="1013"/>
      <c r="BZ8" s="1013"/>
      <c r="CA8" s="1013"/>
      <c r="CB8" s="1013"/>
      <c r="CC8" s="1013"/>
      <c r="CD8" s="1013"/>
      <c r="CE8" s="1013"/>
      <c r="CF8" s="1013"/>
      <c r="CG8" s="1014"/>
      <c r="CH8" s="987">
        <v>1</v>
      </c>
      <c r="CI8" s="988"/>
      <c r="CJ8" s="988"/>
      <c r="CK8" s="988"/>
      <c r="CL8" s="989"/>
      <c r="CM8" s="987">
        <v>5345</v>
      </c>
      <c r="CN8" s="988"/>
      <c r="CO8" s="988"/>
      <c r="CP8" s="988"/>
      <c r="CQ8" s="989"/>
      <c r="CR8" s="987">
        <v>5304</v>
      </c>
      <c r="CS8" s="988"/>
      <c r="CT8" s="988"/>
      <c r="CU8" s="988"/>
      <c r="CV8" s="989"/>
      <c r="CW8" s="987">
        <v>3</v>
      </c>
      <c r="CX8" s="988"/>
      <c r="CY8" s="988"/>
      <c r="CZ8" s="988"/>
      <c r="DA8" s="989"/>
      <c r="DB8" s="987" t="s">
        <v>613</v>
      </c>
      <c r="DC8" s="988"/>
      <c r="DD8" s="988"/>
      <c r="DE8" s="988"/>
      <c r="DF8" s="989"/>
      <c r="DG8" s="987">
        <v>5705</v>
      </c>
      <c r="DH8" s="988"/>
      <c r="DI8" s="988"/>
      <c r="DJ8" s="988"/>
      <c r="DK8" s="989"/>
      <c r="DL8" s="987" t="s">
        <v>613</v>
      </c>
      <c r="DM8" s="988"/>
      <c r="DN8" s="988"/>
      <c r="DO8" s="988"/>
      <c r="DP8" s="989"/>
      <c r="DQ8" s="987" t="s">
        <v>613</v>
      </c>
      <c r="DR8" s="988"/>
      <c r="DS8" s="988"/>
      <c r="DT8" s="988"/>
      <c r="DU8" s="989"/>
      <c r="DV8" s="990"/>
      <c r="DW8" s="991"/>
      <c r="DX8" s="991"/>
      <c r="DY8" s="991"/>
      <c r="DZ8" s="992"/>
      <c r="EA8" s="243"/>
    </row>
    <row r="9" spans="1:131" s="244" customFormat="1" ht="26.25" customHeight="1" x14ac:dyDescent="0.2">
      <c r="A9" s="250">
        <v>3</v>
      </c>
      <c r="B9" s="1041" t="s">
        <v>366</v>
      </c>
      <c r="C9" s="1042"/>
      <c r="D9" s="1042"/>
      <c r="E9" s="1042"/>
      <c r="F9" s="1042"/>
      <c r="G9" s="1042"/>
      <c r="H9" s="1042"/>
      <c r="I9" s="1042"/>
      <c r="J9" s="1042"/>
      <c r="K9" s="1042"/>
      <c r="L9" s="1042"/>
      <c r="M9" s="1042"/>
      <c r="N9" s="1042"/>
      <c r="O9" s="1042"/>
      <c r="P9" s="1043"/>
      <c r="Q9" s="1048">
        <v>596</v>
      </c>
      <c r="R9" s="1045"/>
      <c r="S9" s="1045"/>
      <c r="T9" s="1045"/>
      <c r="U9" s="1045"/>
      <c r="V9" s="1045">
        <v>413</v>
      </c>
      <c r="W9" s="1045"/>
      <c r="X9" s="1045"/>
      <c r="Y9" s="1045"/>
      <c r="Z9" s="1045"/>
      <c r="AA9" s="1045">
        <f t="shared" ref="AA9:AA15" si="0">Q9-V9</f>
        <v>183</v>
      </c>
      <c r="AB9" s="1045"/>
      <c r="AC9" s="1045"/>
      <c r="AD9" s="1045"/>
      <c r="AE9" s="1049"/>
      <c r="AF9" s="1096">
        <v>183</v>
      </c>
      <c r="AG9" s="1097"/>
      <c r="AH9" s="1097"/>
      <c r="AI9" s="1097"/>
      <c r="AJ9" s="1098"/>
      <c r="AK9" s="1099">
        <v>235</v>
      </c>
      <c r="AL9" s="1100"/>
      <c r="AM9" s="1100"/>
      <c r="AN9" s="1100"/>
      <c r="AO9" s="1100"/>
      <c r="AP9" s="1100">
        <v>1556</v>
      </c>
      <c r="AQ9" s="1100"/>
      <c r="AR9" s="1100"/>
      <c r="AS9" s="1100"/>
      <c r="AT9" s="1100"/>
      <c r="AU9" s="1094"/>
      <c r="AV9" s="1094"/>
      <c r="AW9" s="1094"/>
      <c r="AX9" s="1094"/>
      <c r="AY9" s="1095"/>
      <c r="AZ9" s="241"/>
      <c r="BA9" s="241"/>
      <c r="BB9" s="241"/>
      <c r="BC9" s="241"/>
      <c r="BD9" s="241"/>
      <c r="BE9" s="242"/>
      <c r="BF9" s="242"/>
      <c r="BG9" s="242"/>
      <c r="BH9" s="242"/>
      <c r="BI9" s="242"/>
      <c r="BJ9" s="242"/>
      <c r="BK9" s="242"/>
      <c r="BL9" s="242"/>
      <c r="BM9" s="242"/>
      <c r="BN9" s="242"/>
      <c r="BO9" s="242"/>
      <c r="BP9" s="242"/>
      <c r="BQ9" s="251">
        <v>3</v>
      </c>
      <c r="BR9" s="252" t="s">
        <v>576</v>
      </c>
      <c r="BS9" s="1012" t="s">
        <v>579</v>
      </c>
      <c r="BT9" s="1013"/>
      <c r="BU9" s="1013"/>
      <c r="BV9" s="1013"/>
      <c r="BW9" s="1013"/>
      <c r="BX9" s="1013"/>
      <c r="BY9" s="1013"/>
      <c r="BZ9" s="1013"/>
      <c r="CA9" s="1013"/>
      <c r="CB9" s="1013"/>
      <c r="CC9" s="1013"/>
      <c r="CD9" s="1013"/>
      <c r="CE9" s="1013"/>
      <c r="CF9" s="1013"/>
      <c r="CG9" s="1014"/>
      <c r="CH9" s="987">
        <v>5</v>
      </c>
      <c r="CI9" s="988"/>
      <c r="CJ9" s="988"/>
      <c r="CK9" s="988"/>
      <c r="CL9" s="989"/>
      <c r="CM9" s="987">
        <v>4129</v>
      </c>
      <c r="CN9" s="988"/>
      <c r="CO9" s="988"/>
      <c r="CP9" s="988"/>
      <c r="CQ9" s="989"/>
      <c r="CR9" s="987">
        <v>2</v>
      </c>
      <c r="CS9" s="988"/>
      <c r="CT9" s="988"/>
      <c r="CU9" s="988"/>
      <c r="CV9" s="989"/>
      <c r="CW9" s="987" t="s">
        <v>613</v>
      </c>
      <c r="CX9" s="988"/>
      <c r="CY9" s="988"/>
      <c r="CZ9" s="988"/>
      <c r="DA9" s="989"/>
      <c r="DB9" s="987" t="s">
        <v>613</v>
      </c>
      <c r="DC9" s="988"/>
      <c r="DD9" s="988"/>
      <c r="DE9" s="988"/>
      <c r="DF9" s="989"/>
      <c r="DG9" s="987" t="s">
        <v>613</v>
      </c>
      <c r="DH9" s="988"/>
      <c r="DI9" s="988"/>
      <c r="DJ9" s="988"/>
      <c r="DK9" s="989"/>
      <c r="DL9" s="987" t="s">
        <v>613</v>
      </c>
      <c r="DM9" s="988"/>
      <c r="DN9" s="988"/>
      <c r="DO9" s="988"/>
      <c r="DP9" s="989"/>
      <c r="DQ9" s="987" t="s">
        <v>613</v>
      </c>
      <c r="DR9" s="988"/>
      <c r="DS9" s="988"/>
      <c r="DT9" s="988"/>
      <c r="DU9" s="989"/>
      <c r="DV9" s="990"/>
      <c r="DW9" s="991"/>
      <c r="DX9" s="991"/>
      <c r="DY9" s="991"/>
      <c r="DZ9" s="992"/>
      <c r="EA9" s="243"/>
    </row>
    <row r="10" spans="1:131" s="244" customFormat="1" ht="26.25" customHeight="1" x14ac:dyDescent="0.2">
      <c r="A10" s="250">
        <v>4</v>
      </c>
      <c r="B10" s="1041" t="s">
        <v>367</v>
      </c>
      <c r="C10" s="1042"/>
      <c r="D10" s="1042"/>
      <c r="E10" s="1042"/>
      <c r="F10" s="1042"/>
      <c r="G10" s="1042"/>
      <c r="H10" s="1042"/>
      <c r="I10" s="1042"/>
      <c r="J10" s="1042"/>
      <c r="K10" s="1042"/>
      <c r="L10" s="1042"/>
      <c r="M10" s="1042"/>
      <c r="N10" s="1042"/>
      <c r="O10" s="1042"/>
      <c r="P10" s="1043"/>
      <c r="Q10" s="1048">
        <v>493</v>
      </c>
      <c r="R10" s="1045"/>
      <c r="S10" s="1045"/>
      <c r="T10" s="1045"/>
      <c r="U10" s="1045"/>
      <c r="V10" s="1045">
        <v>120</v>
      </c>
      <c r="W10" s="1045"/>
      <c r="X10" s="1045"/>
      <c r="Y10" s="1045"/>
      <c r="Z10" s="1045"/>
      <c r="AA10" s="1045">
        <f t="shared" si="0"/>
        <v>373</v>
      </c>
      <c r="AB10" s="1045"/>
      <c r="AC10" s="1045"/>
      <c r="AD10" s="1045"/>
      <c r="AE10" s="1049"/>
      <c r="AF10" s="1096" t="s">
        <v>613</v>
      </c>
      <c r="AG10" s="1097"/>
      <c r="AH10" s="1097"/>
      <c r="AI10" s="1097"/>
      <c r="AJ10" s="1098"/>
      <c r="AK10" s="1099" t="s">
        <v>613</v>
      </c>
      <c r="AL10" s="1100"/>
      <c r="AM10" s="1100"/>
      <c r="AN10" s="1100"/>
      <c r="AO10" s="1100"/>
      <c r="AP10" s="1100" t="s">
        <v>613</v>
      </c>
      <c r="AQ10" s="1100"/>
      <c r="AR10" s="1100"/>
      <c r="AS10" s="1100"/>
      <c r="AT10" s="1100"/>
      <c r="AU10" s="1094"/>
      <c r="AV10" s="1094"/>
      <c r="AW10" s="1094"/>
      <c r="AX10" s="1094"/>
      <c r="AY10" s="1095"/>
      <c r="AZ10" s="241"/>
      <c r="BA10" s="241"/>
      <c r="BB10" s="241"/>
      <c r="BC10" s="241"/>
      <c r="BD10" s="241"/>
      <c r="BE10" s="242"/>
      <c r="BF10" s="242"/>
      <c r="BG10" s="242"/>
      <c r="BH10" s="242"/>
      <c r="BI10" s="242"/>
      <c r="BJ10" s="242"/>
      <c r="BK10" s="242"/>
      <c r="BL10" s="242"/>
      <c r="BM10" s="242"/>
      <c r="BN10" s="242"/>
      <c r="BO10" s="242"/>
      <c r="BP10" s="242"/>
      <c r="BQ10" s="251">
        <v>4</v>
      </c>
      <c r="BR10" s="252" t="s">
        <v>576</v>
      </c>
      <c r="BS10" s="1012" t="s">
        <v>580</v>
      </c>
      <c r="BT10" s="1013"/>
      <c r="BU10" s="1013"/>
      <c r="BV10" s="1013"/>
      <c r="BW10" s="1013"/>
      <c r="BX10" s="1013"/>
      <c r="BY10" s="1013"/>
      <c r="BZ10" s="1013"/>
      <c r="CA10" s="1013"/>
      <c r="CB10" s="1013"/>
      <c r="CC10" s="1013"/>
      <c r="CD10" s="1013"/>
      <c r="CE10" s="1013"/>
      <c r="CF10" s="1013"/>
      <c r="CG10" s="1014"/>
      <c r="CH10" s="987">
        <v>0.6</v>
      </c>
      <c r="CI10" s="988"/>
      <c r="CJ10" s="988"/>
      <c r="CK10" s="988"/>
      <c r="CL10" s="989"/>
      <c r="CM10" s="987">
        <v>34</v>
      </c>
      <c r="CN10" s="988"/>
      <c r="CO10" s="988"/>
      <c r="CP10" s="988"/>
      <c r="CQ10" s="989"/>
      <c r="CR10" s="987">
        <v>22</v>
      </c>
      <c r="CS10" s="988"/>
      <c r="CT10" s="988"/>
      <c r="CU10" s="988"/>
      <c r="CV10" s="989"/>
      <c r="CW10" s="987">
        <v>78</v>
      </c>
      <c r="CX10" s="988"/>
      <c r="CY10" s="988"/>
      <c r="CZ10" s="988"/>
      <c r="DA10" s="989"/>
      <c r="DB10" s="987" t="s">
        <v>613</v>
      </c>
      <c r="DC10" s="988"/>
      <c r="DD10" s="988"/>
      <c r="DE10" s="988"/>
      <c r="DF10" s="989"/>
      <c r="DG10" s="987" t="s">
        <v>613</v>
      </c>
      <c r="DH10" s="988"/>
      <c r="DI10" s="988"/>
      <c r="DJ10" s="988"/>
      <c r="DK10" s="989"/>
      <c r="DL10" s="987" t="s">
        <v>613</v>
      </c>
      <c r="DM10" s="988"/>
      <c r="DN10" s="988"/>
      <c r="DO10" s="988"/>
      <c r="DP10" s="989"/>
      <c r="DQ10" s="987" t="s">
        <v>613</v>
      </c>
      <c r="DR10" s="988"/>
      <c r="DS10" s="988"/>
      <c r="DT10" s="988"/>
      <c r="DU10" s="989"/>
      <c r="DV10" s="990"/>
      <c r="DW10" s="991"/>
      <c r="DX10" s="991"/>
      <c r="DY10" s="991"/>
      <c r="DZ10" s="992"/>
      <c r="EA10" s="243"/>
    </row>
    <row r="11" spans="1:131" s="244" customFormat="1" ht="26.25" customHeight="1" x14ac:dyDescent="0.2">
      <c r="A11" s="250">
        <v>5</v>
      </c>
      <c r="B11" s="1041" t="s">
        <v>368</v>
      </c>
      <c r="C11" s="1042"/>
      <c r="D11" s="1042"/>
      <c r="E11" s="1042"/>
      <c r="F11" s="1042"/>
      <c r="G11" s="1042"/>
      <c r="H11" s="1042"/>
      <c r="I11" s="1042"/>
      <c r="J11" s="1042"/>
      <c r="K11" s="1042"/>
      <c r="L11" s="1042"/>
      <c r="M11" s="1042"/>
      <c r="N11" s="1042"/>
      <c r="O11" s="1042"/>
      <c r="P11" s="1043"/>
      <c r="Q11" s="1048">
        <v>881</v>
      </c>
      <c r="R11" s="1045"/>
      <c r="S11" s="1045"/>
      <c r="T11" s="1045"/>
      <c r="U11" s="1045"/>
      <c r="V11" s="1045">
        <v>307</v>
      </c>
      <c r="W11" s="1045"/>
      <c r="X11" s="1045"/>
      <c r="Y11" s="1045"/>
      <c r="Z11" s="1045"/>
      <c r="AA11" s="1045">
        <f t="shared" si="0"/>
        <v>574</v>
      </c>
      <c r="AB11" s="1045"/>
      <c r="AC11" s="1045"/>
      <c r="AD11" s="1045"/>
      <c r="AE11" s="1049"/>
      <c r="AF11" s="1096" t="s">
        <v>613</v>
      </c>
      <c r="AG11" s="1097"/>
      <c r="AH11" s="1097"/>
      <c r="AI11" s="1097"/>
      <c r="AJ11" s="1098"/>
      <c r="AK11" s="1099" t="s">
        <v>613</v>
      </c>
      <c r="AL11" s="1100"/>
      <c r="AM11" s="1100"/>
      <c r="AN11" s="1100"/>
      <c r="AO11" s="1100"/>
      <c r="AP11" s="1100">
        <v>1322</v>
      </c>
      <c r="AQ11" s="1100"/>
      <c r="AR11" s="1100"/>
      <c r="AS11" s="1100"/>
      <c r="AT11" s="1100"/>
      <c r="AU11" s="1094"/>
      <c r="AV11" s="1094"/>
      <c r="AW11" s="1094"/>
      <c r="AX11" s="1094"/>
      <c r="AY11" s="1095"/>
      <c r="AZ11" s="241"/>
      <c r="BA11" s="241"/>
      <c r="BB11" s="241"/>
      <c r="BC11" s="241"/>
      <c r="BD11" s="241"/>
      <c r="BE11" s="242"/>
      <c r="BF11" s="242"/>
      <c r="BG11" s="242"/>
      <c r="BH11" s="242"/>
      <c r="BI11" s="242"/>
      <c r="BJ11" s="242"/>
      <c r="BK11" s="242"/>
      <c r="BL11" s="242"/>
      <c r="BM11" s="242"/>
      <c r="BN11" s="242"/>
      <c r="BO11" s="242"/>
      <c r="BP11" s="242"/>
      <c r="BQ11" s="251">
        <v>5</v>
      </c>
      <c r="BR11" s="252"/>
      <c r="BS11" s="1012" t="s">
        <v>581</v>
      </c>
      <c r="BT11" s="1013"/>
      <c r="BU11" s="1013"/>
      <c r="BV11" s="1013"/>
      <c r="BW11" s="1013"/>
      <c r="BX11" s="1013"/>
      <c r="BY11" s="1013"/>
      <c r="BZ11" s="1013"/>
      <c r="CA11" s="1013"/>
      <c r="CB11" s="1013"/>
      <c r="CC11" s="1013"/>
      <c r="CD11" s="1013"/>
      <c r="CE11" s="1013"/>
      <c r="CF11" s="1013"/>
      <c r="CG11" s="1014"/>
      <c r="CH11" s="987">
        <v>14</v>
      </c>
      <c r="CI11" s="988"/>
      <c r="CJ11" s="988"/>
      <c r="CK11" s="988"/>
      <c r="CL11" s="989"/>
      <c r="CM11" s="987">
        <v>335</v>
      </c>
      <c r="CN11" s="988"/>
      <c r="CO11" s="988"/>
      <c r="CP11" s="988"/>
      <c r="CQ11" s="989"/>
      <c r="CR11" s="987">
        <v>121</v>
      </c>
      <c r="CS11" s="988"/>
      <c r="CT11" s="988"/>
      <c r="CU11" s="988"/>
      <c r="CV11" s="989"/>
      <c r="CW11" s="987">
        <v>75</v>
      </c>
      <c r="CX11" s="988"/>
      <c r="CY11" s="988"/>
      <c r="CZ11" s="988"/>
      <c r="DA11" s="989"/>
      <c r="DB11" s="987" t="s">
        <v>613</v>
      </c>
      <c r="DC11" s="988"/>
      <c r="DD11" s="988"/>
      <c r="DE11" s="988"/>
      <c r="DF11" s="989"/>
      <c r="DG11" s="987" t="s">
        <v>613</v>
      </c>
      <c r="DH11" s="988"/>
      <c r="DI11" s="988"/>
      <c r="DJ11" s="988"/>
      <c r="DK11" s="989"/>
      <c r="DL11" s="987" t="s">
        <v>613</v>
      </c>
      <c r="DM11" s="988"/>
      <c r="DN11" s="988"/>
      <c r="DO11" s="988"/>
      <c r="DP11" s="989"/>
      <c r="DQ11" s="987" t="s">
        <v>613</v>
      </c>
      <c r="DR11" s="988"/>
      <c r="DS11" s="988"/>
      <c r="DT11" s="988"/>
      <c r="DU11" s="989"/>
      <c r="DV11" s="990"/>
      <c r="DW11" s="991"/>
      <c r="DX11" s="991"/>
      <c r="DY11" s="991"/>
      <c r="DZ11" s="992"/>
      <c r="EA11" s="243"/>
    </row>
    <row r="12" spans="1:131" s="244" customFormat="1" ht="26.25" customHeight="1" x14ac:dyDescent="0.2">
      <c r="A12" s="250">
        <v>6</v>
      </c>
      <c r="B12" s="1041" t="s">
        <v>370</v>
      </c>
      <c r="C12" s="1042"/>
      <c r="D12" s="1042"/>
      <c r="E12" s="1042"/>
      <c r="F12" s="1042"/>
      <c r="G12" s="1042"/>
      <c r="H12" s="1042"/>
      <c r="I12" s="1042"/>
      <c r="J12" s="1042"/>
      <c r="K12" s="1042"/>
      <c r="L12" s="1042"/>
      <c r="M12" s="1042"/>
      <c r="N12" s="1042"/>
      <c r="O12" s="1042"/>
      <c r="P12" s="1043"/>
      <c r="Q12" s="1048">
        <v>280</v>
      </c>
      <c r="R12" s="1045"/>
      <c r="S12" s="1045"/>
      <c r="T12" s="1045"/>
      <c r="U12" s="1045"/>
      <c r="V12" s="1045">
        <v>279</v>
      </c>
      <c r="W12" s="1045"/>
      <c r="X12" s="1045"/>
      <c r="Y12" s="1045"/>
      <c r="Z12" s="1045"/>
      <c r="AA12" s="1045">
        <f t="shared" si="0"/>
        <v>1</v>
      </c>
      <c r="AB12" s="1045"/>
      <c r="AC12" s="1045"/>
      <c r="AD12" s="1045"/>
      <c r="AE12" s="1049"/>
      <c r="AF12" s="1096">
        <v>1</v>
      </c>
      <c r="AG12" s="1097"/>
      <c r="AH12" s="1097"/>
      <c r="AI12" s="1097"/>
      <c r="AJ12" s="1098"/>
      <c r="AK12" s="1099">
        <v>55</v>
      </c>
      <c r="AL12" s="1100"/>
      <c r="AM12" s="1100"/>
      <c r="AN12" s="1100"/>
      <c r="AO12" s="1100"/>
      <c r="AP12" s="1100" t="s">
        <v>613</v>
      </c>
      <c r="AQ12" s="1100"/>
      <c r="AR12" s="1100"/>
      <c r="AS12" s="1100"/>
      <c r="AT12" s="1100"/>
      <c r="AU12" s="1094"/>
      <c r="AV12" s="1094"/>
      <c r="AW12" s="1094"/>
      <c r="AX12" s="1094"/>
      <c r="AY12" s="1095"/>
      <c r="AZ12" s="241"/>
      <c r="BA12" s="241"/>
      <c r="BB12" s="241"/>
      <c r="BC12" s="241"/>
      <c r="BD12" s="241"/>
      <c r="BE12" s="242"/>
      <c r="BF12" s="242"/>
      <c r="BG12" s="242"/>
      <c r="BH12" s="242"/>
      <c r="BI12" s="242"/>
      <c r="BJ12" s="242"/>
      <c r="BK12" s="242"/>
      <c r="BL12" s="242"/>
      <c r="BM12" s="242"/>
      <c r="BN12" s="242"/>
      <c r="BO12" s="242"/>
      <c r="BP12" s="242"/>
      <c r="BQ12" s="251">
        <v>6</v>
      </c>
      <c r="BR12" s="252"/>
      <c r="BS12" s="1012" t="s">
        <v>582</v>
      </c>
      <c r="BT12" s="1013"/>
      <c r="BU12" s="1013"/>
      <c r="BV12" s="1013"/>
      <c r="BW12" s="1013"/>
      <c r="BX12" s="1013"/>
      <c r="BY12" s="1013"/>
      <c r="BZ12" s="1013"/>
      <c r="CA12" s="1013"/>
      <c r="CB12" s="1013"/>
      <c r="CC12" s="1013"/>
      <c r="CD12" s="1013"/>
      <c r="CE12" s="1013"/>
      <c r="CF12" s="1013"/>
      <c r="CG12" s="1014"/>
      <c r="CH12" s="987">
        <v>14</v>
      </c>
      <c r="CI12" s="988"/>
      <c r="CJ12" s="988"/>
      <c r="CK12" s="988"/>
      <c r="CL12" s="989"/>
      <c r="CM12" s="987">
        <v>816</v>
      </c>
      <c r="CN12" s="988"/>
      <c r="CO12" s="988"/>
      <c r="CP12" s="988"/>
      <c r="CQ12" s="989"/>
      <c r="CR12" s="987">
        <v>100</v>
      </c>
      <c r="CS12" s="988"/>
      <c r="CT12" s="988"/>
      <c r="CU12" s="988"/>
      <c r="CV12" s="989"/>
      <c r="CW12" s="987">
        <v>74</v>
      </c>
      <c r="CX12" s="988"/>
      <c r="CY12" s="988"/>
      <c r="CZ12" s="988"/>
      <c r="DA12" s="989"/>
      <c r="DB12" s="987" t="s">
        <v>613</v>
      </c>
      <c r="DC12" s="988"/>
      <c r="DD12" s="988"/>
      <c r="DE12" s="988"/>
      <c r="DF12" s="989"/>
      <c r="DG12" s="987" t="s">
        <v>613</v>
      </c>
      <c r="DH12" s="988"/>
      <c r="DI12" s="988"/>
      <c r="DJ12" s="988"/>
      <c r="DK12" s="989"/>
      <c r="DL12" s="987" t="s">
        <v>613</v>
      </c>
      <c r="DM12" s="988"/>
      <c r="DN12" s="988"/>
      <c r="DO12" s="988"/>
      <c r="DP12" s="989"/>
      <c r="DQ12" s="987" t="s">
        <v>613</v>
      </c>
      <c r="DR12" s="988"/>
      <c r="DS12" s="988"/>
      <c r="DT12" s="988"/>
      <c r="DU12" s="989"/>
      <c r="DV12" s="990"/>
      <c r="DW12" s="991"/>
      <c r="DX12" s="991"/>
      <c r="DY12" s="991"/>
      <c r="DZ12" s="992"/>
      <c r="EA12" s="243"/>
    </row>
    <row r="13" spans="1:131" s="244" customFormat="1" ht="26.25" customHeight="1" x14ac:dyDescent="0.2">
      <c r="A13" s="250">
        <v>7</v>
      </c>
      <c r="B13" s="1041" t="s">
        <v>371</v>
      </c>
      <c r="C13" s="1042"/>
      <c r="D13" s="1042"/>
      <c r="E13" s="1042"/>
      <c r="F13" s="1042"/>
      <c r="G13" s="1042"/>
      <c r="H13" s="1042"/>
      <c r="I13" s="1042"/>
      <c r="J13" s="1042"/>
      <c r="K13" s="1042"/>
      <c r="L13" s="1042"/>
      <c r="M13" s="1042"/>
      <c r="N13" s="1042"/>
      <c r="O13" s="1042"/>
      <c r="P13" s="1043"/>
      <c r="Q13" s="1048">
        <v>745</v>
      </c>
      <c r="R13" s="1045"/>
      <c r="S13" s="1045"/>
      <c r="T13" s="1045"/>
      <c r="U13" s="1045"/>
      <c r="V13" s="1045">
        <v>161</v>
      </c>
      <c r="W13" s="1045"/>
      <c r="X13" s="1045"/>
      <c r="Y13" s="1045"/>
      <c r="Z13" s="1045"/>
      <c r="AA13" s="1045">
        <f t="shared" si="0"/>
        <v>584</v>
      </c>
      <c r="AB13" s="1045"/>
      <c r="AC13" s="1045"/>
      <c r="AD13" s="1045"/>
      <c r="AE13" s="1049"/>
      <c r="AF13" s="1096" t="s">
        <v>613</v>
      </c>
      <c r="AG13" s="1097"/>
      <c r="AH13" s="1097"/>
      <c r="AI13" s="1097"/>
      <c r="AJ13" s="1098"/>
      <c r="AK13" s="1099" t="s">
        <v>613</v>
      </c>
      <c r="AL13" s="1100"/>
      <c r="AM13" s="1100"/>
      <c r="AN13" s="1100"/>
      <c r="AO13" s="1100"/>
      <c r="AP13" s="1100">
        <v>4587</v>
      </c>
      <c r="AQ13" s="1100"/>
      <c r="AR13" s="1100"/>
      <c r="AS13" s="1100"/>
      <c r="AT13" s="1100"/>
      <c r="AU13" s="1094"/>
      <c r="AV13" s="1094"/>
      <c r="AW13" s="1094"/>
      <c r="AX13" s="1094"/>
      <c r="AY13" s="1095"/>
      <c r="AZ13" s="241"/>
      <c r="BA13" s="241"/>
      <c r="BB13" s="241"/>
      <c r="BC13" s="241"/>
      <c r="BD13" s="241"/>
      <c r="BE13" s="242"/>
      <c r="BF13" s="242"/>
      <c r="BG13" s="242"/>
      <c r="BH13" s="242"/>
      <c r="BI13" s="242"/>
      <c r="BJ13" s="242"/>
      <c r="BK13" s="242"/>
      <c r="BL13" s="242"/>
      <c r="BM13" s="242"/>
      <c r="BN13" s="242"/>
      <c r="BO13" s="242"/>
      <c r="BP13" s="242"/>
      <c r="BQ13" s="251">
        <v>7</v>
      </c>
      <c r="BR13" s="252"/>
      <c r="BS13" s="1012" t="s">
        <v>583</v>
      </c>
      <c r="BT13" s="1013"/>
      <c r="BU13" s="1013"/>
      <c r="BV13" s="1013"/>
      <c r="BW13" s="1013"/>
      <c r="BX13" s="1013"/>
      <c r="BY13" s="1013"/>
      <c r="BZ13" s="1013"/>
      <c r="CA13" s="1013"/>
      <c r="CB13" s="1013"/>
      <c r="CC13" s="1013"/>
      <c r="CD13" s="1013"/>
      <c r="CE13" s="1013"/>
      <c r="CF13" s="1013"/>
      <c r="CG13" s="1014"/>
      <c r="CH13" s="987">
        <v>4</v>
      </c>
      <c r="CI13" s="988"/>
      <c r="CJ13" s="988"/>
      <c r="CK13" s="988"/>
      <c r="CL13" s="989"/>
      <c r="CM13" s="987">
        <v>120</v>
      </c>
      <c r="CN13" s="988"/>
      <c r="CO13" s="988"/>
      <c r="CP13" s="988"/>
      <c r="CQ13" s="989"/>
      <c r="CR13" s="987">
        <v>38</v>
      </c>
      <c r="CS13" s="988"/>
      <c r="CT13" s="988"/>
      <c r="CU13" s="988"/>
      <c r="CV13" s="989"/>
      <c r="CW13" s="987">
        <v>19</v>
      </c>
      <c r="CX13" s="988"/>
      <c r="CY13" s="988"/>
      <c r="CZ13" s="988"/>
      <c r="DA13" s="989"/>
      <c r="DB13" s="987" t="s">
        <v>613</v>
      </c>
      <c r="DC13" s="988"/>
      <c r="DD13" s="988"/>
      <c r="DE13" s="988"/>
      <c r="DF13" s="989"/>
      <c r="DG13" s="987" t="s">
        <v>613</v>
      </c>
      <c r="DH13" s="988"/>
      <c r="DI13" s="988"/>
      <c r="DJ13" s="988"/>
      <c r="DK13" s="989"/>
      <c r="DL13" s="987" t="s">
        <v>613</v>
      </c>
      <c r="DM13" s="988"/>
      <c r="DN13" s="988"/>
      <c r="DO13" s="988"/>
      <c r="DP13" s="989"/>
      <c r="DQ13" s="987" t="s">
        <v>613</v>
      </c>
      <c r="DR13" s="988"/>
      <c r="DS13" s="988"/>
      <c r="DT13" s="988"/>
      <c r="DU13" s="989"/>
      <c r="DV13" s="990"/>
      <c r="DW13" s="991"/>
      <c r="DX13" s="991"/>
      <c r="DY13" s="991"/>
      <c r="DZ13" s="992"/>
      <c r="EA13" s="243"/>
    </row>
    <row r="14" spans="1:131" s="244" customFormat="1" ht="26.25" customHeight="1" x14ac:dyDescent="0.2">
      <c r="A14" s="250">
        <v>8</v>
      </c>
      <c r="B14" s="1041" t="s">
        <v>373</v>
      </c>
      <c r="C14" s="1042"/>
      <c r="D14" s="1042"/>
      <c r="E14" s="1042"/>
      <c r="F14" s="1042"/>
      <c r="G14" s="1042"/>
      <c r="H14" s="1042"/>
      <c r="I14" s="1042"/>
      <c r="J14" s="1042"/>
      <c r="K14" s="1042"/>
      <c r="L14" s="1042"/>
      <c r="M14" s="1042"/>
      <c r="N14" s="1042"/>
      <c r="O14" s="1042"/>
      <c r="P14" s="1043"/>
      <c r="Q14" s="1048">
        <v>354</v>
      </c>
      <c r="R14" s="1045"/>
      <c r="S14" s="1045"/>
      <c r="T14" s="1045"/>
      <c r="U14" s="1045"/>
      <c r="V14" s="1045">
        <v>108</v>
      </c>
      <c r="W14" s="1045"/>
      <c r="X14" s="1045"/>
      <c r="Y14" s="1045"/>
      <c r="Z14" s="1045"/>
      <c r="AA14" s="1045">
        <f t="shared" si="0"/>
        <v>246</v>
      </c>
      <c r="AB14" s="1045"/>
      <c r="AC14" s="1045"/>
      <c r="AD14" s="1045"/>
      <c r="AE14" s="1049"/>
      <c r="AF14" s="1096" t="s">
        <v>613</v>
      </c>
      <c r="AG14" s="1097"/>
      <c r="AH14" s="1097"/>
      <c r="AI14" s="1097"/>
      <c r="AJ14" s="1098"/>
      <c r="AK14" s="1099">
        <v>1</v>
      </c>
      <c r="AL14" s="1100"/>
      <c r="AM14" s="1100"/>
      <c r="AN14" s="1100"/>
      <c r="AO14" s="1100"/>
      <c r="AP14" s="1100">
        <v>341</v>
      </c>
      <c r="AQ14" s="1100"/>
      <c r="AR14" s="1100"/>
      <c r="AS14" s="1100"/>
      <c r="AT14" s="1100"/>
      <c r="AU14" s="1094"/>
      <c r="AV14" s="1094"/>
      <c r="AW14" s="1094"/>
      <c r="AX14" s="1094"/>
      <c r="AY14" s="1095"/>
      <c r="AZ14" s="241"/>
      <c r="BA14" s="241"/>
      <c r="BB14" s="241"/>
      <c r="BC14" s="241"/>
      <c r="BD14" s="241"/>
      <c r="BE14" s="242"/>
      <c r="BF14" s="242"/>
      <c r="BG14" s="242"/>
      <c r="BH14" s="242"/>
      <c r="BI14" s="242"/>
      <c r="BJ14" s="242"/>
      <c r="BK14" s="242"/>
      <c r="BL14" s="242"/>
      <c r="BM14" s="242"/>
      <c r="BN14" s="242"/>
      <c r="BO14" s="242"/>
      <c r="BP14" s="242"/>
      <c r="BQ14" s="251">
        <v>8</v>
      </c>
      <c r="BR14" s="252"/>
      <c r="BS14" s="1012" t="s">
        <v>584</v>
      </c>
      <c r="BT14" s="1013"/>
      <c r="BU14" s="1013"/>
      <c r="BV14" s="1013"/>
      <c r="BW14" s="1013"/>
      <c r="BX14" s="1013"/>
      <c r="BY14" s="1013"/>
      <c r="BZ14" s="1013"/>
      <c r="CA14" s="1013"/>
      <c r="CB14" s="1013"/>
      <c r="CC14" s="1013"/>
      <c r="CD14" s="1013"/>
      <c r="CE14" s="1013"/>
      <c r="CF14" s="1013"/>
      <c r="CG14" s="1014"/>
      <c r="CH14" s="987">
        <v>3</v>
      </c>
      <c r="CI14" s="988"/>
      <c r="CJ14" s="988"/>
      <c r="CK14" s="988"/>
      <c r="CL14" s="989"/>
      <c r="CM14" s="987">
        <v>57</v>
      </c>
      <c r="CN14" s="988"/>
      <c r="CO14" s="988"/>
      <c r="CP14" s="988"/>
      <c r="CQ14" s="989"/>
      <c r="CR14" s="987">
        <v>10</v>
      </c>
      <c r="CS14" s="988"/>
      <c r="CT14" s="988"/>
      <c r="CU14" s="988"/>
      <c r="CV14" s="989"/>
      <c r="CW14" s="987">
        <v>9</v>
      </c>
      <c r="CX14" s="988"/>
      <c r="CY14" s="988"/>
      <c r="CZ14" s="988"/>
      <c r="DA14" s="989"/>
      <c r="DB14" s="987" t="s">
        <v>613</v>
      </c>
      <c r="DC14" s="988"/>
      <c r="DD14" s="988"/>
      <c r="DE14" s="988"/>
      <c r="DF14" s="989"/>
      <c r="DG14" s="987" t="s">
        <v>613</v>
      </c>
      <c r="DH14" s="988"/>
      <c r="DI14" s="988"/>
      <c r="DJ14" s="988"/>
      <c r="DK14" s="989"/>
      <c r="DL14" s="987" t="s">
        <v>613</v>
      </c>
      <c r="DM14" s="988"/>
      <c r="DN14" s="988"/>
      <c r="DO14" s="988"/>
      <c r="DP14" s="989"/>
      <c r="DQ14" s="987" t="s">
        <v>613</v>
      </c>
      <c r="DR14" s="988"/>
      <c r="DS14" s="988"/>
      <c r="DT14" s="988"/>
      <c r="DU14" s="989"/>
      <c r="DV14" s="990"/>
      <c r="DW14" s="991"/>
      <c r="DX14" s="991"/>
      <c r="DY14" s="991"/>
      <c r="DZ14" s="992"/>
      <c r="EA14" s="243"/>
    </row>
    <row r="15" spans="1:131" s="244" customFormat="1" ht="26.25" customHeight="1" x14ac:dyDescent="0.2">
      <c r="A15" s="250">
        <v>9</v>
      </c>
      <c r="B15" s="1041" t="s">
        <v>374</v>
      </c>
      <c r="C15" s="1042"/>
      <c r="D15" s="1042"/>
      <c r="E15" s="1042"/>
      <c r="F15" s="1042"/>
      <c r="G15" s="1042"/>
      <c r="H15" s="1042"/>
      <c r="I15" s="1042"/>
      <c r="J15" s="1042"/>
      <c r="K15" s="1042"/>
      <c r="L15" s="1042"/>
      <c r="M15" s="1042"/>
      <c r="N15" s="1042"/>
      <c r="O15" s="1042"/>
      <c r="P15" s="1043"/>
      <c r="Q15" s="1048">
        <v>3627</v>
      </c>
      <c r="R15" s="1045"/>
      <c r="S15" s="1045"/>
      <c r="T15" s="1045"/>
      <c r="U15" s="1045"/>
      <c r="V15" s="1045">
        <v>3627</v>
      </c>
      <c r="W15" s="1045"/>
      <c r="X15" s="1045"/>
      <c r="Y15" s="1045"/>
      <c r="Z15" s="1045"/>
      <c r="AA15" s="1045">
        <f t="shared" si="0"/>
        <v>0</v>
      </c>
      <c r="AB15" s="1045"/>
      <c r="AC15" s="1045"/>
      <c r="AD15" s="1045"/>
      <c r="AE15" s="1049"/>
      <c r="AF15" s="1096" t="s">
        <v>613</v>
      </c>
      <c r="AG15" s="1097"/>
      <c r="AH15" s="1097"/>
      <c r="AI15" s="1097"/>
      <c r="AJ15" s="1098"/>
      <c r="AK15" s="1099" t="s">
        <v>613</v>
      </c>
      <c r="AL15" s="1100"/>
      <c r="AM15" s="1100"/>
      <c r="AN15" s="1100"/>
      <c r="AO15" s="1100"/>
      <c r="AP15" s="1100">
        <v>11521</v>
      </c>
      <c r="AQ15" s="1100"/>
      <c r="AR15" s="1100"/>
      <c r="AS15" s="1100"/>
      <c r="AT15" s="1100"/>
      <c r="AU15" s="1094"/>
      <c r="AV15" s="1094"/>
      <c r="AW15" s="1094"/>
      <c r="AX15" s="1094"/>
      <c r="AY15" s="1095"/>
      <c r="AZ15" s="241"/>
      <c r="BA15" s="241"/>
      <c r="BB15" s="241"/>
      <c r="BC15" s="241"/>
      <c r="BD15" s="241"/>
      <c r="BE15" s="242"/>
      <c r="BF15" s="242"/>
      <c r="BG15" s="242"/>
      <c r="BH15" s="242"/>
      <c r="BI15" s="242"/>
      <c r="BJ15" s="242"/>
      <c r="BK15" s="242"/>
      <c r="BL15" s="242"/>
      <c r="BM15" s="242"/>
      <c r="BN15" s="242"/>
      <c r="BO15" s="242"/>
      <c r="BP15" s="242"/>
      <c r="BQ15" s="251">
        <v>9</v>
      </c>
      <c r="BR15" s="252"/>
      <c r="BS15" s="1012" t="s">
        <v>585</v>
      </c>
      <c r="BT15" s="1013"/>
      <c r="BU15" s="1013"/>
      <c r="BV15" s="1013"/>
      <c r="BW15" s="1013"/>
      <c r="BX15" s="1013"/>
      <c r="BY15" s="1013"/>
      <c r="BZ15" s="1013"/>
      <c r="CA15" s="1013"/>
      <c r="CB15" s="1013"/>
      <c r="CC15" s="1013"/>
      <c r="CD15" s="1013"/>
      <c r="CE15" s="1013"/>
      <c r="CF15" s="1013"/>
      <c r="CG15" s="1014"/>
      <c r="CH15" s="987">
        <v>1</v>
      </c>
      <c r="CI15" s="988"/>
      <c r="CJ15" s="988"/>
      <c r="CK15" s="988"/>
      <c r="CL15" s="989"/>
      <c r="CM15" s="987">
        <v>313</v>
      </c>
      <c r="CN15" s="988"/>
      <c r="CO15" s="988"/>
      <c r="CP15" s="988"/>
      <c r="CQ15" s="989"/>
      <c r="CR15" s="987">
        <v>183</v>
      </c>
      <c r="CS15" s="988"/>
      <c r="CT15" s="988"/>
      <c r="CU15" s="988"/>
      <c r="CV15" s="989"/>
      <c r="CW15" s="987" t="s">
        <v>613</v>
      </c>
      <c r="CX15" s="988"/>
      <c r="CY15" s="988"/>
      <c r="CZ15" s="988"/>
      <c r="DA15" s="989"/>
      <c r="DB15" s="987" t="s">
        <v>613</v>
      </c>
      <c r="DC15" s="988"/>
      <c r="DD15" s="988"/>
      <c r="DE15" s="988"/>
      <c r="DF15" s="989"/>
      <c r="DG15" s="987" t="s">
        <v>613</v>
      </c>
      <c r="DH15" s="988"/>
      <c r="DI15" s="988"/>
      <c r="DJ15" s="988"/>
      <c r="DK15" s="989"/>
      <c r="DL15" s="987" t="s">
        <v>613</v>
      </c>
      <c r="DM15" s="988"/>
      <c r="DN15" s="988"/>
      <c r="DO15" s="988"/>
      <c r="DP15" s="989"/>
      <c r="DQ15" s="987" t="s">
        <v>613</v>
      </c>
      <c r="DR15" s="988"/>
      <c r="DS15" s="988"/>
      <c r="DT15" s="988"/>
      <c r="DU15" s="989"/>
      <c r="DV15" s="990"/>
      <c r="DW15" s="991"/>
      <c r="DX15" s="991"/>
      <c r="DY15" s="991"/>
      <c r="DZ15" s="992"/>
      <c r="EA15" s="243"/>
    </row>
    <row r="16" spans="1:131" s="244" customFormat="1" ht="26.25" customHeight="1" x14ac:dyDescent="0.2">
      <c r="A16" s="250">
        <v>10</v>
      </c>
      <c r="B16" s="1041"/>
      <c r="C16" s="1042"/>
      <c r="D16" s="1042"/>
      <c r="E16" s="1042"/>
      <c r="F16" s="1042"/>
      <c r="G16" s="1042"/>
      <c r="H16" s="1042"/>
      <c r="I16" s="1042"/>
      <c r="J16" s="1042"/>
      <c r="K16" s="1042"/>
      <c r="L16" s="1042"/>
      <c r="M16" s="1042"/>
      <c r="N16" s="1042"/>
      <c r="O16" s="1042"/>
      <c r="P16" s="1043"/>
      <c r="Q16" s="1048"/>
      <c r="R16" s="1045"/>
      <c r="S16" s="1045"/>
      <c r="T16" s="1045"/>
      <c r="U16" s="1045"/>
      <c r="V16" s="1045"/>
      <c r="W16" s="1045"/>
      <c r="X16" s="1045"/>
      <c r="Y16" s="1045"/>
      <c r="Z16" s="1045"/>
      <c r="AA16" s="1045"/>
      <c r="AB16" s="1045"/>
      <c r="AC16" s="1045"/>
      <c r="AD16" s="1045"/>
      <c r="AE16" s="1049"/>
      <c r="AF16" s="1096"/>
      <c r="AG16" s="1097"/>
      <c r="AH16" s="1097"/>
      <c r="AI16" s="1097"/>
      <c r="AJ16" s="1098"/>
      <c r="AK16" s="1099"/>
      <c r="AL16" s="1100"/>
      <c r="AM16" s="1100"/>
      <c r="AN16" s="1100"/>
      <c r="AO16" s="1100"/>
      <c r="AP16" s="1100"/>
      <c r="AQ16" s="1100"/>
      <c r="AR16" s="1100"/>
      <c r="AS16" s="1100"/>
      <c r="AT16" s="1100"/>
      <c r="AU16" s="1094"/>
      <c r="AV16" s="1094"/>
      <c r="AW16" s="1094"/>
      <c r="AX16" s="1094"/>
      <c r="AY16" s="1095"/>
      <c r="AZ16" s="241"/>
      <c r="BA16" s="241"/>
      <c r="BB16" s="241"/>
      <c r="BC16" s="241"/>
      <c r="BD16" s="241"/>
      <c r="BE16" s="242"/>
      <c r="BF16" s="242"/>
      <c r="BG16" s="242"/>
      <c r="BH16" s="242"/>
      <c r="BI16" s="242"/>
      <c r="BJ16" s="242"/>
      <c r="BK16" s="242"/>
      <c r="BL16" s="242"/>
      <c r="BM16" s="242"/>
      <c r="BN16" s="242"/>
      <c r="BO16" s="242"/>
      <c r="BP16" s="242"/>
      <c r="BQ16" s="251">
        <v>10</v>
      </c>
      <c r="BR16" s="252"/>
      <c r="BS16" s="1012" t="s">
        <v>586</v>
      </c>
      <c r="BT16" s="1013"/>
      <c r="BU16" s="1013"/>
      <c r="BV16" s="1013"/>
      <c r="BW16" s="1013"/>
      <c r="BX16" s="1013"/>
      <c r="BY16" s="1013"/>
      <c r="BZ16" s="1013"/>
      <c r="CA16" s="1013"/>
      <c r="CB16" s="1013"/>
      <c r="CC16" s="1013"/>
      <c r="CD16" s="1013"/>
      <c r="CE16" s="1013"/>
      <c r="CF16" s="1013"/>
      <c r="CG16" s="1014"/>
      <c r="CH16" s="987">
        <v>9</v>
      </c>
      <c r="CI16" s="988"/>
      <c r="CJ16" s="988"/>
      <c r="CK16" s="988"/>
      <c r="CL16" s="989"/>
      <c r="CM16" s="987">
        <v>1601</v>
      </c>
      <c r="CN16" s="988"/>
      <c r="CO16" s="988"/>
      <c r="CP16" s="988"/>
      <c r="CQ16" s="989"/>
      <c r="CR16" s="987">
        <v>5</v>
      </c>
      <c r="CS16" s="988"/>
      <c r="CT16" s="988"/>
      <c r="CU16" s="988"/>
      <c r="CV16" s="989"/>
      <c r="CW16" s="987">
        <v>163</v>
      </c>
      <c r="CX16" s="988"/>
      <c r="CY16" s="988"/>
      <c r="CZ16" s="988"/>
      <c r="DA16" s="989"/>
      <c r="DB16" s="987">
        <v>4300</v>
      </c>
      <c r="DC16" s="988"/>
      <c r="DD16" s="988"/>
      <c r="DE16" s="988"/>
      <c r="DF16" s="989"/>
      <c r="DG16" s="1101" t="s">
        <v>613</v>
      </c>
      <c r="DH16" s="988"/>
      <c r="DI16" s="988"/>
      <c r="DJ16" s="988"/>
      <c r="DK16" s="989"/>
      <c r="DL16" s="987">
        <v>4500</v>
      </c>
      <c r="DM16" s="988"/>
      <c r="DN16" s="988"/>
      <c r="DO16" s="988"/>
      <c r="DP16" s="989"/>
      <c r="DQ16" s="987">
        <v>450</v>
      </c>
      <c r="DR16" s="988"/>
      <c r="DS16" s="988"/>
      <c r="DT16" s="988"/>
      <c r="DU16" s="989"/>
      <c r="DV16" s="990"/>
      <c r="DW16" s="991"/>
      <c r="DX16" s="991"/>
      <c r="DY16" s="991"/>
      <c r="DZ16" s="992"/>
      <c r="EA16" s="243"/>
    </row>
    <row r="17" spans="1:131" s="244" customFormat="1" ht="26.25" customHeight="1" x14ac:dyDescent="0.2">
      <c r="A17" s="250">
        <v>11</v>
      </c>
      <c r="B17" s="1041"/>
      <c r="C17" s="1042"/>
      <c r="D17" s="1042"/>
      <c r="E17" s="1042"/>
      <c r="F17" s="1042"/>
      <c r="G17" s="1042"/>
      <c r="H17" s="1042"/>
      <c r="I17" s="1042"/>
      <c r="J17" s="1042"/>
      <c r="K17" s="1042"/>
      <c r="L17" s="1042"/>
      <c r="M17" s="1042"/>
      <c r="N17" s="1042"/>
      <c r="O17" s="1042"/>
      <c r="P17" s="1043"/>
      <c r="Q17" s="1048"/>
      <c r="R17" s="1045"/>
      <c r="S17" s="1045"/>
      <c r="T17" s="1045"/>
      <c r="U17" s="1045"/>
      <c r="V17" s="1045"/>
      <c r="W17" s="1045"/>
      <c r="X17" s="1045"/>
      <c r="Y17" s="1045"/>
      <c r="Z17" s="1045"/>
      <c r="AA17" s="1045"/>
      <c r="AB17" s="1045"/>
      <c r="AC17" s="1045"/>
      <c r="AD17" s="1045"/>
      <c r="AE17" s="1049"/>
      <c r="AF17" s="1096"/>
      <c r="AG17" s="1097"/>
      <c r="AH17" s="1097"/>
      <c r="AI17" s="1097"/>
      <c r="AJ17" s="1098"/>
      <c r="AK17" s="1099"/>
      <c r="AL17" s="1100"/>
      <c r="AM17" s="1100"/>
      <c r="AN17" s="1100"/>
      <c r="AO17" s="1100"/>
      <c r="AP17" s="1100"/>
      <c r="AQ17" s="1100"/>
      <c r="AR17" s="1100"/>
      <c r="AS17" s="1100"/>
      <c r="AT17" s="1100"/>
      <c r="AU17" s="1094"/>
      <c r="AV17" s="1094"/>
      <c r="AW17" s="1094"/>
      <c r="AX17" s="1094"/>
      <c r="AY17" s="1095"/>
      <c r="AZ17" s="241"/>
      <c r="BA17" s="241"/>
      <c r="BB17" s="241"/>
      <c r="BC17" s="241"/>
      <c r="BD17" s="241"/>
      <c r="BE17" s="242"/>
      <c r="BF17" s="242"/>
      <c r="BG17" s="242"/>
      <c r="BH17" s="242"/>
      <c r="BI17" s="242"/>
      <c r="BJ17" s="242"/>
      <c r="BK17" s="242"/>
      <c r="BL17" s="242"/>
      <c r="BM17" s="242"/>
      <c r="BN17" s="242"/>
      <c r="BO17" s="242"/>
      <c r="BP17" s="242"/>
      <c r="BQ17" s="251">
        <v>11</v>
      </c>
      <c r="BR17" s="252"/>
      <c r="BS17" s="1012" t="s">
        <v>587</v>
      </c>
      <c r="BT17" s="1013"/>
      <c r="BU17" s="1013"/>
      <c r="BV17" s="1013"/>
      <c r="BW17" s="1013"/>
      <c r="BX17" s="1013"/>
      <c r="BY17" s="1013"/>
      <c r="BZ17" s="1013"/>
      <c r="CA17" s="1013"/>
      <c r="CB17" s="1013"/>
      <c r="CC17" s="1013"/>
      <c r="CD17" s="1013"/>
      <c r="CE17" s="1013"/>
      <c r="CF17" s="1013"/>
      <c r="CG17" s="1014"/>
      <c r="CH17" s="987">
        <v>17</v>
      </c>
      <c r="CI17" s="988"/>
      <c r="CJ17" s="988"/>
      <c r="CK17" s="988"/>
      <c r="CL17" s="989"/>
      <c r="CM17" s="987">
        <v>1832</v>
      </c>
      <c r="CN17" s="988"/>
      <c r="CO17" s="988"/>
      <c r="CP17" s="988"/>
      <c r="CQ17" s="989"/>
      <c r="CR17" s="987">
        <v>800</v>
      </c>
      <c r="CS17" s="988"/>
      <c r="CT17" s="988"/>
      <c r="CU17" s="988"/>
      <c r="CV17" s="989"/>
      <c r="CW17" s="987" t="s">
        <v>613</v>
      </c>
      <c r="CX17" s="988"/>
      <c r="CY17" s="988"/>
      <c r="CZ17" s="988"/>
      <c r="DA17" s="989"/>
      <c r="DB17" s="987" t="s">
        <v>613</v>
      </c>
      <c r="DC17" s="988"/>
      <c r="DD17" s="988"/>
      <c r="DE17" s="988"/>
      <c r="DF17" s="989"/>
      <c r="DG17" s="987" t="s">
        <v>613</v>
      </c>
      <c r="DH17" s="988"/>
      <c r="DI17" s="988"/>
      <c r="DJ17" s="988"/>
      <c r="DK17" s="989"/>
      <c r="DL17" s="987" t="s">
        <v>613</v>
      </c>
      <c r="DM17" s="988"/>
      <c r="DN17" s="988"/>
      <c r="DO17" s="988"/>
      <c r="DP17" s="989"/>
      <c r="DQ17" s="987" t="s">
        <v>613</v>
      </c>
      <c r="DR17" s="988"/>
      <c r="DS17" s="988"/>
      <c r="DT17" s="988"/>
      <c r="DU17" s="989"/>
      <c r="DV17" s="990"/>
      <c r="DW17" s="991"/>
      <c r="DX17" s="991"/>
      <c r="DY17" s="991"/>
      <c r="DZ17" s="992"/>
      <c r="EA17" s="243"/>
    </row>
    <row r="18" spans="1:131" s="244" customFormat="1" ht="26.25" customHeight="1" x14ac:dyDescent="0.2">
      <c r="A18" s="250">
        <v>12</v>
      </c>
      <c r="B18" s="1041"/>
      <c r="C18" s="1042"/>
      <c r="D18" s="1042"/>
      <c r="E18" s="1042"/>
      <c r="F18" s="1042"/>
      <c r="G18" s="1042"/>
      <c r="H18" s="1042"/>
      <c r="I18" s="1042"/>
      <c r="J18" s="1042"/>
      <c r="K18" s="1042"/>
      <c r="L18" s="1042"/>
      <c r="M18" s="1042"/>
      <c r="N18" s="1042"/>
      <c r="O18" s="1042"/>
      <c r="P18" s="1043"/>
      <c r="Q18" s="1048"/>
      <c r="R18" s="1045"/>
      <c r="S18" s="1045"/>
      <c r="T18" s="1045"/>
      <c r="U18" s="1045"/>
      <c r="V18" s="1045"/>
      <c r="W18" s="1045"/>
      <c r="X18" s="1045"/>
      <c r="Y18" s="1045"/>
      <c r="Z18" s="1045"/>
      <c r="AA18" s="1045"/>
      <c r="AB18" s="1045"/>
      <c r="AC18" s="1045"/>
      <c r="AD18" s="1045"/>
      <c r="AE18" s="1049"/>
      <c r="AF18" s="1096"/>
      <c r="AG18" s="1097"/>
      <c r="AH18" s="1097"/>
      <c r="AI18" s="1097"/>
      <c r="AJ18" s="1098"/>
      <c r="AK18" s="1099"/>
      <c r="AL18" s="1100"/>
      <c r="AM18" s="1100"/>
      <c r="AN18" s="1100"/>
      <c r="AO18" s="1100"/>
      <c r="AP18" s="1100"/>
      <c r="AQ18" s="1100"/>
      <c r="AR18" s="1100"/>
      <c r="AS18" s="1100"/>
      <c r="AT18" s="1100"/>
      <c r="AU18" s="1094"/>
      <c r="AV18" s="1094"/>
      <c r="AW18" s="1094"/>
      <c r="AX18" s="1094"/>
      <c r="AY18" s="1095"/>
      <c r="AZ18" s="241"/>
      <c r="BA18" s="241"/>
      <c r="BB18" s="241"/>
      <c r="BC18" s="241"/>
      <c r="BD18" s="241"/>
      <c r="BE18" s="242"/>
      <c r="BF18" s="242"/>
      <c r="BG18" s="242"/>
      <c r="BH18" s="242"/>
      <c r="BI18" s="242"/>
      <c r="BJ18" s="242"/>
      <c r="BK18" s="242"/>
      <c r="BL18" s="242"/>
      <c r="BM18" s="242"/>
      <c r="BN18" s="242"/>
      <c r="BO18" s="242"/>
      <c r="BP18" s="242"/>
      <c r="BQ18" s="251">
        <v>12</v>
      </c>
      <c r="BR18" s="252"/>
      <c r="BS18" s="1012" t="s">
        <v>588</v>
      </c>
      <c r="BT18" s="1013"/>
      <c r="BU18" s="1013"/>
      <c r="BV18" s="1013"/>
      <c r="BW18" s="1013"/>
      <c r="BX18" s="1013"/>
      <c r="BY18" s="1013"/>
      <c r="BZ18" s="1013"/>
      <c r="CA18" s="1013"/>
      <c r="CB18" s="1013"/>
      <c r="CC18" s="1013"/>
      <c r="CD18" s="1013"/>
      <c r="CE18" s="1013"/>
      <c r="CF18" s="1013"/>
      <c r="CG18" s="1014"/>
      <c r="CH18" s="987">
        <v>6</v>
      </c>
      <c r="CI18" s="988"/>
      <c r="CJ18" s="988"/>
      <c r="CK18" s="988"/>
      <c r="CL18" s="989"/>
      <c r="CM18" s="987">
        <v>106</v>
      </c>
      <c r="CN18" s="988"/>
      <c r="CO18" s="988"/>
      <c r="CP18" s="988"/>
      <c r="CQ18" s="989"/>
      <c r="CR18" s="987">
        <v>400</v>
      </c>
      <c r="CS18" s="988"/>
      <c r="CT18" s="988"/>
      <c r="CU18" s="988"/>
      <c r="CV18" s="989"/>
      <c r="CW18" s="987" t="s">
        <v>613</v>
      </c>
      <c r="CX18" s="988"/>
      <c r="CY18" s="988"/>
      <c r="CZ18" s="988"/>
      <c r="DA18" s="989"/>
      <c r="DB18" s="987" t="s">
        <v>613</v>
      </c>
      <c r="DC18" s="988"/>
      <c r="DD18" s="988"/>
      <c r="DE18" s="988"/>
      <c r="DF18" s="989"/>
      <c r="DG18" s="987" t="s">
        <v>613</v>
      </c>
      <c r="DH18" s="988"/>
      <c r="DI18" s="988"/>
      <c r="DJ18" s="988"/>
      <c r="DK18" s="989"/>
      <c r="DL18" s="987" t="s">
        <v>613</v>
      </c>
      <c r="DM18" s="988"/>
      <c r="DN18" s="988"/>
      <c r="DO18" s="988"/>
      <c r="DP18" s="989"/>
      <c r="DQ18" s="987" t="s">
        <v>613</v>
      </c>
      <c r="DR18" s="988"/>
      <c r="DS18" s="988"/>
      <c r="DT18" s="988"/>
      <c r="DU18" s="989"/>
      <c r="DV18" s="990"/>
      <c r="DW18" s="991"/>
      <c r="DX18" s="991"/>
      <c r="DY18" s="991"/>
      <c r="DZ18" s="992"/>
      <c r="EA18" s="243"/>
    </row>
    <row r="19" spans="1:131" s="244" customFormat="1" ht="26.25" customHeight="1" x14ac:dyDescent="0.2">
      <c r="A19" s="250">
        <v>13</v>
      </c>
      <c r="B19" s="1041"/>
      <c r="C19" s="1042"/>
      <c r="D19" s="1042"/>
      <c r="E19" s="1042"/>
      <c r="F19" s="1042"/>
      <c r="G19" s="1042"/>
      <c r="H19" s="1042"/>
      <c r="I19" s="1042"/>
      <c r="J19" s="1042"/>
      <c r="K19" s="1042"/>
      <c r="L19" s="1042"/>
      <c r="M19" s="1042"/>
      <c r="N19" s="1042"/>
      <c r="O19" s="1042"/>
      <c r="P19" s="1043"/>
      <c r="Q19" s="1048"/>
      <c r="R19" s="1045"/>
      <c r="S19" s="1045"/>
      <c r="T19" s="1045"/>
      <c r="U19" s="1045"/>
      <c r="V19" s="1045"/>
      <c r="W19" s="1045"/>
      <c r="X19" s="1045"/>
      <c r="Y19" s="1045"/>
      <c r="Z19" s="1045"/>
      <c r="AA19" s="1045"/>
      <c r="AB19" s="1045"/>
      <c r="AC19" s="1045"/>
      <c r="AD19" s="1045"/>
      <c r="AE19" s="1049"/>
      <c r="AF19" s="1096"/>
      <c r="AG19" s="1097"/>
      <c r="AH19" s="1097"/>
      <c r="AI19" s="1097"/>
      <c r="AJ19" s="1098"/>
      <c r="AK19" s="1099"/>
      <c r="AL19" s="1100"/>
      <c r="AM19" s="1100"/>
      <c r="AN19" s="1100"/>
      <c r="AO19" s="1100"/>
      <c r="AP19" s="1100"/>
      <c r="AQ19" s="1100"/>
      <c r="AR19" s="1100"/>
      <c r="AS19" s="1100"/>
      <c r="AT19" s="1100"/>
      <c r="AU19" s="1094"/>
      <c r="AV19" s="1094"/>
      <c r="AW19" s="1094"/>
      <c r="AX19" s="1094"/>
      <c r="AY19" s="1095"/>
      <c r="AZ19" s="241"/>
      <c r="BA19" s="241"/>
      <c r="BB19" s="241"/>
      <c r="BC19" s="241"/>
      <c r="BD19" s="241"/>
      <c r="BE19" s="242"/>
      <c r="BF19" s="242"/>
      <c r="BG19" s="242"/>
      <c r="BH19" s="242"/>
      <c r="BI19" s="242"/>
      <c r="BJ19" s="242"/>
      <c r="BK19" s="242"/>
      <c r="BL19" s="242"/>
      <c r="BM19" s="242"/>
      <c r="BN19" s="242"/>
      <c r="BO19" s="242"/>
      <c r="BP19" s="242"/>
      <c r="BQ19" s="251">
        <v>13</v>
      </c>
      <c r="BR19" s="252"/>
      <c r="BS19" s="1012" t="s">
        <v>589</v>
      </c>
      <c r="BT19" s="1013"/>
      <c r="BU19" s="1013"/>
      <c r="BV19" s="1013"/>
      <c r="BW19" s="1013"/>
      <c r="BX19" s="1013"/>
      <c r="BY19" s="1013"/>
      <c r="BZ19" s="1013"/>
      <c r="CA19" s="1013"/>
      <c r="CB19" s="1013"/>
      <c r="CC19" s="1013"/>
      <c r="CD19" s="1013"/>
      <c r="CE19" s="1013"/>
      <c r="CF19" s="1013"/>
      <c r="CG19" s="1014"/>
      <c r="CH19" s="987">
        <v>-2</v>
      </c>
      <c r="CI19" s="988"/>
      <c r="CJ19" s="988"/>
      <c r="CK19" s="988"/>
      <c r="CL19" s="989"/>
      <c r="CM19" s="987">
        <v>1143</v>
      </c>
      <c r="CN19" s="988"/>
      <c r="CO19" s="988"/>
      <c r="CP19" s="988"/>
      <c r="CQ19" s="989"/>
      <c r="CR19" s="987">
        <v>10</v>
      </c>
      <c r="CS19" s="988"/>
      <c r="CT19" s="988"/>
      <c r="CU19" s="988"/>
      <c r="CV19" s="989"/>
      <c r="CW19" s="987">
        <v>6</v>
      </c>
      <c r="CX19" s="988"/>
      <c r="CY19" s="988"/>
      <c r="CZ19" s="988"/>
      <c r="DA19" s="989"/>
      <c r="DB19" s="987" t="s">
        <v>613</v>
      </c>
      <c r="DC19" s="988"/>
      <c r="DD19" s="988"/>
      <c r="DE19" s="988"/>
      <c r="DF19" s="989"/>
      <c r="DG19" s="987" t="s">
        <v>613</v>
      </c>
      <c r="DH19" s="988"/>
      <c r="DI19" s="988"/>
      <c r="DJ19" s="988"/>
      <c r="DK19" s="989"/>
      <c r="DL19" s="987" t="s">
        <v>613</v>
      </c>
      <c r="DM19" s="988"/>
      <c r="DN19" s="988"/>
      <c r="DO19" s="988"/>
      <c r="DP19" s="989"/>
      <c r="DQ19" s="987" t="s">
        <v>613</v>
      </c>
      <c r="DR19" s="988"/>
      <c r="DS19" s="988"/>
      <c r="DT19" s="988"/>
      <c r="DU19" s="989"/>
      <c r="DV19" s="990"/>
      <c r="DW19" s="991"/>
      <c r="DX19" s="991"/>
      <c r="DY19" s="991"/>
      <c r="DZ19" s="992"/>
      <c r="EA19" s="243"/>
    </row>
    <row r="20" spans="1:131" s="244" customFormat="1" ht="26.25" customHeight="1" x14ac:dyDescent="0.2">
      <c r="A20" s="250">
        <v>14</v>
      </c>
      <c r="B20" s="1041"/>
      <c r="C20" s="1042"/>
      <c r="D20" s="1042"/>
      <c r="E20" s="1042"/>
      <c r="F20" s="1042"/>
      <c r="G20" s="1042"/>
      <c r="H20" s="1042"/>
      <c r="I20" s="1042"/>
      <c r="J20" s="1042"/>
      <c r="K20" s="1042"/>
      <c r="L20" s="1042"/>
      <c r="M20" s="1042"/>
      <c r="N20" s="1042"/>
      <c r="O20" s="1042"/>
      <c r="P20" s="1043"/>
      <c r="Q20" s="1048"/>
      <c r="R20" s="1045"/>
      <c r="S20" s="1045"/>
      <c r="T20" s="1045"/>
      <c r="U20" s="1045"/>
      <c r="V20" s="1045"/>
      <c r="W20" s="1045"/>
      <c r="X20" s="1045"/>
      <c r="Y20" s="1045"/>
      <c r="Z20" s="1045"/>
      <c r="AA20" s="1045"/>
      <c r="AB20" s="1045"/>
      <c r="AC20" s="1045"/>
      <c r="AD20" s="1045"/>
      <c r="AE20" s="1049"/>
      <c r="AF20" s="1096"/>
      <c r="AG20" s="1097"/>
      <c r="AH20" s="1097"/>
      <c r="AI20" s="1097"/>
      <c r="AJ20" s="1098"/>
      <c r="AK20" s="1099"/>
      <c r="AL20" s="1100"/>
      <c r="AM20" s="1100"/>
      <c r="AN20" s="1100"/>
      <c r="AO20" s="1100"/>
      <c r="AP20" s="1100"/>
      <c r="AQ20" s="1100"/>
      <c r="AR20" s="1100"/>
      <c r="AS20" s="1100"/>
      <c r="AT20" s="1100"/>
      <c r="AU20" s="1094"/>
      <c r="AV20" s="1094"/>
      <c r="AW20" s="1094"/>
      <c r="AX20" s="1094"/>
      <c r="AY20" s="1095"/>
      <c r="AZ20" s="241"/>
      <c r="BA20" s="241"/>
      <c r="BB20" s="241"/>
      <c r="BC20" s="241"/>
      <c r="BD20" s="241"/>
      <c r="BE20" s="242"/>
      <c r="BF20" s="242"/>
      <c r="BG20" s="242"/>
      <c r="BH20" s="242"/>
      <c r="BI20" s="242"/>
      <c r="BJ20" s="242"/>
      <c r="BK20" s="242"/>
      <c r="BL20" s="242"/>
      <c r="BM20" s="242"/>
      <c r="BN20" s="242"/>
      <c r="BO20" s="242"/>
      <c r="BP20" s="242"/>
      <c r="BQ20" s="251">
        <v>14</v>
      </c>
      <c r="BR20" s="252"/>
      <c r="BS20" s="1012" t="s">
        <v>590</v>
      </c>
      <c r="BT20" s="1013"/>
      <c r="BU20" s="1013"/>
      <c r="BV20" s="1013"/>
      <c r="BW20" s="1013"/>
      <c r="BX20" s="1013"/>
      <c r="BY20" s="1013"/>
      <c r="BZ20" s="1013"/>
      <c r="CA20" s="1013"/>
      <c r="CB20" s="1013"/>
      <c r="CC20" s="1013"/>
      <c r="CD20" s="1013"/>
      <c r="CE20" s="1013"/>
      <c r="CF20" s="1013"/>
      <c r="CG20" s="1014"/>
      <c r="CH20" s="987">
        <v>55</v>
      </c>
      <c r="CI20" s="988"/>
      <c r="CJ20" s="988"/>
      <c r="CK20" s="988"/>
      <c r="CL20" s="989"/>
      <c r="CM20" s="987">
        <v>2132</v>
      </c>
      <c r="CN20" s="988"/>
      <c r="CO20" s="988"/>
      <c r="CP20" s="988"/>
      <c r="CQ20" s="989"/>
      <c r="CR20" s="987">
        <v>30</v>
      </c>
      <c r="CS20" s="988"/>
      <c r="CT20" s="988"/>
      <c r="CU20" s="988"/>
      <c r="CV20" s="989"/>
      <c r="CW20" s="987">
        <v>57</v>
      </c>
      <c r="CX20" s="988"/>
      <c r="CY20" s="988"/>
      <c r="CZ20" s="988"/>
      <c r="DA20" s="989"/>
      <c r="DB20" s="987" t="s">
        <v>613</v>
      </c>
      <c r="DC20" s="988"/>
      <c r="DD20" s="988"/>
      <c r="DE20" s="988"/>
      <c r="DF20" s="989"/>
      <c r="DG20" s="987" t="s">
        <v>613</v>
      </c>
      <c r="DH20" s="988"/>
      <c r="DI20" s="988"/>
      <c r="DJ20" s="988"/>
      <c r="DK20" s="989"/>
      <c r="DL20" s="987" t="s">
        <v>613</v>
      </c>
      <c r="DM20" s="988"/>
      <c r="DN20" s="988"/>
      <c r="DO20" s="988"/>
      <c r="DP20" s="989"/>
      <c r="DQ20" s="987" t="s">
        <v>613</v>
      </c>
      <c r="DR20" s="988"/>
      <c r="DS20" s="988"/>
      <c r="DT20" s="988"/>
      <c r="DU20" s="989"/>
      <c r="DV20" s="990"/>
      <c r="DW20" s="991"/>
      <c r="DX20" s="991"/>
      <c r="DY20" s="991"/>
      <c r="DZ20" s="992"/>
      <c r="EA20" s="243"/>
    </row>
    <row r="21" spans="1:131" s="244" customFormat="1" ht="26.25" customHeight="1" thickBot="1" x14ac:dyDescent="0.25">
      <c r="A21" s="250">
        <v>15</v>
      </c>
      <c r="B21" s="1041"/>
      <c r="C21" s="1042"/>
      <c r="D21" s="1042"/>
      <c r="E21" s="1042"/>
      <c r="F21" s="1042"/>
      <c r="G21" s="1042"/>
      <c r="H21" s="1042"/>
      <c r="I21" s="1042"/>
      <c r="J21" s="1042"/>
      <c r="K21" s="1042"/>
      <c r="L21" s="1042"/>
      <c r="M21" s="1042"/>
      <c r="N21" s="1042"/>
      <c r="O21" s="1042"/>
      <c r="P21" s="1043"/>
      <c r="Q21" s="1048"/>
      <c r="R21" s="1045"/>
      <c r="S21" s="1045"/>
      <c r="T21" s="1045"/>
      <c r="U21" s="1045"/>
      <c r="V21" s="1045"/>
      <c r="W21" s="1045"/>
      <c r="X21" s="1045"/>
      <c r="Y21" s="1045"/>
      <c r="Z21" s="1045"/>
      <c r="AA21" s="1045"/>
      <c r="AB21" s="1045"/>
      <c r="AC21" s="1045"/>
      <c r="AD21" s="1045"/>
      <c r="AE21" s="1049"/>
      <c r="AF21" s="1096"/>
      <c r="AG21" s="1097"/>
      <c r="AH21" s="1097"/>
      <c r="AI21" s="1097"/>
      <c r="AJ21" s="1098"/>
      <c r="AK21" s="1099"/>
      <c r="AL21" s="1100"/>
      <c r="AM21" s="1100"/>
      <c r="AN21" s="1100"/>
      <c r="AO21" s="1100"/>
      <c r="AP21" s="1100"/>
      <c r="AQ21" s="1100"/>
      <c r="AR21" s="1100"/>
      <c r="AS21" s="1100"/>
      <c r="AT21" s="1100"/>
      <c r="AU21" s="1094"/>
      <c r="AV21" s="1094"/>
      <c r="AW21" s="1094"/>
      <c r="AX21" s="1094"/>
      <c r="AY21" s="1095"/>
      <c r="AZ21" s="241"/>
      <c r="BA21" s="241"/>
      <c r="BB21" s="241"/>
      <c r="BC21" s="241"/>
      <c r="BD21" s="241"/>
      <c r="BE21" s="242"/>
      <c r="BF21" s="242"/>
      <c r="BG21" s="242"/>
      <c r="BH21" s="242"/>
      <c r="BI21" s="242"/>
      <c r="BJ21" s="242"/>
      <c r="BK21" s="242"/>
      <c r="BL21" s="242"/>
      <c r="BM21" s="242"/>
      <c r="BN21" s="242"/>
      <c r="BO21" s="242"/>
      <c r="BP21" s="242"/>
      <c r="BQ21" s="251">
        <v>15</v>
      </c>
      <c r="BR21" s="252"/>
      <c r="BS21" s="1012" t="s">
        <v>591</v>
      </c>
      <c r="BT21" s="1013"/>
      <c r="BU21" s="1013"/>
      <c r="BV21" s="1013"/>
      <c r="BW21" s="1013"/>
      <c r="BX21" s="1013"/>
      <c r="BY21" s="1013"/>
      <c r="BZ21" s="1013"/>
      <c r="CA21" s="1013"/>
      <c r="CB21" s="1013"/>
      <c r="CC21" s="1013"/>
      <c r="CD21" s="1013"/>
      <c r="CE21" s="1013"/>
      <c r="CF21" s="1013"/>
      <c r="CG21" s="1014"/>
      <c r="CH21" s="987">
        <v>-5</v>
      </c>
      <c r="CI21" s="988"/>
      <c r="CJ21" s="988"/>
      <c r="CK21" s="988"/>
      <c r="CL21" s="989"/>
      <c r="CM21" s="987">
        <v>662</v>
      </c>
      <c r="CN21" s="988"/>
      <c r="CO21" s="988"/>
      <c r="CP21" s="988"/>
      <c r="CQ21" s="989"/>
      <c r="CR21" s="987">
        <v>150</v>
      </c>
      <c r="CS21" s="988"/>
      <c r="CT21" s="988"/>
      <c r="CU21" s="988"/>
      <c r="CV21" s="989"/>
      <c r="CW21" s="987">
        <v>49</v>
      </c>
      <c r="CX21" s="988"/>
      <c r="CY21" s="988"/>
      <c r="CZ21" s="988"/>
      <c r="DA21" s="989"/>
      <c r="DB21" s="987" t="s">
        <v>613</v>
      </c>
      <c r="DC21" s="988"/>
      <c r="DD21" s="988"/>
      <c r="DE21" s="988"/>
      <c r="DF21" s="989"/>
      <c r="DG21" s="987" t="s">
        <v>613</v>
      </c>
      <c r="DH21" s="988"/>
      <c r="DI21" s="988"/>
      <c r="DJ21" s="988"/>
      <c r="DK21" s="989"/>
      <c r="DL21" s="987" t="s">
        <v>613</v>
      </c>
      <c r="DM21" s="988"/>
      <c r="DN21" s="988"/>
      <c r="DO21" s="988"/>
      <c r="DP21" s="989"/>
      <c r="DQ21" s="987" t="s">
        <v>613</v>
      </c>
      <c r="DR21" s="988"/>
      <c r="DS21" s="988"/>
      <c r="DT21" s="988"/>
      <c r="DU21" s="989"/>
      <c r="DV21" s="990"/>
      <c r="DW21" s="991"/>
      <c r="DX21" s="991"/>
      <c r="DY21" s="991"/>
      <c r="DZ21" s="992"/>
      <c r="EA21" s="243"/>
    </row>
    <row r="22" spans="1:131" s="244" customFormat="1" ht="26.25" customHeight="1" x14ac:dyDescent="0.2">
      <c r="A22" s="250">
        <v>16</v>
      </c>
      <c r="B22" s="1085"/>
      <c r="C22" s="1086"/>
      <c r="D22" s="1086"/>
      <c r="E22" s="1086"/>
      <c r="F22" s="1086"/>
      <c r="G22" s="1086"/>
      <c r="H22" s="1086"/>
      <c r="I22" s="1086"/>
      <c r="J22" s="1086"/>
      <c r="K22" s="1086"/>
      <c r="L22" s="1086"/>
      <c r="M22" s="1086"/>
      <c r="N22" s="1086"/>
      <c r="O22" s="1086"/>
      <c r="P22" s="1087"/>
      <c r="Q22" s="1088"/>
      <c r="R22" s="1089"/>
      <c r="S22" s="1089"/>
      <c r="T22" s="1089"/>
      <c r="U22" s="1089"/>
      <c r="V22" s="1089"/>
      <c r="W22" s="1089"/>
      <c r="X22" s="1089"/>
      <c r="Y22" s="1089"/>
      <c r="Z22" s="1089"/>
      <c r="AA22" s="1089"/>
      <c r="AB22" s="1089"/>
      <c r="AC22" s="1089"/>
      <c r="AD22" s="1089"/>
      <c r="AE22" s="1090"/>
      <c r="AF22" s="1091"/>
      <c r="AG22" s="1092"/>
      <c r="AH22" s="1092"/>
      <c r="AI22" s="1092"/>
      <c r="AJ22" s="1093"/>
      <c r="AK22" s="1081"/>
      <c r="AL22" s="1082"/>
      <c r="AM22" s="1082"/>
      <c r="AN22" s="1082"/>
      <c r="AO22" s="1082"/>
      <c r="AP22" s="1082"/>
      <c r="AQ22" s="1082"/>
      <c r="AR22" s="1082"/>
      <c r="AS22" s="1082"/>
      <c r="AT22" s="1082"/>
      <c r="AU22" s="1083"/>
      <c r="AV22" s="1083"/>
      <c r="AW22" s="1083"/>
      <c r="AX22" s="1083"/>
      <c r="AY22" s="1084"/>
      <c r="AZ22" s="1032" t="s">
        <v>375</v>
      </c>
      <c r="BA22" s="1032"/>
      <c r="BB22" s="1032"/>
      <c r="BC22" s="1032"/>
      <c r="BD22" s="1033"/>
      <c r="BE22" s="242"/>
      <c r="BF22" s="242"/>
      <c r="BG22" s="242"/>
      <c r="BH22" s="242"/>
      <c r="BI22" s="242"/>
      <c r="BJ22" s="242"/>
      <c r="BK22" s="242"/>
      <c r="BL22" s="242"/>
      <c r="BM22" s="242"/>
      <c r="BN22" s="242"/>
      <c r="BO22" s="242"/>
      <c r="BP22" s="242"/>
      <c r="BQ22" s="251">
        <v>16</v>
      </c>
      <c r="BR22" s="252" t="s">
        <v>576</v>
      </c>
      <c r="BS22" s="1012" t="s">
        <v>592</v>
      </c>
      <c r="BT22" s="1013"/>
      <c r="BU22" s="1013"/>
      <c r="BV22" s="1013"/>
      <c r="BW22" s="1013"/>
      <c r="BX22" s="1013"/>
      <c r="BY22" s="1013"/>
      <c r="BZ22" s="1013"/>
      <c r="CA22" s="1013"/>
      <c r="CB22" s="1013"/>
      <c r="CC22" s="1013"/>
      <c r="CD22" s="1013"/>
      <c r="CE22" s="1013"/>
      <c r="CF22" s="1013"/>
      <c r="CG22" s="1014"/>
      <c r="CH22" s="987">
        <v>18</v>
      </c>
      <c r="CI22" s="988"/>
      <c r="CJ22" s="988"/>
      <c r="CK22" s="988"/>
      <c r="CL22" s="989"/>
      <c r="CM22" s="987">
        <v>1372</v>
      </c>
      <c r="CN22" s="988"/>
      <c r="CO22" s="988"/>
      <c r="CP22" s="988"/>
      <c r="CQ22" s="989"/>
      <c r="CR22" s="987">
        <v>5</v>
      </c>
      <c r="CS22" s="988"/>
      <c r="CT22" s="988"/>
      <c r="CU22" s="988"/>
      <c r="CV22" s="989"/>
      <c r="CW22" s="987">
        <v>197</v>
      </c>
      <c r="CX22" s="988"/>
      <c r="CY22" s="988"/>
      <c r="CZ22" s="988"/>
      <c r="DA22" s="989"/>
      <c r="DB22" s="987">
        <v>7</v>
      </c>
      <c r="DC22" s="988"/>
      <c r="DD22" s="988"/>
      <c r="DE22" s="988"/>
      <c r="DF22" s="989"/>
      <c r="DG22" s="987" t="s">
        <v>613</v>
      </c>
      <c r="DH22" s="988"/>
      <c r="DI22" s="988"/>
      <c r="DJ22" s="988"/>
      <c r="DK22" s="989"/>
      <c r="DL22" s="987">
        <v>440</v>
      </c>
      <c r="DM22" s="988"/>
      <c r="DN22" s="988"/>
      <c r="DO22" s="988"/>
      <c r="DP22" s="989"/>
      <c r="DQ22" s="987">
        <v>308</v>
      </c>
      <c r="DR22" s="988"/>
      <c r="DS22" s="988"/>
      <c r="DT22" s="988"/>
      <c r="DU22" s="989"/>
      <c r="DV22" s="990"/>
      <c r="DW22" s="991"/>
      <c r="DX22" s="991"/>
      <c r="DY22" s="991"/>
      <c r="DZ22" s="992"/>
      <c r="EA22" s="243"/>
    </row>
    <row r="23" spans="1:131" s="244" customFormat="1" ht="26.25" customHeight="1" thickBot="1" x14ac:dyDescent="0.25">
      <c r="A23" s="253" t="s">
        <v>376</v>
      </c>
      <c r="B23" s="942" t="s">
        <v>377</v>
      </c>
      <c r="C23" s="943"/>
      <c r="D23" s="943"/>
      <c r="E23" s="943"/>
      <c r="F23" s="943"/>
      <c r="G23" s="943"/>
      <c r="H23" s="943"/>
      <c r="I23" s="943"/>
      <c r="J23" s="943"/>
      <c r="K23" s="943"/>
      <c r="L23" s="943"/>
      <c r="M23" s="943"/>
      <c r="N23" s="943"/>
      <c r="O23" s="943"/>
      <c r="P23" s="944"/>
      <c r="Q23" s="1072">
        <f>SUM(Q7:U15)</f>
        <v>851428</v>
      </c>
      <c r="R23" s="1073"/>
      <c r="S23" s="1073"/>
      <c r="T23" s="1073"/>
      <c r="U23" s="1073"/>
      <c r="V23" s="1073">
        <f t="shared" ref="V23" si="1">SUM(V7:Z15)</f>
        <v>835025</v>
      </c>
      <c r="W23" s="1073"/>
      <c r="X23" s="1073"/>
      <c r="Y23" s="1073"/>
      <c r="Z23" s="1073"/>
      <c r="AA23" s="1073">
        <f t="shared" ref="AA23" si="2">SUM(AA7:AE15)</f>
        <v>16403</v>
      </c>
      <c r="AB23" s="1073"/>
      <c r="AC23" s="1073"/>
      <c r="AD23" s="1073"/>
      <c r="AE23" s="1074"/>
      <c r="AF23" s="1075">
        <f t="shared" ref="AF23" si="3">SUM(AF7:AJ15)</f>
        <v>8083</v>
      </c>
      <c r="AG23" s="1073"/>
      <c r="AH23" s="1073"/>
      <c r="AI23" s="1073"/>
      <c r="AJ23" s="1076"/>
      <c r="AK23" s="1077"/>
      <c r="AL23" s="1078"/>
      <c r="AM23" s="1078"/>
      <c r="AN23" s="1078"/>
      <c r="AO23" s="1078"/>
      <c r="AP23" s="1073">
        <f>SUM(AP7:AT15)</f>
        <v>1157554</v>
      </c>
      <c r="AQ23" s="1073"/>
      <c r="AR23" s="1073"/>
      <c r="AS23" s="1073"/>
      <c r="AT23" s="1073"/>
      <c r="AU23" s="1079"/>
      <c r="AV23" s="1079"/>
      <c r="AW23" s="1079"/>
      <c r="AX23" s="1079"/>
      <c r="AY23" s="1080"/>
      <c r="AZ23" s="1069" t="s">
        <v>378</v>
      </c>
      <c r="BA23" s="1070"/>
      <c r="BB23" s="1070"/>
      <c r="BC23" s="1070"/>
      <c r="BD23" s="1071"/>
      <c r="BE23" s="242"/>
      <c r="BF23" s="242"/>
      <c r="BG23" s="242"/>
      <c r="BH23" s="242"/>
      <c r="BI23" s="242"/>
      <c r="BJ23" s="242"/>
      <c r="BK23" s="242"/>
      <c r="BL23" s="242"/>
      <c r="BM23" s="242"/>
      <c r="BN23" s="242"/>
      <c r="BO23" s="242"/>
      <c r="BP23" s="242"/>
      <c r="BQ23" s="251">
        <v>17</v>
      </c>
      <c r="BR23" s="252"/>
      <c r="BS23" s="1012" t="s">
        <v>593</v>
      </c>
      <c r="BT23" s="1013"/>
      <c r="BU23" s="1013"/>
      <c r="BV23" s="1013"/>
      <c r="BW23" s="1013"/>
      <c r="BX23" s="1013"/>
      <c r="BY23" s="1013"/>
      <c r="BZ23" s="1013"/>
      <c r="CA23" s="1013"/>
      <c r="CB23" s="1013"/>
      <c r="CC23" s="1013"/>
      <c r="CD23" s="1013"/>
      <c r="CE23" s="1013"/>
      <c r="CF23" s="1013"/>
      <c r="CG23" s="1014"/>
      <c r="CH23" s="987">
        <v>-7</v>
      </c>
      <c r="CI23" s="988"/>
      <c r="CJ23" s="988"/>
      <c r="CK23" s="988"/>
      <c r="CL23" s="989"/>
      <c r="CM23" s="987">
        <v>107</v>
      </c>
      <c r="CN23" s="988"/>
      <c r="CO23" s="988"/>
      <c r="CP23" s="988"/>
      <c r="CQ23" s="989"/>
      <c r="CR23" s="987">
        <v>30</v>
      </c>
      <c r="CS23" s="988"/>
      <c r="CT23" s="988"/>
      <c r="CU23" s="988"/>
      <c r="CV23" s="989"/>
      <c r="CW23" s="987">
        <v>23</v>
      </c>
      <c r="CX23" s="988"/>
      <c r="CY23" s="988"/>
      <c r="CZ23" s="988"/>
      <c r="DA23" s="989"/>
      <c r="DB23" s="987" t="s">
        <v>613</v>
      </c>
      <c r="DC23" s="988"/>
      <c r="DD23" s="988"/>
      <c r="DE23" s="988"/>
      <c r="DF23" s="989"/>
      <c r="DG23" s="987" t="s">
        <v>613</v>
      </c>
      <c r="DH23" s="988"/>
      <c r="DI23" s="988"/>
      <c r="DJ23" s="988"/>
      <c r="DK23" s="989"/>
      <c r="DL23" s="987" t="s">
        <v>613</v>
      </c>
      <c r="DM23" s="988"/>
      <c r="DN23" s="988"/>
      <c r="DO23" s="988"/>
      <c r="DP23" s="989"/>
      <c r="DQ23" s="987" t="s">
        <v>613</v>
      </c>
      <c r="DR23" s="988"/>
      <c r="DS23" s="988"/>
      <c r="DT23" s="988"/>
      <c r="DU23" s="989"/>
      <c r="DV23" s="990"/>
      <c r="DW23" s="991"/>
      <c r="DX23" s="991"/>
      <c r="DY23" s="991"/>
      <c r="DZ23" s="992"/>
      <c r="EA23" s="243"/>
    </row>
    <row r="24" spans="1:131" s="244" customFormat="1" ht="26.25" customHeight="1" x14ac:dyDescent="0.2">
      <c r="A24" s="1068" t="s">
        <v>379</v>
      </c>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8"/>
      <c r="AL24" s="1068"/>
      <c r="AM24" s="1068"/>
      <c r="AN24" s="1068"/>
      <c r="AO24" s="1068"/>
      <c r="AP24" s="1068"/>
      <c r="AQ24" s="1068"/>
      <c r="AR24" s="1068"/>
      <c r="AS24" s="1068"/>
      <c r="AT24" s="1068"/>
      <c r="AU24" s="1068"/>
      <c r="AV24" s="1068"/>
      <c r="AW24" s="1068"/>
      <c r="AX24" s="1068"/>
      <c r="AY24" s="1068"/>
      <c r="AZ24" s="241"/>
      <c r="BA24" s="241"/>
      <c r="BB24" s="241"/>
      <c r="BC24" s="241"/>
      <c r="BD24" s="241"/>
      <c r="BE24" s="242"/>
      <c r="BF24" s="242"/>
      <c r="BG24" s="242"/>
      <c r="BH24" s="242"/>
      <c r="BI24" s="242"/>
      <c r="BJ24" s="242"/>
      <c r="BK24" s="242"/>
      <c r="BL24" s="242"/>
      <c r="BM24" s="242"/>
      <c r="BN24" s="242"/>
      <c r="BO24" s="242"/>
      <c r="BP24" s="242"/>
      <c r="BQ24" s="251">
        <v>18</v>
      </c>
      <c r="BR24" s="252"/>
      <c r="BS24" s="1012" t="s">
        <v>594</v>
      </c>
      <c r="BT24" s="1013"/>
      <c r="BU24" s="1013"/>
      <c r="BV24" s="1013"/>
      <c r="BW24" s="1013"/>
      <c r="BX24" s="1013"/>
      <c r="BY24" s="1013"/>
      <c r="BZ24" s="1013"/>
      <c r="CA24" s="1013"/>
      <c r="CB24" s="1013"/>
      <c r="CC24" s="1013"/>
      <c r="CD24" s="1013"/>
      <c r="CE24" s="1013"/>
      <c r="CF24" s="1013"/>
      <c r="CG24" s="1014"/>
      <c r="CH24" s="987">
        <v>17</v>
      </c>
      <c r="CI24" s="988"/>
      <c r="CJ24" s="988"/>
      <c r="CK24" s="988"/>
      <c r="CL24" s="989"/>
      <c r="CM24" s="987">
        <v>413</v>
      </c>
      <c r="CN24" s="988"/>
      <c r="CO24" s="988"/>
      <c r="CP24" s="988"/>
      <c r="CQ24" s="989"/>
      <c r="CR24" s="987">
        <v>94</v>
      </c>
      <c r="CS24" s="988"/>
      <c r="CT24" s="988"/>
      <c r="CU24" s="988"/>
      <c r="CV24" s="989"/>
      <c r="CW24" s="987">
        <v>49</v>
      </c>
      <c r="CX24" s="988"/>
      <c r="CY24" s="988"/>
      <c r="CZ24" s="988"/>
      <c r="DA24" s="989"/>
      <c r="DB24" s="987" t="s">
        <v>613</v>
      </c>
      <c r="DC24" s="988"/>
      <c r="DD24" s="988"/>
      <c r="DE24" s="988"/>
      <c r="DF24" s="989"/>
      <c r="DG24" s="987" t="s">
        <v>613</v>
      </c>
      <c r="DH24" s="988"/>
      <c r="DI24" s="988"/>
      <c r="DJ24" s="988"/>
      <c r="DK24" s="989"/>
      <c r="DL24" s="987" t="s">
        <v>613</v>
      </c>
      <c r="DM24" s="988"/>
      <c r="DN24" s="988"/>
      <c r="DO24" s="988"/>
      <c r="DP24" s="989"/>
      <c r="DQ24" s="987" t="s">
        <v>613</v>
      </c>
      <c r="DR24" s="988"/>
      <c r="DS24" s="988"/>
      <c r="DT24" s="988"/>
      <c r="DU24" s="989"/>
      <c r="DV24" s="990"/>
      <c r="DW24" s="991"/>
      <c r="DX24" s="991"/>
      <c r="DY24" s="991"/>
      <c r="DZ24" s="992"/>
      <c r="EA24" s="243"/>
    </row>
    <row r="25" spans="1:131" s="236" customFormat="1" ht="26.25" customHeight="1" thickBot="1" x14ac:dyDescent="0.25">
      <c r="A25" s="1067" t="s">
        <v>380</v>
      </c>
      <c r="B25" s="1067"/>
      <c r="C25" s="1067"/>
      <c r="D25" s="1067"/>
      <c r="E25" s="1067"/>
      <c r="F25" s="1067"/>
      <c r="G25" s="1067"/>
      <c r="H25" s="1067"/>
      <c r="I25" s="1067"/>
      <c r="J25" s="1067"/>
      <c r="K25" s="1067"/>
      <c r="L25" s="1067"/>
      <c r="M25" s="1067"/>
      <c r="N25" s="1067"/>
      <c r="O25" s="1067"/>
      <c r="P25" s="1067"/>
      <c r="Q25" s="1067"/>
      <c r="R25" s="1067"/>
      <c r="S25" s="1067"/>
      <c r="T25" s="1067"/>
      <c r="U25" s="1067"/>
      <c r="V25" s="1067"/>
      <c r="W25" s="1067"/>
      <c r="X25" s="1067"/>
      <c r="Y25" s="1067"/>
      <c r="Z25" s="1067"/>
      <c r="AA25" s="1067"/>
      <c r="AB25" s="1067"/>
      <c r="AC25" s="1067"/>
      <c r="AD25" s="1067"/>
      <c r="AE25" s="1067"/>
      <c r="AF25" s="1067"/>
      <c r="AG25" s="1067"/>
      <c r="AH25" s="1067"/>
      <c r="AI25" s="1067"/>
      <c r="AJ25" s="1067"/>
      <c r="AK25" s="1067"/>
      <c r="AL25" s="1067"/>
      <c r="AM25" s="1067"/>
      <c r="AN25" s="1067"/>
      <c r="AO25" s="1067"/>
      <c r="AP25" s="1067"/>
      <c r="AQ25" s="1067"/>
      <c r="AR25" s="1067"/>
      <c r="AS25" s="1067"/>
      <c r="AT25" s="1067"/>
      <c r="AU25" s="1067"/>
      <c r="AV25" s="1067"/>
      <c r="AW25" s="1067"/>
      <c r="AX25" s="1067"/>
      <c r="AY25" s="1067"/>
      <c r="AZ25" s="1067"/>
      <c r="BA25" s="1067"/>
      <c r="BB25" s="1067"/>
      <c r="BC25" s="1067"/>
      <c r="BD25" s="1067"/>
      <c r="BE25" s="1067"/>
      <c r="BF25" s="1067"/>
      <c r="BG25" s="1067"/>
      <c r="BH25" s="1067"/>
      <c r="BI25" s="1067"/>
      <c r="BJ25" s="241"/>
      <c r="BK25" s="241"/>
      <c r="BL25" s="241"/>
      <c r="BM25" s="241"/>
      <c r="BN25" s="241"/>
      <c r="BO25" s="254"/>
      <c r="BP25" s="254"/>
      <c r="BQ25" s="251">
        <v>19</v>
      </c>
      <c r="BR25" s="252"/>
      <c r="BS25" s="1012" t="s">
        <v>595</v>
      </c>
      <c r="BT25" s="1013"/>
      <c r="BU25" s="1013"/>
      <c r="BV25" s="1013"/>
      <c r="BW25" s="1013"/>
      <c r="BX25" s="1013"/>
      <c r="BY25" s="1013"/>
      <c r="BZ25" s="1013"/>
      <c r="CA25" s="1013"/>
      <c r="CB25" s="1013"/>
      <c r="CC25" s="1013"/>
      <c r="CD25" s="1013"/>
      <c r="CE25" s="1013"/>
      <c r="CF25" s="1013"/>
      <c r="CG25" s="1014"/>
      <c r="CH25" s="987">
        <v>-276</v>
      </c>
      <c r="CI25" s="988"/>
      <c r="CJ25" s="988"/>
      <c r="CK25" s="988"/>
      <c r="CL25" s="989"/>
      <c r="CM25" s="987">
        <v>1022</v>
      </c>
      <c r="CN25" s="988"/>
      <c r="CO25" s="988"/>
      <c r="CP25" s="988"/>
      <c r="CQ25" s="989"/>
      <c r="CR25" s="987">
        <v>150</v>
      </c>
      <c r="CS25" s="988"/>
      <c r="CT25" s="988"/>
      <c r="CU25" s="988"/>
      <c r="CV25" s="989"/>
      <c r="CW25" s="987">
        <v>1</v>
      </c>
      <c r="CX25" s="988"/>
      <c r="CY25" s="988"/>
      <c r="CZ25" s="988"/>
      <c r="DA25" s="989"/>
      <c r="DB25" s="987" t="s">
        <v>613</v>
      </c>
      <c r="DC25" s="988"/>
      <c r="DD25" s="988"/>
      <c r="DE25" s="988"/>
      <c r="DF25" s="989"/>
      <c r="DG25" s="987" t="s">
        <v>613</v>
      </c>
      <c r="DH25" s="988"/>
      <c r="DI25" s="988"/>
      <c r="DJ25" s="988"/>
      <c r="DK25" s="989"/>
      <c r="DL25" s="987" t="s">
        <v>613</v>
      </c>
      <c r="DM25" s="988"/>
      <c r="DN25" s="988"/>
      <c r="DO25" s="988"/>
      <c r="DP25" s="989"/>
      <c r="DQ25" s="987" t="s">
        <v>613</v>
      </c>
      <c r="DR25" s="988"/>
      <c r="DS25" s="988"/>
      <c r="DT25" s="988"/>
      <c r="DU25" s="989"/>
      <c r="DV25" s="990"/>
      <c r="DW25" s="991"/>
      <c r="DX25" s="991"/>
      <c r="DY25" s="991"/>
      <c r="DZ25" s="992"/>
      <c r="EA25" s="235"/>
    </row>
    <row r="26" spans="1:131" s="236" customFormat="1" ht="26.25" customHeight="1" x14ac:dyDescent="0.2">
      <c r="A26" s="993" t="s">
        <v>346</v>
      </c>
      <c r="B26" s="994"/>
      <c r="C26" s="994"/>
      <c r="D26" s="994"/>
      <c r="E26" s="994"/>
      <c r="F26" s="994"/>
      <c r="G26" s="994"/>
      <c r="H26" s="994"/>
      <c r="I26" s="994"/>
      <c r="J26" s="994"/>
      <c r="K26" s="994"/>
      <c r="L26" s="994"/>
      <c r="M26" s="994"/>
      <c r="N26" s="994"/>
      <c r="O26" s="994"/>
      <c r="P26" s="995"/>
      <c r="Q26" s="999" t="s">
        <v>381</v>
      </c>
      <c r="R26" s="1000"/>
      <c r="S26" s="1000"/>
      <c r="T26" s="1000"/>
      <c r="U26" s="1001"/>
      <c r="V26" s="999" t="s">
        <v>382</v>
      </c>
      <c r="W26" s="1000"/>
      <c r="X26" s="1000"/>
      <c r="Y26" s="1000"/>
      <c r="Z26" s="1001"/>
      <c r="AA26" s="999" t="s">
        <v>383</v>
      </c>
      <c r="AB26" s="1000"/>
      <c r="AC26" s="1000"/>
      <c r="AD26" s="1000"/>
      <c r="AE26" s="1000"/>
      <c r="AF26" s="1063" t="s">
        <v>384</v>
      </c>
      <c r="AG26" s="1006"/>
      <c r="AH26" s="1006"/>
      <c r="AI26" s="1006"/>
      <c r="AJ26" s="1064"/>
      <c r="AK26" s="1000" t="s">
        <v>385</v>
      </c>
      <c r="AL26" s="1000"/>
      <c r="AM26" s="1000"/>
      <c r="AN26" s="1000"/>
      <c r="AO26" s="1001"/>
      <c r="AP26" s="999" t="s">
        <v>386</v>
      </c>
      <c r="AQ26" s="1000"/>
      <c r="AR26" s="1000"/>
      <c r="AS26" s="1000"/>
      <c r="AT26" s="1001"/>
      <c r="AU26" s="999" t="s">
        <v>387</v>
      </c>
      <c r="AV26" s="1000"/>
      <c r="AW26" s="1000"/>
      <c r="AX26" s="1000"/>
      <c r="AY26" s="1001"/>
      <c r="AZ26" s="999" t="s">
        <v>388</v>
      </c>
      <c r="BA26" s="1000"/>
      <c r="BB26" s="1000"/>
      <c r="BC26" s="1000"/>
      <c r="BD26" s="1001"/>
      <c r="BE26" s="999" t="s">
        <v>353</v>
      </c>
      <c r="BF26" s="1000"/>
      <c r="BG26" s="1000"/>
      <c r="BH26" s="1000"/>
      <c r="BI26" s="1015"/>
      <c r="BJ26" s="241"/>
      <c r="BK26" s="241"/>
      <c r="BL26" s="241"/>
      <c r="BM26" s="241"/>
      <c r="BN26" s="241"/>
      <c r="BO26" s="254"/>
      <c r="BP26" s="254"/>
      <c r="BQ26" s="251">
        <v>20</v>
      </c>
      <c r="BR26" s="252"/>
      <c r="BS26" s="1012" t="s">
        <v>596</v>
      </c>
      <c r="BT26" s="1013"/>
      <c r="BU26" s="1013"/>
      <c r="BV26" s="1013"/>
      <c r="BW26" s="1013"/>
      <c r="BX26" s="1013"/>
      <c r="BY26" s="1013"/>
      <c r="BZ26" s="1013"/>
      <c r="CA26" s="1013"/>
      <c r="CB26" s="1013"/>
      <c r="CC26" s="1013"/>
      <c r="CD26" s="1013"/>
      <c r="CE26" s="1013"/>
      <c r="CF26" s="1013"/>
      <c r="CG26" s="1014"/>
      <c r="CH26" s="987">
        <v>12</v>
      </c>
      <c r="CI26" s="988"/>
      <c r="CJ26" s="988"/>
      <c r="CK26" s="988"/>
      <c r="CL26" s="989"/>
      <c r="CM26" s="987">
        <v>391</v>
      </c>
      <c r="CN26" s="988"/>
      <c r="CO26" s="988"/>
      <c r="CP26" s="988"/>
      <c r="CQ26" s="989"/>
      <c r="CR26" s="987">
        <v>120</v>
      </c>
      <c r="CS26" s="988"/>
      <c r="CT26" s="988"/>
      <c r="CU26" s="988"/>
      <c r="CV26" s="989"/>
      <c r="CW26" s="987" t="s">
        <v>613</v>
      </c>
      <c r="CX26" s="988"/>
      <c r="CY26" s="988"/>
      <c r="CZ26" s="988"/>
      <c r="DA26" s="989"/>
      <c r="DB26" s="987" t="s">
        <v>613</v>
      </c>
      <c r="DC26" s="988"/>
      <c r="DD26" s="988"/>
      <c r="DE26" s="988"/>
      <c r="DF26" s="989"/>
      <c r="DG26" s="987" t="s">
        <v>613</v>
      </c>
      <c r="DH26" s="988"/>
      <c r="DI26" s="988"/>
      <c r="DJ26" s="988"/>
      <c r="DK26" s="989"/>
      <c r="DL26" s="987" t="s">
        <v>613</v>
      </c>
      <c r="DM26" s="988"/>
      <c r="DN26" s="988"/>
      <c r="DO26" s="988"/>
      <c r="DP26" s="989"/>
      <c r="DQ26" s="987" t="s">
        <v>613</v>
      </c>
      <c r="DR26" s="988"/>
      <c r="DS26" s="988"/>
      <c r="DT26" s="988"/>
      <c r="DU26" s="989"/>
      <c r="DV26" s="990"/>
      <c r="DW26" s="991"/>
      <c r="DX26" s="991"/>
      <c r="DY26" s="991"/>
      <c r="DZ26" s="992"/>
      <c r="EA26" s="235"/>
    </row>
    <row r="27" spans="1:131" s="236" customFormat="1" ht="26.25" customHeight="1" thickBot="1" x14ac:dyDescent="0.25">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5"/>
      <c r="AG27" s="1009"/>
      <c r="AH27" s="1009"/>
      <c r="AI27" s="1009"/>
      <c r="AJ27" s="1066"/>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597</v>
      </c>
      <c r="BT27" s="1013"/>
      <c r="BU27" s="1013"/>
      <c r="BV27" s="1013"/>
      <c r="BW27" s="1013"/>
      <c r="BX27" s="1013"/>
      <c r="BY27" s="1013"/>
      <c r="BZ27" s="1013"/>
      <c r="CA27" s="1013"/>
      <c r="CB27" s="1013"/>
      <c r="CC27" s="1013"/>
      <c r="CD27" s="1013"/>
      <c r="CE27" s="1013"/>
      <c r="CF27" s="1013"/>
      <c r="CG27" s="1014"/>
      <c r="CH27" s="987">
        <v>204</v>
      </c>
      <c r="CI27" s="988"/>
      <c r="CJ27" s="988"/>
      <c r="CK27" s="988"/>
      <c r="CL27" s="989"/>
      <c r="CM27" s="987">
        <v>1999</v>
      </c>
      <c r="CN27" s="988"/>
      <c r="CO27" s="988"/>
      <c r="CP27" s="988"/>
      <c r="CQ27" s="989"/>
      <c r="CR27" s="987">
        <v>55</v>
      </c>
      <c r="CS27" s="988"/>
      <c r="CT27" s="988"/>
      <c r="CU27" s="988"/>
      <c r="CV27" s="989"/>
      <c r="CW27" s="987" t="s">
        <v>613</v>
      </c>
      <c r="CX27" s="988"/>
      <c r="CY27" s="988"/>
      <c r="CZ27" s="988"/>
      <c r="DA27" s="989"/>
      <c r="DB27" s="987" t="s">
        <v>613</v>
      </c>
      <c r="DC27" s="988"/>
      <c r="DD27" s="988"/>
      <c r="DE27" s="988"/>
      <c r="DF27" s="989"/>
      <c r="DG27" s="987" t="s">
        <v>613</v>
      </c>
      <c r="DH27" s="988"/>
      <c r="DI27" s="988"/>
      <c r="DJ27" s="988"/>
      <c r="DK27" s="989"/>
      <c r="DL27" s="987" t="s">
        <v>613</v>
      </c>
      <c r="DM27" s="988"/>
      <c r="DN27" s="988"/>
      <c r="DO27" s="988"/>
      <c r="DP27" s="989"/>
      <c r="DQ27" s="987" t="s">
        <v>613</v>
      </c>
      <c r="DR27" s="988"/>
      <c r="DS27" s="988"/>
      <c r="DT27" s="988"/>
      <c r="DU27" s="989"/>
      <c r="DV27" s="990"/>
      <c r="DW27" s="991"/>
      <c r="DX27" s="991"/>
      <c r="DY27" s="991"/>
      <c r="DZ27" s="992"/>
      <c r="EA27" s="235"/>
    </row>
    <row r="28" spans="1:131" s="236" customFormat="1" ht="26.25" customHeight="1" thickTop="1" x14ac:dyDescent="0.2">
      <c r="A28" s="255">
        <v>1</v>
      </c>
      <c r="B28" s="1054" t="s">
        <v>389</v>
      </c>
      <c r="C28" s="1055"/>
      <c r="D28" s="1055"/>
      <c r="E28" s="1055"/>
      <c r="F28" s="1055"/>
      <c r="G28" s="1055"/>
      <c r="H28" s="1055"/>
      <c r="I28" s="1055"/>
      <c r="J28" s="1055"/>
      <c r="K28" s="1055"/>
      <c r="L28" s="1055"/>
      <c r="M28" s="1055"/>
      <c r="N28" s="1055"/>
      <c r="O28" s="1055"/>
      <c r="P28" s="1056"/>
      <c r="Q28" s="1057">
        <v>186432</v>
      </c>
      <c r="R28" s="1058"/>
      <c r="S28" s="1058"/>
      <c r="T28" s="1058"/>
      <c r="U28" s="1058"/>
      <c r="V28" s="1058">
        <v>179902</v>
      </c>
      <c r="W28" s="1058"/>
      <c r="X28" s="1058"/>
      <c r="Y28" s="1058"/>
      <c r="Z28" s="1058"/>
      <c r="AA28" s="1058">
        <f t="shared" ref="AA28" si="4">Q28-V28</f>
        <v>6530</v>
      </c>
      <c r="AB28" s="1058"/>
      <c r="AC28" s="1058"/>
      <c r="AD28" s="1058"/>
      <c r="AE28" s="1059"/>
      <c r="AF28" s="1060">
        <v>6530</v>
      </c>
      <c r="AG28" s="1058"/>
      <c r="AH28" s="1058"/>
      <c r="AI28" s="1058"/>
      <c r="AJ28" s="1061"/>
      <c r="AK28" s="1062">
        <v>12286</v>
      </c>
      <c r="AL28" s="1050"/>
      <c r="AM28" s="1050"/>
      <c r="AN28" s="1050"/>
      <c r="AO28" s="1050"/>
      <c r="AP28" s="1050" t="s">
        <v>613</v>
      </c>
      <c r="AQ28" s="1050"/>
      <c r="AR28" s="1050"/>
      <c r="AS28" s="1050"/>
      <c r="AT28" s="1050"/>
      <c r="AU28" s="1050" t="s">
        <v>613</v>
      </c>
      <c r="AV28" s="1050"/>
      <c r="AW28" s="1050"/>
      <c r="AX28" s="1050"/>
      <c r="AY28" s="1050"/>
      <c r="AZ28" s="1051"/>
      <c r="BA28" s="1051"/>
      <c r="BB28" s="1051"/>
      <c r="BC28" s="1051"/>
      <c r="BD28" s="1051"/>
      <c r="BE28" s="1052"/>
      <c r="BF28" s="1052"/>
      <c r="BG28" s="1052"/>
      <c r="BH28" s="1052"/>
      <c r="BI28" s="1053"/>
      <c r="BJ28" s="241"/>
      <c r="BK28" s="241"/>
      <c r="BL28" s="241"/>
      <c r="BM28" s="241"/>
      <c r="BN28" s="241"/>
      <c r="BO28" s="254"/>
      <c r="BP28" s="254"/>
      <c r="BQ28" s="251">
        <v>22</v>
      </c>
      <c r="BR28" s="252"/>
      <c r="BS28" s="1012" t="s">
        <v>598</v>
      </c>
      <c r="BT28" s="1013"/>
      <c r="BU28" s="1013"/>
      <c r="BV28" s="1013"/>
      <c r="BW28" s="1013"/>
      <c r="BX28" s="1013"/>
      <c r="BY28" s="1013"/>
      <c r="BZ28" s="1013"/>
      <c r="CA28" s="1013"/>
      <c r="CB28" s="1013"/>
      <c r="CC28" s="1013"/>
      <c r="CD28" s="1013"/>
      <c r="CE28" s="1013"/>
      <c r="CF28" s="1013"/>
      <c r="CG28" s="1014"/>
      <c r="CH28" s="987">
        <v>7</v>
      </c>
      <c r="CI28" s="988"/>
      <c r="CJ28" s="988"/>
      <c r="CK28" s="988"/>
      <c r="CL28" s="989"/>
      <c r="CM28" s="987">
        <v>817</v>
      </c>
      <c r="CN28" s="988"/>
      <c r="CO28" s="988"/>
      <c r="CP28" s="988"/>
      <c r="CQ28" s="989"/>
      <c r="CR28" s="987">
        <v>3</v>
      </c>
      <c r="CS28" s="988"/>
      <c r="CT28" s="988"/>
      <c r="CU28" s="988"/>
      <c r="CV28" s="989"/>
      <c r="CW28" s="987" t="s">
        <v>613</v>
      </c>
      <c r="CX28" s="988"/>
      <c r="CY28" s="988"/>
      <c r="CZ28" s="988"/>
      <c r="DA28" s="989"/>
      <c r="DB28" s="987" t="s">
        <v>613</v>
      </c>
      <c r="DC28" s="988"/>
      <c r="DD28" s="988"/>
      <c r="DE28" s="988"/>
      <c r="DF28" s="989"/>
      <c r="DG28" s="987" t="s">
        <v>613</v>
      </c>
      <c r="DH28" s="988"/>
      <c r="DI28" s="988"/>
      <c r="DJ28" s="988"/>
      <c r="DK28" s="989"/>
      <c r="DL28" s="987" t="s">
        <v>613</v>
      </c>
      <c r="DM28" s="988"/>
      <c r="DN28" s="988"/>
      <c r="DO28" s="988"/>
      <c r="DP28" s="989"/>
      <c r="DQ28" s="987" t="s">
        <v>613</v>
      </c>
      <c r="DR28" s="988"/>
      <c r="DS28" s="988"/>
      <c r="DT28" s="988"/>
      <c r="DU28" s="989"/>
      <c r="DV28" s="990"/>
      <c r="DW28" s="991"/>
      <c r="DX28" s="991"/>
      <c r="DY28" s="991"/>
      <c r="DZ28" s="992"/>
      <c r="EA28" s="235"/>
    </row>
    <row r="29" spans="1:131" s="236" customFormat="1" ht="26.25" customHeight="1" x14ac:dyDescent="0.2">
      <c r="A29" s="255">
        <v>2</v>
      </c>
      <c r="B29" s="1041" t="s">
        <v>390</v>
      </c>
      <c r="C29" s="1042"/>
      <c r="D29" s="1042"/>
      <c r="E29" s="1042"/>
      <c r="F29" s="1042"/>
      <c r="G29" s="1042"/>
      <c r="H29" s="1042"/>
      <c r="I29" s="1042"/>
      <c r="J29" s="1042"/>
      <c r="K29" s="1042"/>
      <c r="L29" s="1042"/>
      <c r="M29" s="1042"/>
      <c r="N29" s="1042"/>
      <c r="O29" s="1042"/>
      <c r="P29" s="1043"/>
      <c r="Q29" s="1048">
        <v>2895</v>
      </c>
      <c r="R29" s="1045"/>
      <c r="S29" s="1045"/>
      <c r="T29" s="1045"/>
      <c r="U29" s="1045"/>
      <c r="V29" s="1045">
        <v>2917</v>
      </c>
      <c r="W29" s="1045"/>
      <c r="X29" s="1045"/>
      <c r="Y29" s="1045"/>
      <c r="Z29" s="1045"/>
      <c r="AA29" s="1045">
        <f>Q29-V29</f>
        <v>-22</v>
      </c>
      <c r="AB29" s="1045"/>
      <c r="AC29" s="1045"/>
      <c r="AD29" s="1045"/>
      <c r="AE29" s="1049"/>
      <c r="AF29" s="1044">
        <v>425</v>
      </c>
      <c r="AG29" s="1045"/>
      <c r="AH29" s="1045"/>
      <c r="AI29" s="1045"/>
      <c r="AJ29" s="1046"/>
      <c r="AK29" s="978">
        <v>818</v>
      </c>
      <c r="AL29" s="969"/>
      <c r="AM29" s="969"/>
      <c r="AN29" s="969"/>
      <c r="AO29" s="969"/>
      <c r="AP29" s="969">
        <v>385</v>
      </c>
      <c r="AQ29" s="969"/>
      <c r="AR29" s="969"/>
      <c r="AS29" s="969"/>
      <c r="AT29" s="969"/>
      <c r="AU29" s="969">
        <v>289</v>
      </c>
      <c r="AV29" s="969"/>
      <c r="AW29" s="969"/>
      <c r="AX29" s="969"/>
      <c r="AY29" s="969"/>
      <c r="AZ29" s="1047"/>
      <c r="BA29" s="1047"/>
      <c r="BB29" s="1047"/>
      <c r="BC29" s="1047"/>
      <c r="BD29" s="1047"/>
      <c r="BE29" s="1039" t="s">
        <v>391</v>
      </c>
      <c r="BF29" s="1039"/>
      <c r="BG29" s="1039"/>
      <c r="BH29" s="1039"/>
      <c r="BI29" s="1040"/>
      <c r="BJ29" s="241"/>
      <c r="BK29" s="241"/>
      <c r="BL29" s="241"/>
      <c r="BM29" s="241"/>
      <c r="BN29" s="241"/>
      <c r="BO29" s="254"/>
      <c r="BP29" s="254"/>
      <c r="BQ29" s="251">
        <v>23</v>
      </c>
      <c r="BR29" s="252" t="s">
        <v>576</v>
      </c>
      <c r="BS29" s="1012" t="s">
        <v>599</v>
      </c>
      <c r="BT29" s="1013"/>
      <c r="BU29" s="1013"/>
      <c r="BV29" s="1013"/>
      <c r="BW29" s="1013"/>
      <c r="BX29" s="1013"/>
      <c r="BY29" s="1013"/>
      <c r="BZ29" s="1013"/>
      <c r="CA29" s="1013"/>
      <c r="CB29" s="1013"/>
      <c r="CC29" s="1013"/>
      <c r="CD29" s="1013"/>
      <c r="CE29" s="1013"/>
      <c r="CF29" s="1013"/>
      <c r="CG29" s="1014"/>
      <c r="CH29" s="987">
        <v>28</v>
      </c>
      <c r="CI29" s="988"/>
      <c r="CJ29" s="988"/>
      <c r="CK29" s="988"/>
      <c r="CL29" s="989"/>
      <c r="CM29" s="987">
        <v>1068</v>
      </c>
      <c r="CN29" s="988"/>
      <c r="CO29" s="988"/>
      <c r="CP29" s="988"/>
      <c r="CQ29" s="989"/>
      <c r="CR29" s="987">
        <v>100</v>
      </c>
      <c r="CS29" s="988"/>
      <c r="CT29" s="988"/>
      <c r="CU29" s="988"/>
      <c r="CV29" s="989"/>
      <c r="CW29" s="987" t="s">
        <v>613</v>
      </c>
      <c r="CX29" s="988"/>
      <c r="CY29" s="988"/>
      <c r="CZ29" s="988"/>
      <c r="DA29" s="989"/>
      <c r="DB29" s="987" t="s">
        <v>613</v>
      </c>
      <c r="DC29" s="988"/>
      <c r="DD29" s="988"/>
      <c r="DE29" s="988"/>
      <c r="DF29" s="989"/>
      <c r="DG29" s="987" t="s">
        <v>613</v>
      </c>
      <c r="DH29" s="988"/>
      <c r="DI29" s="988"/>
      <c r="DJ29" s="988"/>
      <c r="DK29" s="989"/>
      <c r="DL29" s="987">
        <v>595</v>
      </c>
      <c r="DM29" s="988"/>
      <c r="DN29" s="988"/>
      <c r="DO29" s="988"/>
      <c r="DP29" s="989"/>
      <c r="DQ29" s="987">
        <v>60</v>
      </c>
      <c r="DR29" s="988"/>
      <c r="DS29" s="988"/>
      <c r="DT29" s="988"/>
      <c r="DU29" s="989"/>
      <c r="DV29" s="990"/>
      <c r="DW29" s="991"/>
      <c r="DX29" s="991"/>
      <c r="DY29" s="991"/>
      <c r="DZ29" s="992"/>
      <c r="EA29" s="235"/>
    </row>
    <row r="30" spans="1:131" s="236" customFormat="1" ht="26.25" customHeight="1" x14ac:dyDescent="0.2">
      <c r="A30" s="255">
        <v>3</v>
      </c>
      <c r="B30" s="1041" t="s">
        <v>392</v>
      </c>
      <c r="C30" s="1042"/>
      <c r="D30" s="1042"/>
      <c r="E30" s="1042"/>
      <c r="F30" s="1042"/>
      <c r="G30" s="1042"/>
      <c r="H30" s="1042"/>
      <c r="I30" s="1042"/>
      <c r="J30" s="1042"/>
      <c r="K30" s="1042"/>
      <c r="L30" s="1042"/>
      <c r="M30" s="1042"/>
      <c r="N30" s="1042"/>
      <c r="O30" s="1042"/>
      <c r="P30" s="1043"/>
      <c r="Q30" s="1048">
        <v>2061</v>
      </c>
      <c r="R30" s="1045"/>
      <c r="S30" s="1045"/>
      <c r="T30" s="1045"/>
      <c r="U30" s="1045"/>
      <c r="V30" s="1045">
        <v>1735</v>
      </c>
      <c r="W30" s="1045"/>
      <c r="X30" s="1045"/>
      <c r="Y30" s="1045"/>
      <c r="Z30" s="1045"/>
      <c r="AA30" s="1045">
        <f t="shared" ref="AA30:AA35" si="5">Q30-V30</f>
        <v>326</v>
      </c>
      <c r="AB30" s="1045"/>
      <c r="AC30" s="1045"/>
      <c r="AD30" s="1045"/>
      <c r="AE30" s="1049"/>
      <c r="AF30" s="1044">
        <v>4596</v>
      </c>
      <c r="AG30" s="1045"/>
      <c r="AH30" s="1045"/>
      <c r="AI30" s="1045"/>
      <c r="AJ30" s="1046"/>
      <c r="AK30" s="978">
        <v>10</v>
      </c>
      <c r="AL30" s="969"/>
      <c r="AM30" s="969"/>
      <c r="AN30" s="969"/>
      <c r="AO30" s="969"/>
      <c r="AP30" s="969">
        <v>1876</v>
      </c>
      <c r="AQ30" s="969"/>
      <c r="AR30" s="969"/>
      <c r="AS30" s="969"/>
      <c r="AT30" s="969"/>
      <c r="AU30" s="969">
        <v>8</v>
      </c>
      <c r="AV30" s="969"/>
      <c r="AW30" s="969"/>
      <c r="AX30" s="969"/>
      <c r="AY30" s="969"/>
      <c r="AZ30" s="1047"/>
      <c r="BA30" s="1047"/>
      <c r="BB30" s="1047"/>
      <c r="BC30" s="1047"/>
      <c r="BD30" s="1047"/>
      <c r="BE30" s="1039" t="s">
        <v>393</v>
      </c>
      <c r="BF30" s="1039"/>
      <c r="BG30" s="1039"/>
      <c r="BH30" s="1039"/>
      <c r="BI30" s="1040"/>
      <c r="BJ30" s="241"/>
      <c r="BK30" s="241"/>
      <c r="BL30" s="241"/>
      <c r="BM30" s="241"/>
      <c r="BN30" s="241"/>
      <c r="BO30" s="254"/>
      <c r="BP30" s="254"/>
      <c r="BQ30" s="251">
        <v>24</v>
      </c>
      <c r="BR30" s="252"/>
      <c r="BS30" s="1012" t="s">
        <v>600</v>
      </c>
      <c r="BT30" s="1013"/>
      <c r="BU30" s="1013"/>
      <c r="BV30" s="1013"/>
      <c r="BW30" s="1013"/>
      <c r="BX30" s="1013"/>
      <c r="BY30" s="1013"/>
      <c r="BZ30" s="1013"/>
      <c r="CA30" s="1013"/>
      <c r="CB30" s="1013"/>
      <c r="CC30" s="1013"/>
      <c r="CD30" s="1013"/>
      <c r="CE30" s="1013"/>
      <c r="CF30" s="1013"/>
      <c r="CG30" s="1014"/>
      <c r="CH30" s="987">
        <v>-42</v>
      </c>
      <c r="CI30" s="988"/>
      <c r="CJ30" s="988"/>
      <c r="CK30" s="988"/>
      <c r="CL30" s="989"/>
      <c r="CM30" s="987">
        <v>824</v>
      </c>
      <c r="CN30" s="988"/>
      <c r="CO30" s="988"/>
      <c r="CP30" s="988"/>
      <c r="CQ30" s="989"/>
      <c r="CR30" s="987">
        <v>4</v>
      </c>
      <c r="CS30" s="988"/>
      <c r="CT30" s="988"/>
      <c r="CU30" s="988"/>
      <c r="CV30" s="989"/>
      <c r="CW30" s="987">
        <v>422</v>
      </c>
      <c r="CX30" s="988"/>
      <c r="CY30" s="988"/>
      <c r="CZ30" s="988"/>
      <c r="DA30" s="989"/>
      <c r="DB30" s="987" t="s">
        <v>613</v>
      </c>
      <c r="DC30" s="988"/>
      <c r="DD30" s="988"/>
      <c r="DE30" s="988"/>
      <c r="DF30" s="989"/>
      <c r="DG30" s="987" t="s">
        <v>613</v>
      </c>
      <c r="DH30" s="988"/>
      <c r="DI30" s="988"/>
      <c r="DJ30" s="988"/>
      <c r="DK30" s="989"/>
      <c r="DL30" s="987" t="s">
        <v>613</v>
      </c>
      <c r="DM30" s="988"/>
      <c r="DN30" s="988"/>
      <c r="DO30" s="988"/>
      <c r="DP30" s="989"/>
      <c r="DQ30" s="987" t="s">
        <v>613</v>
      </c>
      <c r="DR30" s="988"/>
      <c r="DS30" s="988"/>
      <c r="DT30" s="988"/>
      <c r="DU30" s="989"/>
      <c r="DV30" s="990"/>
      <c r="DW30" s="991"/>
      <c r="DX30" s="991"/>
      <c r="DY30" s="991"/>
      <c r="DZ30" s="992"/>
      <c r="EA30" s="235"/>
    </row>
    <row r="31" spans="1:131" s="236" customFormat="1" ht="26.25" customHeight="1" x14ac:dyDescent="0.2">
      <c r="A31" s="255">
        <v>4</v>
      </c>
      <c r="B31" s="1041" t="s">
        <v>394</v>
      </c>
      <c r="C31" s="1042"/>
      <c r="D31" s="1042"/>
      <c r="E31" s="1042"/>
      <c r="F31" s="1042"/>
      <c r="G31" s="1042"/>
      <c r="H31" s="1042"/>
      <c r="I31" s="1042"/>
      <c r="J31" s="1042"/>
      <c r="K31" s="1042"/>
      <c r="L31" s="1042"/>
      <c r="M31" s="1042"/>
      <c r="N31" s="1042"/>
      <c r="O31" s="1042"/>
      <c r="P31" s="1043"/>
      <c r="Q31" s="1048">
        <v>1916</v>
      </c>
      <c r="R31" s="1045"/>
      <c r="S31" s="1045"/>
      <c r="T31" s="1045"/>
      <c r="U31" s="1045"/>
      <c r="V31" s="1045">
        <v>1576</v>
      </c>
      <c r="W31" s="1045"/>
      <c r="X31" s="1045"/>
      <c r="Y31" s="1045"/>
      <c r="Z31" s="1045"/>
      <c r="AA31" s="1045">
        <f t="shared" si="5"/>
        <v>340</v>
      </c>
      <c r="AB31" s="1045"/>
      <c r="AC31" s="1045"/>
      <c r="AD31" s="1045"/>
      <c r="AE31" s="1049"/>
      <c r="AF31" s="1044">
        <v>7893</v>
      </c>
      <c r="AG31" s="1045"/>
      <c r="AH31" s="1045"/>
      <c r="AI31" s="1045"/>
      <c r="AJ31" s="1046"/>
      <c r="AK31" s="978" t="s">
        <v>613</v>
      </c>
      <c r="AL31" s="969"/>
      <c r="AM31" s="969"/>
      <c r="AN31" s="969"/>
      <c r="AO31" s="969"/>
      <c r="AP31" s="969">
        <v>606</v>
      </c>
      <c r="AQ31" s="969"/>
      <c r="AR31" s="969"/>
      <c r="AS31" s="969"/>
      <c r="AT31" s="969"/>
      <c r="AU31" s="969">
        <v>5</v>
      </c>
      <c r="AV31" s="969"/>
      <c r="AW31" s="969"/>
      <c r="AX31" s="969"/>
      <c r="AY31" s="969"/>
      <c r="AZ31" s="1047"/>
      <c r="BA31" s="1047"/>
      <c r="BB31" s="1047"/>
      <c r="BC31" s="1047"/>
      <c r="BD31" s="1047"/>
      <c r="BE31" s="1039" t="s">
        <v>391</v>
      </c>
      <c r="BF31" s="1039"/>
      <c r="BG31" s="1039"/>
      <c r="BH31" s="1039"/>
      <c r="BI31" s="1040"/>
      <c r="BJ31" s="241"/>
      <c r="BK31" s="241"/>
      <c r="BL31" s="241"/>
      <c r="BM31" s="241"/>
      <c r="BN31" s="241"/>
      <c r="BO31" s="254"/>
      <c r="BP31" s="254"/>
      <c r="BQ31" s="251">
        <v>25</v>
      </c>
      <c r="BR31" s="252"/>
      <c r="BS31" s="1012" t="s">
        <v>601</v>
      </c>
      <c r="BT31" s="1013"/>
      <c r="BU31" s="1013"/>
      <c r="BV31" s="1013"/>
      <c r="BW31" s="1013"/>
      <c r="BX31" s="1013"/>
      <c r="BY31" s="1013"/>
      <c r="BZ31" s="1013"/>
      <c r="CA31" s="1013"/>
      <c r="CB31" s="1013"/>
      <c r="CC31" s="1013"/>
      <c r="CD31" s="1013"/>
      <c r="CE31" s="1013"/>
      <c r="CF31" s="1013"/>
      <c r="CG31" s="1014"/>
      <c r="CH31" s="987">
        <v>-1</v>
      </c>
      <c r="CI31" s="988"/>
      <c r="CJ31" s="988"/>
      <c r="CK31" s="988"/>
      <c r="CL31" s="989"/>
      <c r="CM31" s="987">
        <v>50.540934999999998</v>
      </c>
      <c r="CN31" s="988"/>
      <c r="CO31" s="988"/>
      <c r="CP31" s="988"/>
      <c r="CQ31" s="989"/>
      <c r="CR31" s="987">
        <v>30</v>
      </c>
      <c r="CS31" s="988"/>
      <c r="CT31" s="988"/>
      <c r="CU31" s="988"/>
      <c r="CV31" s="989"/>
      <c r="CW31" s="987">
        <v>3.5774219999999999</v>
      </c>
      <c r="CX31" s="988"/>
      <c r="CY31" s="988"/>
      <c r="CZ31" s="988"/>
      <c r="DA31" s="989"/>
      <c r="DB31" s="987" t="s">
        <v>613</v>
      </c>
      <c r="DC31" s="988"/>
      <c r="DD31" s="988"/>
      <c r="DE31" s="988"/>
      <c r="DF31" s="989"/>
      <c r="DG31" s="987" t="s">
        <v>613</v>
      </c>
      <c r="DH31" s="988"/>
      <c r="DI31" s="988"/>
      <c r="DJ31" s="988"/>
      <c r="DK31" s="989"/>
      <c r="DL31" s="987" t="s">
        <v>613</v>
      </c>
      <c r="DM31" s="988"/>
      <c r="DN31" s="988"/>
      <c r="DO31" s="988"/>
      <c r="DP31" s="989"/>
      <c r="DQ31" s="987" t="s">
        <v>613</v>
      </c>
      <c r="DR31" s="988"/>
      <c r="DS31" s="988"/>
      <c r="DT31" s="988"/>
      <c r="DU31" s="989"/>
      <c r="DV31" s="990"/>
      <c r="DW31" s="991"/>
      <c r="DX31" s="991"/>
      <c r="DY31" s="991"/>
      <c r="DZ31" s="992"/>
      <c r="EA31" s="235"/>
    </row>
    <row r="32" spans="1:131" s="236" customFormat="1" ht="26.25" customHeight="1" x14ac:dyDescent="0.2">
      <c r="A32" s="255">
        <v>5</v>
      </c>
      <c r="B32" s="1041" t="s">
        <v>395</v>
      </c>
      <c r="C32" s="1042"/>
      <c r="D32" s="1042"/>
      <c r="E32" s="1042"/>
      <c r="F32" s="1042"/>
      <c r="G32" s="1042"/>
      <c r="H32" s="1042"/>
      <c r="I32" s="1042"/>
      <c r="J32" s="1042"/>
      <c r="K32" s="1042"/>
      <c r="L32" s="1042"/>
      <c r="M32" s="1042"/>
      <c r="N32" s="1042"/>
      <c r="O32" s="1042"/>
      <c r="P32" s="1043"/>
      <c r="Q32" s="1048">
        <v>693</v>
      </c>
      <c r="R32" s="1045"/>
      <c r="S32" s="1045"/>
      <c r="T32" s="1045"/>
      <c r="U32" s="1045"/>
      <c r="V32" s="1045">
        <v>567</v>
      </c>
      <c r="W32" s="1045"/>
      <c r="X32" s="1045"/>
      <c r="Y32" s="1045"/>
      <c r="Z32" s="1045"/>
      <c r="AA32" s="1045">
        <f t="shared" si="5"/>
        <v>126</v>
      </c>
      <c r="AB32" s="1045"/>
      <c r="AC32" s="1045"/>
      <c r="AD32" s="1045"/>
      <c r="AE32" s="1049"/>
      <c r="AF32" s="1044">
        <v>1655</v>
      </c>
      <c r="AG32" s="1045"/>
      <c r="AH32" s="1045"/>
      <c r="AI32" s="1045"/>
      <c r="AJ32" s="1046"/>
      <c r="AK32" s="978">
        <v>72</v>
      </c>
      <c r="AL32" s="969"/>
      <c r="AM32" s="969"/>
      <c r="AN32" s="969"/>
      <c r="AO32" s="969"/>
      <c r="AP32" s="969">
        <v>18</v>
      </c>
      <c r="AQ32" s="969"/>
      <c r="AR32" s="969"/>
      <c r="AS32" s="969"/>
      <c r="AT32" s="969"/>
      <c r="AU32" s="969">
        <v>12</v>
      </c>
      <c r="AV32" s="969"/>
      <c r="AW32" s="969"/>
      <c r="AX32" s="969"/>
      <c r="AY32" s="969"/>
      <c r="AZ32" s="1047"/>
      <c r="BA32" s="1047"/>
      <c r="BB32" s="1047"/>
      <c r="BC32" s="1047"/>
      <c r="BD32" s="1047"/>
      <c r="BE32" s="1039" t="s">
        <v>391</v>
      </c>
      <c r="BF32" s="1039"/>
      <c r="BG32" s="1039"/>
      <c r="BH32" s="1039"/>
      <c r="BI32" s="1040"/>
      <c r="BJ32" s="241"/>
      <c r="BK32" s="241"/>
      <c r="BL32" s="241"/>
      <c r="BM32" s="241"/>
      <c r="BN32" s="241"/>
      <c r="BO32" s="254"/>
      <c r="BP32" s="254"/>
      <c r="BQ32" s="251">
        <v>26</v>
      </c>
      <c r="BR32" s="252"/>
      <c r="BS32" s="1012" t="s">
        <v>602</v>
      </c>
      <c r="BT32" s="1013"/>
      <c r="BU32" s="1013"/>
      <c r="BV32" s="1013"/>
      <c r="BW32" s="1013"/>
      <c r="BX32" s="1013"/>
      <c r="BY32" s="1013"/>
      <c r="BZ32" s="1013"/>
      <c r="CA32" s="1013"/>
      <c r="CB32" s="1013"/>
      <c r="CC32" s="1013"/>
      <c r="CD32" s="1013"/>
      <c r="CE32" s="1013"/>
      <c r="CF32" s="1013"/>
      <c r="CG32" s="1014"/>
      <c r="CH32" s="987">
        <v>-1</v>
      </c>
      <c r="CI32" s="988"/>
      <c r="CJ32" s="988"/>
      <c r="CK32" s="988"/>
      <c r="CL32" s="989"/>
      <c r="CM32" s="987">
        <v>605</v>
      </c>
      <c r="CN32" s="988"/>
      <c r="CO32" s="988"/>
      <c r="CP32" s="988"/>
      <c r="CQ32" s="989"/>
      <c r="CR32" s="987">
        <v>473</v>
      </c>
      <c r="CS32" s="988"/>
      <c r="CT32" s="988"/>
      <c r="CU32" s="988"/>
      <c r="CV32" s="989"/>
      <c r="CW32" s="987">
        <v>14</v>
      </c>
      <c r="CX32" s="988"/>
      <c r="CY32" s="988"/>
      <c r="CZ32" s="988"/>
      <c r="DA32" s="989"/>
      <c r="DB32" s="987" t="s">
        <v>613</v>
      </c>
      <c r="DC32" s="988"/>
      <c r="DD32" s="988"/>
      <c r="DE32" s="988"/>
      <c r="DF32" s="989"/>
      <c r="DG32" s="987" t="s">
        <v>613</v>
      </c>
      <c r="DH32" s="988"/>
      <c r="DI32" s="988"/>
      <c r="DJ32" s="988"/>
      <c r="DK32" s="989"/>
      <c r="DL32" s="987" t="s">
        <v>613</v>
      </c>
      <c r="DM32" s="988"/>
      <c r="DN32" s="988"/>
      <c r="DO32" s="988"/>
      <c r="DP32" s="989"/>
      <c r="DQ32" s="987" t="s">
        <v>613</v>
      </c>
      <c r="DR32" s="988"/>
      <c r="DS32" s="988"/>
      <c r="DT32" s="988"/>
      <c r="DU32" s="989"/>
      <c r="DV32" s="990"/>
      <c r="DW32" s="991"/>
      <c r="DX32" s="991"/>
      <c r="DY32" s="991"/>
      <c r="DZ32" s="992"/>
      <c r="EA32" s="235"/>
    </row>
    <row r="33" spans="1:131" s="236" customFormat="1" ht="26.25" customHeight="1" x14ac:dyDescent="0.2">
      <c r="A33" s="255">
        <v>6</v>
      </c>
      <c r="B33" s="1041" t="s">
        <v>396</v>
      </c>
      <c r="C33" s="1042"/>
      <c r="D33" s="1042"/>
      <c r="E33" s="1042"/>
      <c r="F33" s="1042"/>
      <c r="G33" s="1042"/>
      <c r="H33" s="1042"/>
      <c r="I33" s="1042"/>
      <c r="J33" s="1042"/>
      <c r="K33" s="1042"/>
      <c r="L33" s="1042"/>
      <c r="M33" s="1042"/>
      <c r="N33" s="1042"/>
      <c r="O33" s="1042"/>
      <c r="P33" s="1043"/>
      <c r="Q33" s="1048">
        <v>1857</v>
      </c>
      <c r="R33" s="1045"/>
      <c r="S33" s="1045"/>
      <c r="T33" s="1045"/>
      <c r="U33" s="1045"/>
      <c r="V33" s="1045">
        <v>1765</v>
      </c>
      <c r="W33" s="1045"/>
      <c r="X33" s="1045"/>
      <c r="Y33" s="1045"/>
      <c r="Z33" s="1045"/>
      <c r="AA33" s="1045">
        <f t="shared" si="5"/>
        <v>92</v>
      </c>
      <c r="AB33" s="1045"/>
      <c r="AC33" s="1045"/>
      <c r="AD33" s="1045"/>
      <c r="AE33" s="1049"/>
      <c r="AF33" s="1044" t="s">
        <v>613</v>
      </c>
      <c r="AG33" s="1045"/>
      <c r="AH33" s="1045"/>
      <c r="AI33" s="1045"/>
      <c r="AJ33" s="1046"/>
      <c r="AK33" s="978">
        <v>23</v>
      </c>
      <c r="AL33" s="969"/>
      <c r="AM33" s="969"/>
      <c r="AN33" s="969"/>
      <c r="AO33" s="969"/>
      <c r="AP33" s="969">
        <v>3242</v>
      </c>
      <c r="AQ33" s="969"/>
      <c r="AR33" s="969"/>
      <c r="AS33" s="969"/>
      <c r="AT33" s="969"/>
      <c r="AU33" s="969" t="s">
        <v>613</v>
      </c>
      <c r="AV33" s="969"/>
      <c r="AW33" s="969"/>
      <c r="AX33" s="969"/>
      <c r="AY33" s="969"/>
      <c r="AZ33" s="1047"/>
      <c r="BA33" s="1047"/>
      <c r="BB33" s="1047"/>
      <c r="BC33" s="1047"/>
      <c r="BD33" s="1047"/>
      <c r="BE33" s="1039" t="s">
        <v>393</v>
      </c>
      <c r="BF33" s="1039"/>
      <c r="BG33" s="1039"/>
      <c r="BH33" s="1039"/>
      <c r="BI33" s="1040"/>
      <c r="BJ33" s="241"/>
      <c r="BK33" s="241"/>
      <c r="BL33" s="241"/>
      <c r="BM33" s="241"/>
      <c r="BN33" s="241"/>
      <c r="BO33" s="254"/>
      <c r="BP33" s="254"/>
      <c r="BQ33" s="251">
        <v>27</v>
      </c>
      <c r="BR33" s="252"/>
      <c r="BS33" s="1012" t="s">
        <v>603</v>
      </c>
      <c r="BT33" s="1013"/>
      <c r="BU33" s="1013"/>
      <c r="BV33" s="1013"/>
      <c r="BW33" s="1013"/>
      <c r="BX33" s="1013"/>
      <c r="BY33" s="1013"/>
      <c r="BZ33" s="1013"/>
      <c r="CA33" s="1013"/>
      <c r="CB33" s="1013"/>
      <c r="CC33" s="1013"/>
      <c r="CD33" s="1013"/>
      <c r="CE33" s="1013"/>
      <c r="CF33" s="1013"/>
      <c r="CG33" s="1014"/>
      <c r="CH33" s="987">
        <v>-27</v>
      </c>
      <c r="CI33" s="988"/>
      <c r="CJ33" s="988"/>
      <c r="CK33" s="988"/>
      <c r="CL33" s="989"/>
      <c r="CM33" s="987">
        <v>283</v>
      </c>
      <c r="CN33" s="988"/>
      <c r="CO33" s="988"/>
      <c r="CP33" s="988"/>
      <c r="CQ33" s="989"/>
      <c r="CR33" s="987">
        <v>50</v>
      </c>
      <c r="CS33" s="988"/>
      <c r="CT33" s="988"/>
      <c r="CU33" s="988"/>
      <c r="CV33" s="989"/>
      <c r="CW33" s="987">
        <v>148</v>
      </c>
      <c r="CX33" s="988"/>
      <c r="CY33" s="988"/>
      <c r="CZ33" s="988"/>
      <c r="DA33" s="989"/>
      <c r="DB33" s="987" t="s">
        <v>613</v>
      </c>
      <c r="DC33" s="988"/>
      <c r="DD33" s="988"/>
      <c r="DE33" s="988"/>
      <c r="DF33" s="989"/>
      <c r="DG33" s="987" t="s">
        <v>613</v>
      </c>
      <c r="DH33" s="988"/>
      <c r="DI33" s="988"/>
      <c r="DJ33" s="988"/>
      <c r="DK33" s="989"/>
      <c r="DL33" s="987" t="s">
        <v>613</v>
      </c>
      <c r="DM33" s="988"/>
      <c r="DN33" s="988"/>
      <c r="DO33" s="988"/>
      <c r="DP33" s="989"/>
      <c r="DQ33" s="987" t="s">
        <v>613</v>
      </c>
      <c r="DR33" s="988"/>
      <c r="DS33" s="988"/>
      <c r="DT33" s="988"/>
      <c r="DU33" s="989"/>
      <c r="DV33" s="990"/>
      <c r="DW33" s="991"/>
      <c r="DX33" s="991"/>
      <c r="DY33" s="991"/>
      <c r="DZ33" s="992"/>
      <c r="EA33" s="235"/>
    </row>
    <row r="34" spans="1:131" s="236" customFormat="1" ht="26.25" customHeight="1" x14ac:dyDescent="0.2">
      <c r="A34" s="255">
        <v>7</v>
      </c>
      <c r="B34" s="1041" t="s">
        <v>397</v>
      </c>
      <c r="C34" s="1042"/>
      <c r="D34" s="1042"/>
      <c r="E34" s="1042"/>
      <c r="F34" s="1042"/>
      <c r="G34" s="1042"/>
      <c r="H34" s="1042"/>
      <c r="I34" s="1042"/>
      <c r="J34" s="1042"/>
      <c r="K34" s="1042"/>
      <c r="L34" s="1042"/>
      <c r="M34" s="1042"/>
      <c r="N34" s="1042"/>
      <c r="O34" s="1042"/>
      <c r="P34" s="1043"/>
      <c r="Q34" s="1048">
        <v>392</v>
      </c>
      <c r="R34" s="1045"/>
      <c r="S34" s="1045"/>
      <c r="T34" s="1045"/>
      <c r="U34" s="1045"/>
      <c r="V34" s="1045">
        <v>341</v>
      </c>
      <c r="W34" s="1045"/>
      <c r="X34" s="1045"/>
      <c r="Y34" s="1045"/>
      <c r="Z34" s="1045"/>
      <c r="AA34" s="1045">
        <f t="shared" si="5"/>
        <v>51</v>
      </c>
      <c r="AB34" s="1045"/>
      <c r="AC34" s="1045"/>
      <c r="AD34" s="1045"/>
      <c r="AE34" s="1049"/>
      <c r="AF34" s="1044">
        <v>598</v>
      </c>
      <c r="AG34" s="1045"/>
      <c r="AH34" s="1045"/>
      <c r="AI34" s="1045"/>
      <c r="AJ34" s="1046"/>
      <c r="AK34" s="978" t="s">
        <v>613</v>
      </c>
      <c r="AL34" s="969"/>
      <c r="AM34" s="969"/>
      <c r="AN34" s="969"/>
      <c r="AO34" s="969"/>
      <c r="AP34" s="969">
        <v>230</v>
      </c>
      <c r="AQ34" s="969"/>
      <c r="AR34" s="969"/>
      <c r="AS34" s="969"/>
      <c r="AT34" s="969"/>
      <c r="AU34" s="969">
        <v>10</v>
      </c>
      <c r="AV34" s="969"/>
      <c r="AW34" s="969"/>
      <c r="AX34" s="969"/>
      <c r="AY34" s="969"/>
      <c r="AZ34" s="1047"/>
      <c r="BA34" s="1047"/>
      <c r="BB34" s="1047"/>
      <c r="BC34" s="1047"/>
      <c r="BD34" s="1047"/>
      <c r="BE34" s="1039" t="s">
        <v>391</v>
      </c>
      <c r="BF34" s="1039"/>
      <c r="BG34" s="1039"/>
      <c r="BH34" s="1039"/>
      <c r="BI34" s="1040"/>
      <c r="BJ34" s="241"/>
      <c r="BK34" s="241"/>
      <c r="BL34" s="241"/>
      <c r="BM34" s="241"/>
      <c r="BN34" s="241"/>
      <c r="BO34" s="254"/>
      <c r="BP34" s="254"/>
      <c r="BQ34" s="251">
        <v>28</v>
      </c>
      <c r="BR34" s="252"/>
      <c r="BS34" s="1012" t="s">
        <v>604</v>
      </c>
      <c r="BT34" s="1013"/>
      <c r="BU34" s="1013"/>
      <c r="BV34" s="1013"/>
      <c r="BW34" s="1013"/>
      <c r="BX34" s="1013"/>
      <c r="BY34" s="1013"/>
      <c r="BZ34" s="1013"/>
      <c r="CA34" s="1013"/>
      <c r="CB34" s="1013"/>
      <c r="CC34" s="1013"/>
      <c r="CD34" s="1013"/>
      <c r="CE34" s="1013"/>
      <c r="CF34" s="1013"/>
      <c r="CG34" s="1014"/>
      <c r="CH34" s="987">
        <v>280</v>
      </c>
      <c r="CI34" s="988"/>
      <c r="CJ34" s="988"/>
      <c r="CK34" s="988"/>
      <c r="CL34" s="989"/>
      <c r="CM34" s="987">
        <v>4054</v>
      </c>
      <c r="CN34" s="988"/>
      <c r="CO34" s="988"/>
      <c r="CP34" s="988"/>
      <c r="CQ34" s="989"/>
      <c r="CR34" s="987">
        <v>48</v>
      </c>
      <c r="CS34" s="988"/>
      <c r="CT34" s="988"/>
      <c r="CU34" s="988"/>
      <c r="CV34" s="989"/>
      <c r="CW34" s="987">
        <v>213</v>
      </c>
      <c r="CX34" s="988"/>
      <c r="CY34" s="988"/>
      <c r="CZ34" s="988"/>
      <c r="DA34" s="989"/>
      <c r="DB34" s="987" t="s">
        <v>613</v>
      </c>
      <c r="DC34" s="988"/>
      <c r="DD34" s="988"/>
      <c r="DE34" s="988"/>
      <c r="DF34" s="989"/>
      <c r="DG34" s="987" t="s">
        <v>613</v>
      </c>
      <c r="DH34" s="988"/>
      <c r="DI34" s="988"/>
      <c r="DJ34" s="988"/>
      <c r="DK34" s="989"/>
      <c r="DL34" s="987" t="s">
        <v>613</v>
      </c>
      <c r="DM34" s="988"/>
      <c r="DN34" s="988"/>
      <c r="DO34" s="988"/>
      <c r="DP34" s="989"/>
      <c r="DQ34" s="987" t="s">
        <v>613</v>
      </c>
      <c r="DR34" s="988"/>
      <c r="DS34" s="988"/>
      <c r="DT34" s="988"/>
      <c r="DU34" s="989"/>
      <c r="DV34" s="990"/>
      <c r="DW34" s="991"/>
      <c r="DX34" s="991"/>
      <c r="DY34" s="991"/>
      <c r="DZ34" s="992"/>
      <c r="EA34" s="235"/>
    </row>
    <row r="35" spans="1:131" s="236" customFormat="1" ht="26.25" customHeight="1" x14ac:dyDescent="0.2">
      <c r="A35" s="255">
        <v>8</v>
      </c>
      <c r="B35" s="1041" t="s">
        <v>399</v>
      </c>
      <c r="C35" s="1042"/>
      <c r="D35" s="1042"/>
      <c r="E35" s="1042"/>
      <c r="F35" s="1042"/>
      <c r="G35" s="1042"/>
      <c r="H35" s="1042"/>
      <c r="I35" s="1042"/>
      <c r="J35" s="1042"/>
      <c r="K35" s="1042"/>
      <c r="L35" s="1042"/>
      <c r="M35" s="1042"/>
      <c r="N35" s="1042"/>
      <c r="O35" s="1042"/>
      <c r="P35" s="1043"/>
      <c r="Q35" s="1048">
        <v>8297</v>
      </c>
      <c r="R35" s="1045"/>
      <c r="S35" s="1045"/>
      <c r="T35" s="1045"/>
      <c r="U35" s="1045"/>
      <c r="V35" s="1045">
        <v>5903</v>
      </c>
      <c r="W35" s="1045"/>
      <c r="X35" s="1045"/>
      <c r="Y35" s="1045"/>
      <c r="Z35" s="1045"/>
      <c r="AA35" s="1045">
        <f t="shared" si="5"/>
        <v>2394</v>
      </c>
      <c r="AB35" s="1045"/>
      <c r="AC35" s="1045"/>
      <c r="AD35" s="1045"/>
      <c r="AE35" s="1049"/>
      <c r="AF35" s="1044">
        <v>2265</v>
      </c>
      <c r="AG35" s="1045"/>
      <c r="AH35" s="1045"/>
      <c r="AI35" s="1045"/>
      <c r="AJ35" s="1046"/>
      <c r="AK35" s="978">
        <v>1042</v>
      </c>
      <c r="AL35" s="969"/>
      <c r="AM35" s="969"/>
      <c r="AN35" s="969"/>
      <c r="AO35" s="969"/>
      <c r="AP35" s="969">
        <v>10118</v>
      </c>
      <c r="AQ35" s="969"/>
      <c r="AR35" s="969"/>
      <c r="AS35" s="969"/>
      <c r="AT35" s="969"/>
      <c r="AU35" s="969">
        <v>5150</v>
      </c>
      <c r="AV35" s="969"/>
      <c r="AW35" s="969"/>
      <c r="AX35" s="969"/>
      <c r="AY35" s="969"/>
      <c r="AZ35" s="1047"/>
      <c r="BA35" s="1047"/>
      <c r="BB35" s="1047"/>
      <c r="BC35" s="1047"/>
      <c r="BD35" s="1047"/>
      <c r="BE35" s="1039" t="s">
        <v>400</v>
      </c>
      <c r="BF35" s="1039"/>
      <c r="BG35" s="1039"/>
      <c r="BH35" s="1039"/>
      <c r="BI35" s="1040"/>
      <c r="BJ35" s="241"/>
      <c r="BK35" s="241"/>
      <c r="BL35" s="241"/>
      <c r="BM35" s="241"/>
      <c r="BN35" s="241"/>
      <c r="BO35" s="254"/>
      <c r="BP35" s="254"/>
      <c r="BQ35" s="251">
        <v>29</v>
      </c>
      <c r="BR35" s="252" t="s">
        <v>576</v>
      </c>
      <c r="BS35" s="1012" t="s">
        <v>605</v>
      </c>
      <c r="BT35" s="1013"/>
      <c r="BU35" s="1013"/>
      <c r="BV35" s="1013"/>
      <c r="BW35" s="1013"/>
      <c r="BX35" s="1013"/>
      <c r="BY35" s="1013"/>
      <c r="BZ35" s="1013"/>
      <c r="CA35" s="1013"/>
      <c r="CB35" s="1013"/>
      <c r="CC35" s="1013"/>
      <c r="CD35" s="1013"/>
      <c r="CE35" s="1013"/>
      <c r="CF35" s="1013"/>
      <c r="CG35" s="1014"/>
      <c r="CH35" s="987">
        <v>-306</v>
      </c>
      <c r="CI35" s="988"/>
      <c r="CJ35" s="988"/>
      <c r="CK35" s="988"/>
      <c r="CL35" s="989"/>
      <c r="CM35" s="987">
        <v>1542</v>
      </c>
      <c r="CN35" s="988"/>
      <c r="CO35" s="988"/>
      <c r="CP35" s="988"/>
      <c r="CQ35" s="989"/>
      <c r="CR35" s="987">
        <v>1992</v>
      </c>
      <c r="CS35" s="988"/>
      <c r="CT35" s="988"/>
      <c r="CU35" s="988"/>
      <c r="CV35" s="989"/>
      <c r="CW35" s="987">
        <v>2105</v>
      </c>
      <c r="CX35" s="988"/>
      <c r="CY35" s="988"/>
      <c r="CZ35" s="988"/>
      <c r="DA35" s="989"/>
      <c r="DB35" s="987">
        <v>6694</v>
      </c>
      <c r="DC35" s="988"/>
      <c r="DD35" s="988"/>
      <c r="DE35" s="988"/>
      <c r="DF35" s="989"/>
      <c r="DG35" s="987" t="s">
        <v>613</v>
      </c>
      <c r="DH35" s="988"/>
      <c r="DI35" s="988"/>
      <c r="DJ35" s="988"/>
      <c r="DK35" s="989"/>
      <c r="DL35" s="987" t="s">
        <v>613</v>
      </c>
      <c r="DM35" s="988"/>
      <c r="DN35" s="988"/>
      <c r="DO35" s="988"/>
      <c r="DP35" s="989"/>
      <c r="DQ35" s="987">
        <v>493</v>
      </c>
      <c r="DR35" s="988"/>
      <c r="DS35" s="988"/>
      <c r="DT35" s="988"/>
      <c r="DU35" s="989"/>
      <c r="DV35" s="990"/>
      <c r="DW35" s="991"/>
      <c r="DX35" s="991"/>
      <c r="DY35" s="991"/>
      <c r="DZ35" s="992"/>
      <c r="EA35" s="235"/>
    </row>
    <row r="36" spans="1:131" s="236" customFormat="1" ht="26.25" customHeight="1" x14ac:dyDescent="0.2">
      <c r="A36" s="255">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8"/>
      <c r="AL36" s="969"/>
      <c r="AM36" s="969"/>
      <c r="AN36" s="969"/>
      <c r="AO36" s="969"/>
      <c r="AP36" s="969"/>
      <c r="AQ36" s="969"/>
      <c r="AR36" s="969"/>
      <c r="AS36" s="969"/>
      <c r="AT36" s="969"/>
      <c r="AU36" s="969"/>
      <c r="AV36" s="969"/>
      <c r="AW36" s="969"/>
      <c r="AX36" s="969"/>
      <c r="AY36" s="969"/>
      <c r="AZ36" s="1047"/>
      <c r="BA36" s="1047"/>
      <c r="BB36" s="1047"/>
      <c r="BC36" s="1047"/>
      <c r="BD36" s="1047"/>
      <c r="BE36" s="1039"/>
      <c r="BF36" s="1039"/>
      <c r="BG36" s="1039"/>
      <c r="BH36" s="1039"/>
      <c r="BI36" s="1040"/>
      <c r="BJ36" s="241"/>
      <c r="BK36" s="241"/>
      <c r="BL36" s="241"/>
      <c r="BM36" s="241"/>
      <c r="BN36" s="241"/>
      <c r="BO36" s="254"/>
      <c r="BP36" s="254"/>
      <c r="BQ36" s="251">
        <v>30</v>
      </c>
      <c r="BR36" s="252" t="s">
        <v>576</v>
      </c>
      <c r="BS36" s="1012" t="s">
        <v>606</v>
      </c>
      <c r="BT36" s="1013"/>
      <c r="BU36" s="1013"/>
      <c r="BV36" s="1013"/>
      <c r="BW36" s="1013"/>
      <c r="BX36" s="1013"/>
      <c r="BY36" s="1013"/>
      <c r="BZ36" s="1013"/>
      <c r="CA36" s="1013"/>
      <c r="CB36" s="1013"/>
      <c r="CC36" s="1013"/>
      <c r="CD36" s="1013"/>
      <c r="CE36" s="1013"/>
      <c r="CF36" s="1013"/>
      <c r="CG36" s="1014"/>
      <c r="CH36" s="987">
        <v>137</v>
      </c>
      <c r="CI36" s="988"/>
      <c r="CJ36" s="988"/>
      <c r="CK36" s="988"/>
      <c r="CL36" s="989"/>
      <c r="CM36" s="987">
        <v>1122</v>
      </c>
      <c r="CN36" s="988"/>
      <c r="CO36" s="988"/>
      <c r="CP36" s="988"/>
      <c r="CQ36" s="989"/>
      <c r="CR36" s="987">
        <v>1064</v>
      </c>
      <c r="CS36" s="988"/>
      <c r="CT36" s="988"/>
      <c r="CU36" s="988"/>
      <c r="CV36" s="989"/>
      <c r="CW36" s="987">
        <v>1596</v>
      </c>
      <c r="CX36" s="988"/>
      <c r="CY36" s="988"/>
      <c r="CZ36" s="988"/>
      <c r="DA36" s="989"/>
      <c r="DB36" s="987">
        <v>4827</v>
      </c>
      <c r="DC36" s="988"/>
      <c r="DD36" s="988"/>
      <c r="DE36" s="988"/>
      <c r="DF36" s="989"/>
      <c r="DG36" s="987" t="s">
        <v>613</v>
      </c>
      <c r="DH36" s="988"/>
      <c r="DI36" s="988"/>
      <c r="DJ36" s="988"/>
      <c r="DK36" s="989"/>
      <c r="DL36" s="987" t="s">
        <v>613</v>
      </c>
      <c r="DM36" s="988"/>
      <c r="DN36" s="988"/>
      <c r="DO36" s="988"/>
      <c r="DP36" s="989"/>
      <c r="DQ36" s="987" t="s">
        <v>613</v>
      </c>
      <c r="DR36" s="988"/>
      <c r="DS36" s="988"/>
      <c r="DT36" s="988"/>
      <c r="DU36" s="989"/>
      <c r="DV36" s="990"/>
      <c r="DW36" s="991"/>
      <c r="DX36" s="991"/>
      <c r="DY36" s="991"/>
      <c r="DZ36" s="992"/>
      <c r="EA36" s="235"/>
    </row>
    <row r="37" spans="1:131" s="236" customFormat="1" ht="26.25" customHeight="1" x14ac:dyDescent="0.2">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5"/>
    </row>
    <row r="38" spans="1:131" s="236" customFormat="1" ht="26.25" customHeight="1" x14ac:dyDescent="0.2">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5"/>
    </row>
    <row r="39" spans="1:131" s="236" customFormat="1" ht="26.25" customHeight="1" x14ac:dyDescent="0.2">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5"/>
    </row>
    <row r="40" spans="1:131" s="236" customFormat="1" ht="26.25" customHeight="1" x14ac:dyDescent="0.2">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5"/>
    </row>
    <row r="41" spans="1:131" s="236" customFormat="1" ht="26.25" customHeight="1" x14ac:dyDescent="0.2">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5"/>
    </row>
    <row r="42" spans="1:131" s="236" customFormat="1" ht="26.25" customHeight="1" x14ac:dyDescent="0.2">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2">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2">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2">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2">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2">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2">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2">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2">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2">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2">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2">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2">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2">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2">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2">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2">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2">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2">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5">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2">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401</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5">
      <c r="A63" s="253" t="s">
        <v>376</v>
      </c>
      <c r="B63" s="942" t="s">
        <v>402</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f>SUM(AF28:AJ35)</f>
        <v>23962</v>
      </c>
      <c r="AG63" s="957"/>
      <c r="AH63" s="957"/>
      <c r="AI63" s="957"/>
      <c r="AJ63" s="1027"/>
      <c r="AK63" s="1028"/>
      <c r="AL63" s="961"/>
      <c r="AM63" s="961"/>
      <c r="AN63" s="961"/>
      <c r="AO63" s="961"/>
      <c r="AP63" s="957">
        <f>SUM(AP28:AT35)</f>
        <v>16475</v>
      </c>
      <c r="AQ63" s="957"/>
      <c r="AR63" s="957"/>
      <c r="AS63" s="957"/>
      <c r="AT63" s="957"/>
      <c r="AU63" s="957">
        <f>SUM(AU28:AY35)</f>
        <v>5474</v>
      </c>
      <c r="AV63" s="957"/>
      <c r="AW63" s="957"/>
      <c r="AX63" s="957"/>
      <c r="AY63" s="957"/>
      <c r="AZ63" s="1022"/>
      <c r="BA63" s="1022"/>
      <c r="BB63" s="1022"/>
      <c r="BC63" s="1022"/>
      <c r="BD63" s="1022"/>
      <c r="BE63" s="958"/>
      <c r="BF63" s="958"/>
      <c r="BG63" s="958"/>
      <c r="BH63" s="958"/>
      <c r="BI63" s="959"/>
      <c r="BJ63" s="1023" t="s">
        <v>403</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5">
      <c r="A65" s="241" t="s">
        <v>404</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2">
      <c r="A66" s="993" t="s">
        <v>405</v>
      </c>
      <c r="B66" s="994"/>
      <c r="C66" s="994"/>
      <c r="D66" s="994"/>
      <c r="E66" s="994"/>
      <c r="F66" s="994"/>
      <c r="G66" s="994"/>
      <c r="H66" s="994"/>
      <c r="I66" s="994"/>
      <c r="J66" s="994"/>
      <c r="K66" s="994"/>
      <c r="L66" s="994"/>
      <c r="M66" s="994"/>
      <c r="N66" s="994"/>
      <c r="O66" s="994"/>
      <c r="P66" s="995"/>
      <c r="Q66" s="999" t="s">
        <v>406</v>
      </c>
      <c r="R66" s="1000"/>
      <c r="S66" s="1000"/>
      <c r="T66" s="1000"/>
      <c r="U66" s="1001"/>
      <c r="V66" s="999" t="s">
        <v>407</v>
      </c>
      <c r="W66" s="1000"/>
      <c r="X66" s="1000"/>
      <c r="Y66" s="1000"/>
      <c r="Z66" s="1001"/>
      <c r="AA66" s="999" t="s">
        <v>408</v>
      </c>
      <c r="AB66" s="1000"/>
      <c r="AC66" s="1000"/>
      <c r="AD66" s="1000"/>
      <c r="AE66" s="1001"/>
      <c r="AF66" s="1005" t="s">
        <v>409</v>
      </c>
      <c r="AG66" s="1006"/>
      <c r="AH66" s="1006"/>
      <c r="AI66" s="1006"/>
      <c r="AJ66" s="1007"/>
      <c r="AK66" s="999" t="s">
        <v>410</v>
      </c>
      <c r="AL66" s="994"/>
      <c r="AM66" s="994"/>
      <c r="AN66" s="994"/>
      <c r="AO66" s="995"/>
      <c r="AP66" s="999" t="s">
        <v>411</v>
      </c>
      <c r="AQ66" s="1000"/>
      <c r="AR66" s="1000"/>
      <c r="AS66" s="1000"/>
      <c r="AT66" s="1001"/>
      <c r="AU66" s="999" t="s">
        <v>412</v>
      </c>
      <c r="AV66" s="1000"/>
      <c r="AW66" s="1000"/>
      <c r="AX66" s="1000"/>
      <c r="AY66" s="1001"/>
      <c r="AZ66" s="999" t="s">
        <v>353</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5">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2">
      <c r="A68" s="247">
        <v>1</v>
      </c>
      <c r="B68" s="983"/>
      <c r="C68" s="984"/>
      <c r="D68" s="984"/>
      <c r="E68" s="984"/>
      <c r="F68" s="984"/>
      <c r="G68" s="984"/>
      <c r="H68" s="984"/>
      <c r="I68" s="984"/>
      <c r="J68" s="984"/>
      <c r="K68" s="984"/>
      <c r="L68" s="984"/>
      <c r="M68" s="984"/>
      <c r="N68" s="984"/>
      <c r="O68" s="984"/>
      <c r="P68" s="985"/>
      <c r="Q68" s="986"/>
      <c r="R68" s="980"/>
      <c r="S68" s="980"/>
      <c r="T68" s="980"/>
      <c r="U68" s="980"/>
      <c r="V68" s="980"/>
      <c r="W68" s="980"/>
      <c r="X68" s="980"/>
      <c r="Y68" s="980"/>
      <c r="Z68" s="980"/>
      <c r="AA68" s="980"/>
      <c r="AB68" s="980"/>
      <c r="AC68" s="980"/>
      <c r="AD68" s="980"/>
      <c r="AE68" s="980"/>
      <c r="AF68" s="980"/>
      <c r="AG68" s="980"/>
      <c r="AH68" s="980"/>
      <c r="AI68" s="980"/>
      <c r="AJ68" s="980"/>
      <c r="AK68" s="980"/>
      <c r="AL68" s="980"/>
      <c r="AM68" s="980"/>
      <c r="AN68" s="980"/>
      <c r="AO68" s="980"/>
      <c r="AP68" s="980"/>
      <c r="AQ68" s="980"/>
      <c r="AR68" s="980"/>
      <c r="AS68" s="980"/>
      <c r="AT68" s="980"/>
      <c r="AU68" s="980"/>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2">
      <c r="A69" s="250">
        <v>2</v>
      </c>
      <c r="B69" s="972"/>
      <c r="C69" s="973"/>
      <c r="D69" s="973"/>
      <c r="E69" s="973"/>
      <c r="F69" s="973"/>
      <c r="G69" s="973"/>
      <c r="H69" s="973"/>
      <c r="I69" s="973"/>
      <c r="J69" s="973"/>
      <c r="K69" s="973"/>
      <c r="L69" s="973"/>
      <c r="M69" s="973"/>
      <c r="N69" s="973"/>
      <c r="O69" s="973"/>
      <c r="P69" s="974"/>
      <c r="Q69" s="975"/>
      <c r="R69" s="969"/>
      <c r="S69" s="969"/>
      <c r="T69" s="969"/>
      <c r="U69" s="969"/>
      <c r="V69" s="969"/>
      <c r="W69" s="969"/>
      <c r="X69" s="969"/>
      <c r="Y69" s="969"/>
      <c r="Z69" s="969"/>
      <c r="AA69" s="969"/>
      <c r="AB69" s="969"/>
      <c r="AC69" s="969"/>
      <c r="AD69" s="969"/>
      <c r="AE69" s="969"/>
      <c r="AF69" s="969"/>
      <c r="AG69" s="969"/>
      <c r="AH69" s="969"/>
      <c r="AI69" s="969"/>
      <c r="AJ69" s="969"/>
      <c r="AK69" s="969"/>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2">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2">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2">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2">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2">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2">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2">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2">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2">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2">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2">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2">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2">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2">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2">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2">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2">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2">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5">
      <c r="A88" s="253" t="s">
        <v>376</v>
      </c>
      <c r="B88" s="942" t="s">
        <v>413</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c r="AG88" s="957"/>
      <c r="AH88" s="957"/>
      <c r="AI88" s="957"/>
      <c r="AJ88" s="957"/>
      <c r="AK88" s="961"/>
      <c r="AL88" s="961"/>
      <c r="AM88" s="961"/>
      <c r="AN88" s="961"/>
      <c r="AO88" s="961"/>
      <c r="AP88" s="957"/>
      <c r="AQ88" s="957"/>
      <c r="AR88" s="957"/>
      <c r="AS88" s="957"/>
      <c r="AT88" s="957"/>
      <c r="AU88" s="957"/>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376</v>
      </c>
      <c r="BR102" s="942" t="s">
        <v>414</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11413</v>
      </c>
      <c r="CS102" s="949"/>
      <c r="CT102" s="949"/>
      <c r="CU102" s="949"/>
      <c r="CV102" s="950"/>
      <c r="CW102" s="948">
        <v>5305</v>
      </c>
      <c r="CX102" s="949"/>
      <c r="CY102" s="949"/>
      <c r="CZ102" s="949"/>
      <c r="DA102" s="950"/>
      <c r="DB102" s="948">
        <v>15828</v>
      </c>
      <c r="DC102" s="949"/>
      <c r="DD102" s="949"/>
      <c r="DE102" s="949"/>
      <c r="DF102" s="950"/>
      <c r="DG102" s="948">
        <v>5705</v>
      </c>
      <c r="DH102" s="949"/>
      <c r="DI102" s="949"/>
      <c r="DJ102" s="949"/>
      <c r="DK102" s="950"/>
      <c r="DL102" s="948">
        <v>5535</v>
      </c>
      <c r="DM102" s="949"/>
      <c r="DN102" s="949"/>
      <c r="DO102" s="949"/>
      <c r="DP102" s="950"/>
      <c r="DQ102" s="948">
        <v>1311</v>
      </c>
      <c r="DR102" s="949"/>
      <c r="DS102" s="949"/>
      <c r="DT102" s="949"/>
      <c r="DU102" s="950"/>
      <c r="DV102" s="931"/>
      <c r="DW102" s="932"/>
      <c r="DX102" s="932"/>
      <c r="DY102" s="932"/>
      <c r="DZ102" s="933"/>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415</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416</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417</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418</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36" t="s">
        <v>419</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420</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2">
      <c r="A109" s="891" t="s">
        <v>421</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422</v>
      </c>
      <c r="AB109" s="892"/>
      <c r="AC109" s="892"/>
      <c r="AD109" s="892"/>
      <c r="AE109" s="893"/>
      <c r="AF109" s="894" t="s">
        <v>309</v>
      </c>
      <c r="AG109" s="892"/>
      <c r="AH109" s="892"/>
      <c r="AI109" s="892"/>
      <c r="AJ109" s="893"/>
      <c r="AK109" s="894" t="s">
        <v>308</v>
      </c>
      <c r="AL109" s="892"/>
      <c r="AM109" s="892"/>
      <c r="AN109" s="892"/>
      <c r="AO109" s="893"/>
      <c r="AP109" s="894" t="s">
        <v>423</v>
      </c>
      <c r="AQ109" s="892"/>
      <c r="AR109" s="892"/>
      <c r="AS109" s="892"/>
      <c r="AT109" s="923"/>
      <c r="AU109" s="891" t="s">
        <v>421</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422</v>
      </c>
      <c r="BR109" s="892"/>
      <c r="BS109" s="892"/>
      <c r="BT109" s="892"/>
      <c r="BU109" s="893"/>
      <c r="BV109" s="894" t="s">
        <v>309</v>
      </c>
      <c r="BW109" s="892"/>
      <c r="BX109" s="892"/>
      <c r="BY109" s="892"/>
      <c r="BZ109" s="893"/>
      <c r="CA109" s="894" t="s">
        <v>308</v>
      </c>
      <c r="CB109" s="892"/>
      <c r="CC109" s="892"/>
      <c r="CD109" s="892"/>
      <c r="CE109" s="893"/>
      <c r="CF109" s="930" t="s">
        <v>423</v>
      </c>
      <c r="CG109" s="930"/>
      <c r="CH109" s="930"/>
      <c r="CI109" s="930"/>
      <c r="CJ109" s="930"/>
      <c r="CK109" s="894" t="s">
        <v>424</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422</v>
      </c>
      <c r="DH109" s="892"/>
      <c r="DI109" s="892"/>
      <c r="DJ109" s="892"/>
      <c r="DK109" s="893"/>
      <c r="DL109" s="894" t="s">
        <v>309</v>
      </c>
      <c r="DM109" s="892"/>
      <c r="DN109" s="892"/>
      <c r="DO109" s="892"/>
      <c r="DP109" s="893"/>
      <c r="DQ109" s="894" t="s">
        <v>308</v>
      </c>
      <c r="DR109" s="892"/>
      <c r="DS109" s="892"/>
      <c r="DT109" s="892"/>
      <c r="DU109" s="893"/>
      <c r="DV109" s="894" t="s">
        <v>423</v>
      </c>
      <c r="DW109" s="892"/>
      <c r="DX109" s="892"/>
      <c r="DY109" s="892"/>
      <c r="DZ109" s="923"/>
    </row>
    <row r="110" spans="1:131" s="235" customFormat="1" ht="26.25" customHeight="1" x14ac:dyDescent="0.2">
      <c r="A110" s="792" t="s">
        <v>425</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99381236</v>
      </c>
      <c r="AB110" s="885"/>
      <c r="AC110" s="885"/>
      <c r="AD110" s="885"/>
      <c r="AE110" s="886"/>
      <c r="AF110" s="887">
        <v>98602809</v>
      </c>
      <c r="AG110" s="885"/>
      <c r="AH110" s="885"/>
      <c r="AI110" s="885"/>
      <c r="AJ110" s="886"/>
      <c r="AK110" s="887">
        <v>98963738</v>
      </c>
      <c r="AL110" s="885"/>
      <c r="AM110" s="885"/>
      <c r="AN110" s="885"/>
      <c r="AO110" s="886"/>
      <c r="AP110" s="888">
        <v>26.2</v>
      </c>
      <c r="AQ110" s="889"/>
      <c r="AR110" s="889"/>
      <c r="AS110" s="889"/>
      <c r="AT110" s="890"/>
      <c r="AU110" s="924" t="s">
        <v>71</v>
      </c>
      <c r="AV110" s="925"/>
      <c r="AW110" s="925"/>
      <c r="AX110" s="925"/>
      <c r="AY110" s="925"/>
      <c r="AZ110" s="847" t="s">
        <v>426</v>
      </c>
      <c r="BA110" s="793"/>
      <c r="BB110" s="793"/>
      <c r="BC110" s="793"/>
      <c r="BD110" s="793"/>
      <c r="BE110" s="793"/>
      <c r="BF110" s="793"/>
      <c r="BG110" s="793"/>
      <c r="BH110" s="793"/>
      <c r="BI110" s="793"/>
      <c r="BJ110" s="793"/>
      <c r="BK110" s="793"/>
      <c r="BL110" s="793"/>
      <c r="BM110" s="793"/>
      <c r="BN110" s="793"/>
      <c r="BO110" s="793"/>
      <c r="BP110" s="794"/>
      <c r="BQ110" s="848">
        <v>1127370207</v>
      </c>
      <c r="BR110" s="830"/>
      <c r="BS110" s="830"/>
      <c r="BT110" s="830"/>
      <c r="BU110" s="830"/>
      <c r="BV110" s="830">
        <v>1141935302</v>
      </c>
      <c r="BW110" s="830"/>
      <c r="BX110" s="830"/>
      <c r="BY110" s="830"/>
      <c r="BZ110" s="830"/>
      <c r="CA110" s="830">
        <v>1157553868</v>
      </c>
      <c r="CB110" s="830"/>
      <c r="CC110" s="830"/>
      <c r="CD110" s="830"/>
      <c r="CE110" s="830"/>
      <c r="CF110" s="857">
        <v>306.60000000000002</v>
      </c>
      <c r="CG110" s="858"/>
      <c r="CH110" s="858"/>
      <c r="CI110" s="858"/>
      <c r="CJ110" s="858"/>
      <c r="CK110" s="920" t="s">
        <v>427</v>
      </c>
      <c r="CL110" s="804"/>
      <c r="CM110" s="881" t="s">
        <v>428</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429</v>
      </c>
      <c r="DH110" s="830"/>
      <c r="DI110" s="830"/>
      <c r="DJ110" s="830"/>
      <c r="DK110" s="830"/>
      <c r="DL110" s="830" t="s">
        <v>430</v>
      </c>
      <c r="DM110" s="830"/>
      <c r="DN110" s="830"/>
      <c r="DO110" s="830"/>
      <c r="DP110" s="830"/>
      <c r="DQ110" s="830" t="s">
        <v>119</v>
      </c>
      <c r="DR110" s="830"/>
      <c r="DS110" s="830"/>
      <c r="DT110" s="830"/>
      <c r="DU110" s="830"/>
      <c r="DV110" s="831" t="s">
        <v>119</v>
      </c>
      <c r="DW110" s="831"/>
      <c r="DX110" s="831"/>
      <c r="DY110" s="831"/>
      <c r="DZ110" s="832"/>
    </row>
    <row r="111" spans="1:131" s="235" customFormat="1" ht="26.25" customHeight="1" x14ac:dyDescent="0.2">
      <c r="A111" s="759" t="s">
        <v>431</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t="s">
        <v>432</v>
      </c>
      <c r="AB111" s="914"/>
      <c r="AC111" s="914"/>
      <c r="AD111" s="914"/>
      <c r="AE111" s="915"/>
      <c r="AF111" s="916" t="s">
        <v>430</v>
      </c>
      <c r="AG111" s="914"/>
      <c r="AH111" s="914"/>
      <c r="AI111" s="914"/>
      <c r="AJ111" s="915"/>
      <c r="AK111" s="916" t="s">
        <v>365</v>
      </c>
      <c r="AL111" s="914"/>
      <c r="AM111" s="914"/>
      <c r="AN111" s="914"/>
      <c r="AO111" s="915"/>
      <c r="AP111" s="917" t="s">
        <v>430</v>
      </c>
      <c r="AQ111" s="918"/>
      <c r="AR111" s="918"/>
      <c r="AS111" s="918"/>
      <c r="AT111" s="919"/>
      <c r="AU111" s="926"/>
      <c r="AV111" s="927"/>
      <c r="AW111" s="927"/>
      <c r="AX111" s="927"/>
      <c r="AY111" s="927"/>
      <c r="AZ111" s="800" t="s">
        <v>433</v>
      </c>
      <c r="BA111" s="735"/>
      <c r="BB111" s="735"/>
      <c r="BC111" s="735"/>
      <c r="BD111" s="735"/>
      <c r="BE111" s="735"/>
      <c r="BF111" s="735"/>
      <c r="BG111" s="735"/>
      <c r="BH111" s="735"/>
      <c r="BI111" s="735"/>
      <c r="BJ111" s="735"/>
      <c r="BK111" s="735"/>
      <c r="BL111" s="735"/>
      <c r="BM111" s="735"/>
      <c r="BN111" s="735"/>
      <c r="BO111" s="735"/>
      <c r="BP111" s="736"/>
      <c r="BQ111" s="801">
        <v>9072641</v>
      </c>
      <c r="BR111" s="802"/>
      <c r="BS111" s="802"/>
      <c r="BT111" s="802"/>
      <c r="BU111" s="802"/>
      <c r="BV111" s="802">
        <v>9199552</v>
      </c>
      <c r="BW111" s="802"/>
      <c r="BX111" s="802"/>
      <c r="BY111" s="802"/>
      <c r="BZ111" s="802"/>
      <c r="CA111" s="802">
        <v>8604677</v>
      </c>
      <c r="CB111" s="802"/>
      <c r="CC111" s="802"/>
      <c r="CD111" s="802"/>
      <c r="CE111" s="802"/>
      <c r="CF111" s="866">
        <v>2.2999999999999998</v>
      </c>
      <c r="CG111" s="867"/>
      <c r="CH111" s="867"/>
      <c r="CI111" s="867"/>
      <c r="CJ111" s="867"/>
      <c r="CK111" s="921"/>
      <c r="CL111" s="806"/>
      <c r="CM111" s="809" t="s">
        <v>434</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365</v>
      </c>
      <c r="DH111" s="802"/>
      <c r="DI111" s="802"/>
      <c r="DJ111" s="802"/>
      <c r="DK111" s="802"/>
      <c r="DL111" s="802" t="s">
        <v>435</v>
      </c>
      <c r="DM111" s="802"/>
      <c r="DN111" s="802"/>
      <c r="DO111" s="802"/>
      <c r="DP111" s="802"/>
      <c r="DQ111" s="802" t="s">
        <v>430</v>
      </c>
      <c r="DR111" s="802"/>
      <c r="DS111" s="802"/>
      <c r="DT111" s="802"/>
      <c r="DU111" s="802"/>
      <c r="DV111" s="779" t="s">
        <v>432</v>
      </c>
      <c r="DW111" s="779"/>
      <c r="DX111" s="779"/>
      <c r="DY111" s="779"/>
      <c r="DZ111" s="780"/>
    </row>
    <row r="112" spans="1:131" s="235" customFormat="1" ht="26.25" customHeight="1" x14ac:dyDescent="0.2">
      <c r="A112" s="906" t="s">
        <v>436</v>
      </c>
      <c r="B112" s="907"/>
      <c r="C112" s="735" t="s">
        <v>437</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4205567</v>
      </c>
      <c r="AB112" s="765"/>
      <c r="AC112" s="765"/>
      <c r="AD112" s="765"/>
      <c r="AE112" s="766"/>
      <c r="AF112" s="767">
        <v>4427800</v>
      </c>
      <c r="AG112" s="765"/>
      <c r="AH112" s="765"/>
      <c r="AI112" s="765"/>
      <c r="AJ112" s="766"/>
      <c r="AK112" s="767">
        <v>4400033</v>
      </c>
      <c r="AL112" s="765"/>
      <c r="AM112" s="765"/>
      <c r="AN112" s="765"/>
      <c r="AO112" s="766"/>
      <c r="AP112" s="812">
        <v>1.2</v>
      </c>
      <c r="AQ112" s="813"/>
      <c r="AR112" s="813"/>
      <c r="AS112" s="813"/>
      <c r="AT112" s="814"/>
      <c r="AU112" s="926"/>
      <c r="AV112" s="927"/>
      <c r="AW112" s="927"/>
      <c r="AX112" s="927"/>
      <c r="AY112" s="927"/>
      <c r="AZ112" s="800" t="s">
        <v>438</v>
      </c>
      <c r="BA112" s="735"/>
      <c r="BB112" s="735"/>
      <c r="BC112" s="735"/>
      <c r="BD112" s="735"/>
      <c r="BE112" s="735"/>
      <c r="BF112" s="735"/>
      <c r="BG112" s="735"/>
      <c r="BH112" s="735"/>
      <c r="BI112" s="735"/>
      <c r="BJ112" s="735"/>
      <c r="BK112" s="735"/>
      <c r="BL112" s="735"/>
      <c r="BM112" s="735"/>
      <c r="BN112" s="735"/>
      <c r="BO112" s="735"/>
      <c r="BP112" s="736"/>
      <c r="BQ112" s="801">
        <v>8027330</v>
      </c>
      <c r="BR112" s="802"/>
      <c r="BS112" s="802"/>
      <c r="BT112" s="802"/>
      <c r="BU112" s="802"/>
      <c r="BV112" s="802">
        <v>3634350</v>
      </c>
      <c r="BW112" s="802"/>
      <c r="BX112" s="802"/>
      <c r="BY112" s="802"/>
      <c r="BZ112" s="802"/>
      <c r="CA112" s="802">
        <v>5474041</v>
      </c>
      <c r="CB112" s="802"/>
      <c r="CC112" s="802"/>
      <c r="CD112" s="802"/>
      <c r="CE112" s="802"/>
      <c r="CF112" s="866">
        <v>1.4</v>
      </c>
      <c r="CG112" s="867"/>
      <c r="CH112" s="867"/>
      <c r="CI112" s="867"/>
      <c r="CJ112" s="867"/>
      <c r="CK112" s="921"/>
      <c r="CL112" s="806"/>
      <c r="CM112" s="809" t="s">
        <v>439</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t="s">
        <v>440</v>
      </c>
      <c r="DH112" s="802"/>
      <c r="DI112" s="802"/>
      <c r="DJ112" s="802"/>
      <c r="DK112" s="802"/>
      <c r="DL112" s="802" t="s">
        <v>365</v>
      </c>
      <c r="DM112" s="802"/>
      <c r="DN112" s="802"/>
      <c r="DO112" s="802"/>
      <c r="DP112" s="802"/>
      <c r="DQ112" s="802" t="s">
        <v>398</v>
      </c>
      <c r="DR112" s="802"/>
      <c r="DS112" s="802"/>
      <c r="DT112" s="802"/>
      <c r="DU112" s="802"/>
      <c r="DV112" s="779" t="s">
        <v>365</v>
      </c>
      <c r="DW112" s="779"/>
      <c r="DX112" s="779"/>
      <c r="DY112" s="779"/>
      <c r="DZ112" s="780"/>
    </row>
    <row r="113" spans="1:130" s="235" customFormat="1" ht="26.25" customHeight="1" x14ac:dyDescent="0.2">
      <c r="A113" s="908"/>
      <c r="B113" s="909"/>
      <c r="C113" s="735" t="s">
        <v>441</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877098</v>
      </c>
      <c r="AB113" s="765"/>
      <c r="AC113" s="765"/>
      <c r="AD113" s="765"/>
      <c r="AE113" s="766"/>
      <c r="AF113" s="767">
        <v>517826</v>
      </c>
      <c r="AG113" s="765"/>
      <c r="AH113" s="765"/>
      <c r="AI113" s="765"/>
      <c r="AJ113" s="766"/>
      <c r="AK113" s="767">
        <v>1153658</v>
      </c>
      <c r="AL113" s="765"/>
      <c r="AM113" s="765"/>
      <c r="AN113" s="765"/>
      <c r="AO113" s="766"/>
      <c r="AP113" s="812">
        <v>0.3</v>
      </c>
      <c r="AQ113" s="813"/>
      <c r="AR113" s="813"/>
      <c r="AS113" s="813"/>
      <c r="AT113" s="814"/>
      <c r="AU113" s="926"/>
      <c r="AV113" s="927"/>
      <c r="AW113" s="927"/>
      <c r="AX113" s="927"/>
      <c r="AY113" s="927"/>
      <c r="AZ113" s="800" t="s">
        <v>442</v>
      </c>
      <c r="BA113" s="735"/>
      <c r="BB113" s="735"/>
      <c r="BC113" s="735"/>
      <c r="BD113" s="735"/>
      <c r="BE113" s="735"/>
      <c r="BF113" s="735"/>
      <c r="BG113" s="735"/>
      <c r="BH113" s="735"/>
      <c r="BI113" s="735"/>
      <c r="BJ113" s="735"/>
      <c r="BK113" s="735"/>
      <c r="BL113" s="735"/>
      <c r="BM113" s="735"/>
      <c r="BN113" s="735"/>
      <c r="BO113" s="735"/>
      <c r="BP113" s="736"/>
      <c r="BQ113" s="801" t="s">
        <v>398</v>
      </c>
      <c r="BR113" s="802"/>
      <c r="BS113" s="802"/>
      <c r="BT113" s="802"/>
      <c r="BU113" s="802"/>
      <c r="BV113" s="802" t="s">
        <v>119</v>
      </c>
      <c r="BW113" s="802"/>
      <c r="BX113" s="802"/>
      <c r="BY113" s="802"/>
      <c r="BZ113" s="802"/>
      <c r="CA113" s="802" t="s">
        <v>443</v>
      </c>
      <c r="CB113" s="802"/>
      <c r="CC113" s="802"/>
      <c r="CD113" s="802"/>
      <c r="CE113" s="802"/>
      <c r="CF113" s="866" t="s">
        <v>443</v>
      </c>
      <c r="CG113" s="867"/>
      <c r="CH113" s="867"/>
      <c r="CI113" s="867"/>
      <c r="CJ113" s="867"/>
      <c r="CK113" s="921"/>
      <c r="CL113" s="806"/>
      <c r="CM113" s="809" t="s">
        <v>444</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t="s">
        <v>398</v>
      </c>
      <c r="DH113" s="802"/>
      <c r="DI113" s="802"/>
      <c r="DJ113" s="802"/>
      <c r="DK113" s="802"/>
      <c r="DL113" s="802" t="s">
        <v>403</v>
      </c>
      <c r="DM113" s="802"/>
      <c r="DN113" s="802"/>
      <c r="DO113" s="802"/>
      <c r="DP113" s="802"/>
      <c r="DQ113" s="802" t="s">
        <v>369</v>
      </c>
      <c r="DR113" s="802"/>
      <c r="DS113" s="802"/>
      <c r="DT113" s="802"/>
      <c r="DU113" s="802"/>
      <c r="DV113" s="779" t="s">
        <v>403</v>
      </c>
      <c r="DW113" s="779"/>
      <c r="DX113" s="779"/>
      <c r="DY113" s="779"/>
      <c r="DZ113" s="780"/>
    </row>
    <row r="114" spans="1:130" s="235" customFormat="1" ht="26.25" customHeight="1" x14ac:dyDescent="0.2">
      <c r="A114" s="908"/>
      <c r="B114" s="909"/>
      <c r="C114" s="735" t="s">
        <v>445</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t="s">
        <v>365</v>
      </c>
      <c r="AB114" s="765"/>
      <c r="AC114" s="765"/>
      <c r="AD114" s="765"/>
      <c r="AE114" s="766"/>
      <c r="AF114" s="767" t="s">
        <v>119</v>
      </c>
      <c r="AG114" s="765"/>
      <c r="AH114" s="765"/>
      <c r="AI114" s="765"/>
      <c r="AJ114" s="766"/>
      <c r="AK114" s="767" t="s">
        <v>119</v>
      </c>
      <c r="AL114" s="765"/>
      <c r="AM114" s="765"/>
      <c r="AN114" s="765"/>
      <c r="AO114" s="766"/>
      <c r="AP114" s="812" t="s">
        <v>403</v>
      </c>
      <c r="AQ114" s="813"/>
      <c r="AR114" s="813"/>
      <c r="AS114" s="813"/>
      <c r="AT114" s="814"/>
      <c r="AU114" s="926"/>
      <c r="AV114" s="927"/>
      <c r="AW114" s="927"/>
      <c r="AX114" s="927"/>
      <c r="AY114" s="927"/>
      <c r="AZ114" s="800" t="s">
        <v>446</v>
      </c>
      <c r="BA114" s="735"/>
      <c r="BB114" s="735"/>
      <c r="BC114" s="735"/>
      <c r="BD114" s="735"/>
      <c r="BE114" s="735"/>
      <c r="BF114" s="735"/>
      <c r="BG114" s="735"/>
      <c r="BH114" s="735"/>
      <c r="BI114" s="735"/>
      <c r="BJ114" s="735"/>
      <c r="BK114" s="735"/>
      <c r="BL114" s="735"/>
      <c r="BM114" s="735"/>
      <c r="BN114" s="735"/>
      <c r="BO114" s="735"/>
      <c r="BP114" s="736"/>
      <c r="BQ114" s="801">
        <v>187616214</v>
      </c>
      <c r="BR114" s="802"/>
      <c r="BS114" s="802"/>
      <c r="BT114" s="802"/>
      <c r="BU114" s="802"/>
      <c r="BV114" s="802">
        <v>183723647</v>
      </c>
      <c r="BW114" s="802"/>
      <c r="BX114" s="802"/>
      <c r="BY114" s="802"/>
      <c r="BZ114" s="802"/>
      <c r="CA114" s="802">
        <v>178191404</v>
      </c>
      <c r="CB114" s="802"/>
      <c r="CC114" s="802"/>
      <c r="CD114" s="802"/>
      <c r="CE114" s="802"/>
      <c r="CF114" s="866">
        <v>47.2</v>
      </c>
      <c r="CG114" s="867"/>
      <c r="CH114" s="867"/>
      <c r="CI114" s="867"/>
      <c r="CJ114" s="867"/>
      <c r="CK114" s="921"/>
      <c r="CL114" s="806"/>
      <c r="CM114" s="809" t="s">
        <v>447</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9072641</v>
      </c>
      <c r="DH114" s="802"/>
      <c r="DI114" s="802"/>
      <c r="DJ114" s="802"/>
      <c r="DK114" s="802"/>
      <c r="DL114" s="802">
        <v>9199552</v>
      </c>
      <c r="DM114" s="802"/>
      <c r="DN114" s="802"/>
      <c r="DO114" s="802"/>
      <c r="DP114" s="802"/>
      <c r="DQ114" s="802">
        <v>8604677</v>
      </c>
      <c r="DR114" s="802"/>
      <c r="DS114" s="802"/>
      <c r="DT114" s="802"/>
      <c r="DU114" s="802"/>
      <c r="DV114" s="779">
        <v>2.2999999999999998</v>
      </c>
      <c r="DW114" s="779"/>
      <c r="DX114" s="779"/>
      <c r="DY114" s="779"/>
      <c r="DZ114" s="780"/>
    </row>
    <row r="115" spans="1:130" s="235" customFormat="1" ht="26.25" customHeight="1" x14ac:dyDescent="0.2">
      <c r="A115" s="908"/>
      <c r="B115" s="909"/>
      <c r="C115" s="735" t="s">
        <v>448</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766986</v>
      </c>
      <c r="AB115" s="765"/>
      <c r="AC115" s="765"/>
      <c r="AD115" s="765"/>
      <c r="AE115" s="766"/>
      <c r="AF115" s="767">
        <v>803257</v>
      </c>
      <c r="AG115" s="765"/>
      <c r="AH115" s="765"/>
      <c r="AI115" s="765"/>
      <c r="AJ115" s="766"/>
      <c r="AK115" s="767">
        <v>1109298</v>
      </c>
      <c r="AL115" s="765"/>
      <c r="AM115" s="765"/>
      <c r="AN115" s="765"/>
      <c r="AO115" s="766"/>
      <c r="AP115" s="812">
        <v>0.3</v>
      </c>
      <c r="AQ115" s="813"/>
      <c r="AR115" s="813"/>
      <c r="AS115" s="813"/>
      <c r="AT115" s="814"/>
      <c r="AU115" s="926"/>
      <c r="AV115" s="927"/>
      <c r="AW115" s="927"/>
      <c r="AX115" s="927"/>
      <c r="AY115" s="927"/>
      <c r="AZ115" s="800" t="s">
        <v>449</v>
      </c>
      <c r="BA115" s="735"/>
      <c r="BB115" s="735"/>
      <c r="BC115" s="735"/>
      <c r="BD115" s="735"/>
      <c r="BE115" s="735"/>
      <c r="BF115" s="735"/>
      <c r="BG115" s="735"/>
      <c r="BH115" s="735"/>
      <c r="BI115" s="735"/>
      <c r="BJ115" s="735"/>
      <c r="BK115" s="735"/>
      <c r="BL115" s="735"/>
      <c r="BM115" s="735"/>
      <c r="BN115" s="735"/>
      <c r="BO115" s="735"/>
      <c r="BP115" s="736"/>
      <c r="BQ115" s="801">
        <v>821614</v>
      </c>
      <c r="BR115" s="802"/>
      <c r="BS115" s="802"/>
      <c r="BT115" s="802"/>
      <c r="BU115" s="802"/>
      <c r="BV115" s="802">
        <v>1338510</v>
      </c>
      <c r="BW115" s="802"/>
      <c r="BX115" s="802"/>
      <c r="BY115" s="802"/>
      <c r="BZ115" s="802"/>
      <c r="CA115" s="802">
        <v>1657774</v>
      </c>
      <c r="CB115" s="802"/>
      <c r="CC115" s="802"/>
      <c r="CD115" s="802"/>
      <c r="CE115" s="802"/>
      <c r="CF115" s="866">
        <v>0.4</v>
      </c>
      <c r="CG115" s="867"/>
      <c r="CH115" s="867"/>
      <c r="CI115" s="867"/>
      <c r="CJ115" s="867"/>
      <c r="CK115" s="921"/>
      <c r="CL115" s="806"/>
      <c r="CM115" s="800" t="s">
        <v>450</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443</v>
      </c>
      <c r="DH115" s="802"/>
      <c r="DI115" s="802"/>
      <c r="DJ115" s="802"/>
      <c r="DK115" s="802"/>
      <c r="DL115" s="802" t="s">
        <v>398</v>
      </c>
      <c r="DM115" s="802"/>
      <c r="DN115" s="802"/>
      <c r="DO115" s="802"/>
      <c r="DP115" s="802"/>
      <c r="DQ115" s="802" t="s">
        <v>119</v>
      </c>
      <c r="DR115" s="802"/>
      <c r="DS115" s="802"/>
      <c r="DT115" s="802"/>
      <c r="DU115" s="802"/>
      <c r="DV115" s="779" t="s">
        <v>403</v>
      </c>
      <c r="DW115" s="779"/>
      <c r="DX115" s="779"/>
      <c r="DY115" s="779"/>
      <c r="DZ115" s="780"/>
    </row>
    <row r="116" spans="1:130" s="235" customFormat="1" ht="26.25" customHeight="1" x14ac:dyDescent="0.2">
      <c r="A116" s="910"/>
      <c r="B116" s="911"/>
      <c r="C116" s="871" t="s">
        <v>451</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5123</v>
      </c>
      <c r="AB116" s="765"/>
      <c r="AC116" s="765"/>
      <c r="AD116" s="765"/>
      <c r="AE116" s="766"/>
      <c r="AF116" s="767">
        <v>2191</v>
      </c>
      <c r="AG116" s="765"/>
      <c r="AH116" s="765"/>
      <c r="AI116" s="765"/>
      <c r="AJ116" s="766"/>
      <c r="AK116" s="767">
        <v>1295</v>
      </c>
      <c r="AL116" s="765"/>
      <c r="AM116" s="765"/>
      <c r="AN116" s="765"/>
      <c r="AO116" s="766"/>
      <c r="AP116" s="812">
        <v>0</v>
      </c>
      <c r="AQ116" s="813"/>
      <c r="AR116" s="813"/>
      <c r="AS116" s="813"/>
      <c r="AT116" s="814"/>
      <c r="AU116" s="926"/>
      <c r="AV116" s="927"/>
      <c r="AW116" s="927"/>
      <c r="AX116" s="927"/>
      <c r="AY116" s="927"/>
      <c r="AZ116" s="854" t="s">
        <v>452</v>
      </c>
      <c r="BA116" s="855"/>
      <c r="BB116" s="855"/>
      <c r="BC116" s="855"/>
      <c r="BD116" s="855"/>
      <c r="BE116" s="855"/>
      <c r="BF116" s="855"/>
      <c r="BG116" s="855"/>
      <c r="BH116" s="855"/>
      <c r="BI116" s="855"/>
      <c r="BJ116" s="855"/>
      <c r="BK116" s="855"/>
      <c r="BL116" s="855"/>
      <c r="BM116" s="855"/>
      <c r="BN116" s="855"/>
      <c r="BO116" s="855"/>
      <c r="BP116" s="856"/>
      <c r="BQ116" s="801" t="s">
        <v>403</v>
      </c>
      <c r="BR116" s="802"/>
      <c r="BS116" s="802"/>
      <c r="BT116" s="802"/>
      <c r="BU116" s="802"/>
      <c r="BV116" s="802" t="s">
        <v>440</v>
      </c>
      <c r="BW116" s="802"/>
      <c r="BX116" s="802"/>
      <c r="BY116" s="802"/>
      <c r="BZ116" s="802"/>
      <c r="CA116" s="802" t="s">
        <v>403</v>
      </c>
      <c r="CB116" s="802"/>
      <c r="CC116" s="802"/>
      <c r="CD116" s="802"/>
      <c r="CE116" s="802"/>
      <c r="CF116" s="866" t="s">
        <v>365</v>
      </c>
      <c r="CG116" s="867"/>
      <c r="CH116" s="867"/>
      <c r="CI116" s="867"/>
      <c r="CJ116" s="867"/>
      <c r="CK116" s="921"/>
      <c r="CL116" s="806"/>
      <c r="CM116" s="809" t="s">
        <v>453</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369</v>
      </c>
      <c r="DH116" s="802"/>
      <c r="DI116" s="802"/>
      <c r="DJ116" s="802"/>
      <c r="DK116" s="802"/>
      <c r="DL116" s="802" t="s">
        <v>443</v>
      </c>
      <c r="DM116" s="802"/>
      <c r="DN116" s="802"/>
      <c r="DO116" s="802"/>
      <c r="DP116" s="802"/>
      <c r="DQ116" s="802" t="s">
        <v>454</v>
      </c>
      <c r="DR116" s="802"/>
      <c r="DS116" s="802"/>
      <c r="DT116" s="802"/>
      <c r="DU116" s="802"/>
      <c r="DV116" s="779" t="s">
        <v>454</v>
      </c>
      <c r="DW116" s="779"/>
      <c r="DX116" s="779"/>
      <c r="DY116" s="779"/>
      <c r="DZ116" s="780"/>
    </row>
    <row r="117" spans="1:130" s="235" customFormat="1" ht="26.25" customHeight="1" x14ac:dyDescent="0.2">
      <c r="A117" s="891" t="s">
        <v>155</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455</v>
      </c>
      <c r="Z117" s="893"/>
      <c r="AA117" s="898">
        <v>105236010</v>
      </c>
      <c r="AB117" s="899"/>
      <c r="AC117" s="899"/>
      <c r="AD117" s="899"/>
      <c r="AE117" s="900"/>
      <c r="AF117" s="901">
        <v>104353883</v>
      </c>
      <c r="AG117" s="899"/>
      <c r="AH117" s="899"/>
      <c r="AI117" s="899"/>
      <c r="AJ117" s="900"/>
      <c r="AK117" s="901">
        <v>105628022</v>
      </c>
      <c r="AL117" s="899"/>
      <c r="AM117" s="899"/>
      <c r="AN117" s="899"/>
      <c r="AO117" s="900"/>
      <c r="AP117" s="902"/>
      <c r="AQ117" s="903"/>
      <c r="AR117" s="903"/>
      <c r="AS117" s="903"/>
      <c r="AT117" s="904"/>
      <c r="AU117" s="926"/>
      <c r="AV117" s="927"/>
      <c r="AW117" s="927"/>
      <c r="AX117" s="927"/>
      <c r="AY117" s="927"/>
      <c r="AZ117" s="800" t="s">
        <v>456</v>
      </c>
      <c r="BA117" s="735"/>
      <c r="BB117" s="735"/>
      <c r="BC117" s="735"/>
      <c r="BD117" s="735"/>
      <c r="BE117" s="735"/>
      <c r="BF117" s="735"/>
      <c r="BG117" s="735"/>
      <c r="BH117" s="735"/>
      <c r="BI117" s="735"/>
      <c r="BJ117" s="735"/>
      <c r="BK117" s="735"/>
      <c r="BL117" s="735"/>
      <c r="BM117" s="735"/>
      <c r="BN117" s="735"/>
      <c r="BO117" s="735"/>
      <c r="BP117" s="736"/>
      <c r="BQ117" s="801" t="s">
        <v>403</v>
      </c>
      <c r="BR117" s="802"/>
      <c r="BS117" s="802"/>
      <c r="BT117" s="802"/>
      <c r="BU117" s="802"/>
      <c r="BV117" s="802" t="s">
        <v>454</v>
      </c>
      <c r="BW117" s="802"/>
      <c r="BX117" s="802"/>
      <c r="BY117" s="802"/>
      <c r="BZ117" s="802"/>
      <c r="CA117" s="802" t="s">
        <v>119</v>
      </c>
      <c r="CB117" s="802"/>
      <c r="CC117" s="802"/>
      <c r="CD117" s="802"/>
      <c r="CE117" s="802"/>
      <c r="CF117" s="866" t="s">
        <v>435</v>
      </c>
      <c r="CG117" s="867"/>
      <c r="CH117" s="867"/>
      <c r="CI117" s="867"/>
      <c r="CJ117" s="867"/>
      <c r="CK117" s="921"/>
      <c r="CL117" s="806"/>
      <c r="CM117" s="809" t="s">
        <v>457</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372</v>
      </c>
      <c r="DH117" s="802"/>
      <c r="DI117" s="802"/>
      <c r="DJ117" s="802"/>
      <c r="DK117" s="802"/>
      <c r="DL117" s="802" t="s">
        <v>403</v>
      </c>
      <c r="DM117" s="802"/>
      <c r="DN117" s="802"/>
      <c r="DO117" s="802"/>
      <c r="DP117" s="802"/>
      <c r="DQ117" s="802" t="s">
        <v>440</v>
      </c>
      <c r="DR117" s="802"/>
      <c r="DS117" s="802"/>
      <c r="DT117" s="802"/>
      <c r="DU117" s="802"/>
      <c r="DV117" s="779" t="s">
        <v>365</v>
      </c>
      <c r="DW117" s="779"/>
      <c r="DX117" s="779"/>
      <c r="DY117" s="779"/>
      <c r="DZ117" s="780"/>
    </row>
    <row r="118" spans="1:130" s="235" customFormat="1" ht="26.25" customHeight="1" x14ac:dyDescent="0.2">
      <c r="A118" s="891" t="s">
        <v>424</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422</v>
      </c>
      <c r="AB118" s="892"/>
      <c r="AC118" s="892"/>
      <c r="AD118" s="892"/>
      <c r="AE118" s="893"/>
      <c r="AF118" s="894" t="s">
        <v>309</v>
      </c>
      <c r="AG118" s="892"/>
      <c r="AH118" s="892"/>
      <c r="AI118" s="892"/>
      <c r="AJ118" s="893"/>
      <c r="AK118" s="894" t="s">
        <v>308</v>
      </c>
      <c r="AL118" s="892"/>
      <c r="AM118" s="892"/>
      <c r="AN118" s="892"/>
      <c r="AO118" s="893"/>
      <c r="AP118" s="895" t="s">
        <v>423</v>
      </c>
      <c r="AQ118" s="896"/>
      <c r="AR118" s="896"/>
      <c r="AS118" s="896"/>
      <c r="AT118" s="897"/>
      <c r="AU118" s="926"/>
      <c r="AV118" s="927"/>
      <c r="AW118" s="927"/>
      <c r="AX118" s="927"/>
      <c r="AY118" s="927"/>
      <c r="AZ118" s="870" t="s">
        <v>458</v>
      </c>
      <c r="BA118" s="871"/>
      <c r="BB118" s="871"/>
      <c r="BC118" s="871"/>
      <c r="BD118" s="871"/>
      <c r="BE118" s="871"/>
      <c r="BF118" s="871"/>
      <c r="BG118" s="871"/>
      <c r="BH118" s="871"/>
      <c r="BI118" s="871"/>
      <c r="BJ118" s="871"/>
      <c r="BK118" s="871"/>
      <c r="BL118" s="871"/>
      <c r="BM118" s="871"/>
      <c r="BN118" s="871"/>
      <c r="BO118" s="871"/>
      <c r="BP118" s="872"/>
      <c r="BQ118" s="853" t="s">
        <v>119</v>
      </c>
      <c r="BR118" s="833"/>
      <c r="BS118" s="833"/>
      <c r="BT118" s="833"/>
      <c r="BU118" s="833"/>
      <c r="BV118" s="833" t="s">
        <v>454</v>
      </c>
      <c r="BW118" s="833"/>
      <c r="BX118" s="833"/>
      <c r="BY118" s="833"/>
      <c r="BZ118" s="833"/>
      <c r="CA118" s="833" t="s">
        <v>403</v>
      </c>
      <c r="CB118" s="833"/>
      <c r="CC118" s="833"/>
      <c r="CD118" s="833"/>
      <c r="CE118" s="833"/>
      <c r="CF118" s="866" t="s">
        <v>369</v>
      </c>
      <c r="CG118" s="867"/>
      <c r="CH118" s="867"/>
      <c r="CI118" s="867"/>
      <c r="CJ118" s="867"/>
      <c r="CK118" s="921"/>
      <c r="CL118" s="806"/>
      <c r="CM118" s="809" t="s">
        <v>459</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454</v>
      </c>
      <c r="DH118" s="802"/>
      <c r="DI118" s="802"/>
      <c r="DJ118" s="802"/>
      <c r="DK118" s="802"/>
      <c r="DL118" s="802" t="s">
        <v>454</v>
      </c>
      <c r="DM118" s="802"/>
      <c r="DN118" s="802"/>
      <c r="DO118" s="802"/>
      <c r="DP118" s="802"/>
      <c r="DQ118" s="802" t="s">
        <v>119</v>
      </c>
      <c r="DR118" s="802"/>
      <c r="DS118" s="802"/>
      <c r="DT118" s="802"/>
      <c r="DU118" s="802"/>
      <c r="DV118" s="779" t="s">
        <v>403</v>
      </c>
      <c r="DW118" s="779"/>
      <c r="DX118" s="779"/>
      <c r="DY118" s="779"/>
      <c r="DZ118" s="780"/>
    </row>
    <row r="119" spans="1:130" s="235" customFormat="1" ht="26.25" customHeight="1" x14ac:dyDescent="0.2">
      <c r="A119" s="803" t="s">
        <v>427</v>
      </c>
      <c r="B119" s="804"/>
      <c r="C119" s="881" t="s">
        <v>428</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435</v>
      </c>
      <c r="AB119" s="885"/>
      <c r="AC119" s="885"/>
      <c r="AD119" s="885"/>
      <c r="AE119" s="886"/>
      <c r="AF119" s="887">
        <v>156678</v>
      </c>
      <c r="AG119" s="885"/>
      <c r="AH119" s="885"/>
      <c r="AI119" s="885"/>
      <c r="AJ119" s="886"/>
      <c r="AK119" s="887">
        <v>426499</v>
      </c>
      <c r="AL119" s="885"/>
      <c r="AM119" s="885"/>
      <c r="AN119" s="885"/>
      <c r="AO119" s="886"/>
      <c r="AP119" s="888">
        <v>0.1</v>
      </c>
      <c r="AQ119" s="889"/>
      <c r="AR119" s="889"/>
      <c r="AS119" s="889"/>
      <c r="AT119" s="890"/>
      <c r="AU119" s="928"/>
      <c r="AV119" s="929"/>
      <c r="AW119" s="929"/>
      <c r="AX119" s="929"/>
      <c r="AY119" s="929"/>
      <c r="AZ119" s="266" t="s">
        <v>155</v>
      </c>
      <c r="BA119" s="266"/>
      <c r="BB119" s="266"/>
      <c r="BC119" s="266"/>
      <c r="BD119" s="266"/>
      <c r="BE119" s="266"/>
      <c r="BF119" s="266"/>
      <c r="BG119" s="266"/>
      <c r="BH119" s="266"/>
      <c r="BI119" s="266"/>
      <c r="BJ119" s="266"/>
      <c r="BK119" s="266"/>
      <c r="BL119" s="266"/>
      <c r="BM119" s="266"/>
      <c r="BN119" s="266"/>
      <c r="BO119" s="868" t="s">
        <v>460</v>
      </c>
      <c r="BP119" s="869"/>
      <c r="BQ119" s="853">
        <v>1332908006</v>
      </c>
      <c r="BR119" s="833"/>
      <c r="BS119" s="833"/>
      <c r="BT119" s="833"/>
      <c r="BU119" s="833"/>
      <c r="BV119" s="833">
        <v>1339831361</v>
      </c>
      <c r="BW119" s="833"/>
      <c r="BX119" s="833"/>
      <c r="BY119" s="833"/>
      <c r="BZ119" s="833"/>
      <c r="CA119" s="833">
        <v>1351481764</v>
      </c>
      <c r="CB119" s="833"/>
      <c r="CC119" s="833"/>
      <c r="CD119" s="833"/>
      <c r="CE119" s="833"/>
      <c r="CF119" s="731"/>
      <c r="CG119" s="732"/>
      <c r="CH119" s="732"/>
      <c r="CI119" s="732"/>
      <c r="CJ119" s="822"/>
      <c r="CK119" s="922"/>
      <c r="CL119" s="808"/>
      <c r="CM119" s="826" t="s">
        <v>461</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t="s">
        <v>369</v>
      </c>
      <c r="DH119" s="802"/>
      <c r="DI119" s="802"/>
      <c r="DJ119" s="802"/>
      <c r="DK119" s="802"/>
      <c r="DL119" s="802" t="s">
        <v>369</v>
      </c>
      <c r="DM119" s="802"/>
      <c r="DN119" s="802"/>
      <c r="DO119" s="802"/>
      <c r="DP119" s="802"/>
      <c r="DQ119" s="802" t="s">
        <v>454</v>
      </c>
      <c r="DR119" s="802"/>
      <c r="DS119" s="802"/>
      <c r="DT119" s="802"/>
      <c r="DU119" s="802"/>
      <c r="DV119" s="779" t="s">
        <v>372</v>
      </c>
      <c r="DW119" s="779"/>
      <c r="DX119" s="779"/>
      <c r="DY119" s="779"/>
      <c r="DZ119" s="780"/>
    </row>
    <row r="120" spans="1:130" s="235" customFormat="1" ht="26.25" customHeight="1" x14ac:dyDescent="0.2">
      <c r="A120" s="805"/>
      <c r="B120" s="806"/>
      <c r="C120" s="809" t="s">
        <v>434</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435</v>
      </c>
      <c r="AB120" s="765"/>
      <c r="AC120" s="765"/>
      <c r="AD120" s="765"/>
      <c r="AE120" s="766"/>
      <c r="AF120" s="767" t="s">
        <v>119</v>
      </c>
      <c r="AG120" s="765"/>
      <c r="AH120" s="765"/>
      <c r="AI120" s="765"/>
      <c r="AJ120" s="766"/>
      <c r="AK120" s="767" t="s">
        <v>119</v>
      </c>
      <c r="AL120" s="765"/>
      <c r="AM120" s="765"/>
      <c r="AN120" s="765"/>
      <c r="AO120" s="766"/>
      <c r="AP120" s="812" t="s">
        <v>429</v>
      </c>
      <c r="AQ120" s="813"/>
      <c r="AR120" s="813"/>
      <c r="AS120" s="813"/>
      <c r="AT120" s="814"/>
      <c r="AU120" s="873" t="s">
        <v>462</v>
      </c>
      <c r="AV120" s="874"/>
      <c r="AW120" s="874"/>
      <c r="AX120" s="874"/>
      <c r="AY120" s="875"/>
      <c r="AZ120" s="847" t="s">
        <v>463</v>
      </c>
      <c r="BA120" s="793"/>
      <c r="BB120" s="793"/>
      <c r="BC120" s="793"/>
      <c r="BD120" s="793"/>
      <c r="BE120" s="793"/>
      <c r="BF120" s="793"/>
      <c r="BG120" s="793"/>
      <c r="BH120" s="793"/>
      <c r="BI120" s="793"/>
      <c r="BJ120" s="793"/>
      <c r="BK120" s="793"/>
      <c r="BL120" s="793"/>
      <c r="BM120" s="793"/>
      <c r="BN120" s="793"/>
      <c r="BO120" s="793"/>
      <c r="BP120" s="794"/>
      <c r="BQ120" s="848">
        <v>129538001</v>
      </c>
      <c r="BR120" s="830"/>
      <c r="BS120" s="830"/>
      <c r="BT120" s="830"/>
      <c r="BU120" s="830"/>
      <c r="BV120" s="830">
        <v>133704041</v>
      </c>
      <c r="BW120" s="830"/>
      <c r="BX120" s="830"/>
      <c r="BY120" s="830"/>
      <c r="BZ120" s="830"/>
      <c r="CA120" s="830">
        <v>121758379</v>
      </c>
      <c r="CB120" s="830"/>
      <c r="CC120" s="830"/>
      <c r="CD120" s="830"/>
      <c r="CE120" s="830"/>
      <c r="CF120" s="857">
        <v>32.200000000000003</v>
      </c>
      <c r="CG120" s="858"/>
      <c r="CH120" s="858"/>
      <c r="CI120" s="858"/>
      <c r="CJ120" s="858"/>
      <c r="CK120" s="859" t="s">
        <v>464</v>
      </c>
      <c r="CL120" s="839"/>
      <c r="CM120" s="839"/>
      <c r="CN120" s="839"/>
      <c r="CO120" s="840"/>
      <c r="CP120" s="863" t="s">
        <v>465</v>
      </c>
      <c r="CQ120" s="864"/>
      <c r="CR120" s="864"/>
      <c r="CS120" s="864"/>
      <c r="CT120" s="864"/>
      <c r="CU120" s="864"/>
      <c r="CV120" s="864"/>
      <c r="CW120" s="864"/>
      <c r="CX120" s="864"/>
      <c r="CY120" s="864"/>
      <c r="CZ120" s="864"/>
      <c r="DA120" s="864"/>
      <c r="DB120" s="864"/>
      <c r="DC120" s="864"/>
      <c r="DD120" s="864"/>
      <c r="DE120" s="864"/>
      <c r="DF120" s="865"/>
      <c r="DG120" s="848">
        <v>3332873</v>
      </c>
      <c r="DH120" s="830"/>
      <c r="DI120" s="830"/>
      <c r="DJ120" s="830"/>
      <c r="DK120" s="830"/>
      <c r="DL120" s="830">
        <v>3171006</v>
      </c>
      <c r="DM120" s="830"/>
      <c r="DN120" s="830"/>
      <c r="DO120" s="830"/>
      <c r="DP120" s="830"/>
      <c r="DQ120" s="830">
        <v>5150083</v>
      </c>
      <c r="DR120" s="830"/>
      <c r="DS120" s="830"/>
      <c r="DT120" s="830"/>
      <c r="DU120" s="830"/>
      <c r="DV120" s="831">
        <v>1.4</v>
      </c>
      <c r="DW120" s="831"/>
      <c r="DX120" s="831"/>
      <c r="DY120" s="831"/>
      <c r="DZ120" s="832"/>
    </row>
    <row r="121" spans="1:130" s="235" customFormat="1" ht="26.25" customHeight="1" x14ac:dyDescent="0.2">
      <c r="A121" s="805"/>
      <c r="B121" s="806"/>
      <c r="C121" s="854" t="s">
        <v>466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56700</v>
      </c>
      <c r="AB121" s="765"/>
      <c r="AC121" s="765"/>
      <c r="AD121" s="765"/>
      <c r="AE121" s="766"/>
      <c r="AF121" s="767" t="s">
        <v>119</v>
      </c>
      <c r="AG121" s="765"/>
      <c r="AH121" s="765"/>
      <c r="AI121" s="765"/>
      <c r="AJ121" s="766"/>
      <c r="AK121" s="767" t="s">
        <v>403</v>
      </c>
      <c r="AL121" s="765"/>
      <c r="AM121" s="765"/>
      <c r="AN121" s="765"/>
      <c r="AO121" s="766"/>
      <c r="AP121" s="812" t="s">
        <v>119</v>
      </c>
      <c r="AQ121" s="813"/>
      <c r="AR121" s="813"/>
      <c r="AS121" s="813"/>
      <c r="AT121" s="814"/>
      <c r="AU121" s="876"/>
      <c r="AV121" s="877"/>
      <c r="AW121" s="877"/>
      <c r="AX121" s="877"/>
      <c r="AY121" s="878"/>
      <c r="AZ121" s="800" t="s">
        <v>467</v>
      </c>
      <c r="BA121" s="735"/>
      <c r="BB121" s="735"/>
      <c r="BC121" s="735"/>
      <c r="BD121" s="735"/>
      <c r="BE121" s="735"/>
      <c r="BF121" s="735"/>
      <c r="BG121" s="735"/>
      <c r="BH121" s="735"/>
      <c r="BI121" s="735"/>
      <c r="BJ121" s="735"/>
      <c r="BK121" s="735"/>
      <c r="BL121" s="735"/>
      <c r="BM121" s="735"/>
      <c r="BN121" s="735"/>
      <c r="BO121" s="735"/>
      <c r="BP121" s="736"/>
      <c r="BQ121" s="801">
        <v>14454115</v>
      </c>
      <c r="BR121" s="802"/>
      <c r="BS121" s="802"/>
      <c r="BT121" s="802"/>
      <c r="BU121" s="802"/>
      <c r="BV121" s="802">
        <v>13619332</v>
      </c>
      <c r="BW121" s="802"/>
      <c r="BX121" s="802"/>
      <c r="BY121" s="802"/>
      <c r="BZ121" s="802"/>
      <c r="CA121" s="802">
        <v>12486618</v>
      </c>
      <c r="CB121" s="802"/>
      <c r="CC121" s="802"/>
      <c r="CD121" s="802"/>
      <c r="CE121" s="802"/>
      <c r="CF121" s="866">
        <v>3.3</v>
      </c>
      <c r="CG121" s="867"/>
      <c r="CH121" s="867"/>
      <c r="CI121" s="867"/>
      <c r="CJ121" s="867"/>
      <c r="CK121" s="860"/>
      <c r="CL121" s="842"/>
      <c r="CM121" s="842"/>
      <c r="CN121" s="842"/>
      <c r="CO121" s="843"/>
      <c r="CP121" s="823" t="s">
        <v>390</v>
      </c>
      <c r="CQ121" s="824"/>
      <c r="CR121" s="824"/>
      <c r="CS121" s="824"/>
      <c r="CT121" s="824"/>
      <c r="CU121" s="824"/>
      <c r="CV121" s="824"/>
      <c r="CW121" s="824"/>
      <c r="CX121" s="824"/>
      <c r="CY121" s="824"/>
      <c r="CZ121" s="824"/>
      <c r="DA121" s="824"/>
      <c r="DB121" s="824"/>
      <c r="DC121" s="824"/>
      <c r="DD121" s="824"/>
      <c r="DE121" s="824"/>
      <c r="DF121" s="825"/>
      <c r="DG121" s="801">
        <v>4614383</v>
      </c>
      <c r="DH121" s="802"/>
      <c r="DI121" s="802"/>
      <c r="DJ121" s="802"/>
      <c r="DK121" s="802"/>
      <c r="DL121" s="802">
        <v>393989</v>
      </c>
      <c r="DM121" s="802"/>
      <c r="DN121" s="802"/>
      <c r="DO121" s="802"/>
      <c r="DP121" s="802"/>
      <c r="DQ121" s="802">
        <v>289223</v>
      </c>
      <c r="DR121" s="802"/>
      <c r="DS121" s="802"/>
      <c r="DT121" s="802"/>
      <c r="DU121" s="802"/>
      <c r="DV121" s="779">
        <v>0.1</v>
      </c>
      <c r="DW121" s="779"/>
      <c r="DX121" s="779"/>
      <c r="DY121" s="779"/>
      <c r="DZ121" s="780"/>
    </row>
    <row r="122" spans="1:130" s="235" customFormat="1" ht="26.25" customHeight="1" x14ac:dyDescent="0.2">
      <c r="A122" s="805"/>
      <c r="B122" s="806"/>
      <c r="C122" s="809" t="s">
        <v>447</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648152</v>
      </c>
      <c r="AB122" s="765"/>
      <c r="AC122" s="765"/>
      <c r="AD122" s="765"/>
      <c r="AE122" s="766"/>
      <c r="AF122" s="767">
        <v>583547</v>
      </c>
      <c r="AG122" s="765"/>
      <c r="AH122" s="765"/>
      <c r="AI122" s="765"/>
      <c r="AJ122" s="766"/>
      <c r="AK122" s="767">
        <v>611590</v>
      </c>
      <c r="AL122" s="765"/>
      <c r="AM122" s="765"/>
      <c r="AN122" s="765"/>
      <c r="AO122" s="766"/>
      <c r="AP122" s="812">
        <v>0.2</v>
      </c>
      <c r="AQ122" s="813"/>
      <c r="AR122" s="813"/>
      <c r="AS122" s="813"/>
      <c r="AT122" s="814"/>
      <c r="AU122" s="876"/>
      <c r="AV122" s="877"/>
      <c r="AW122" s="877"/>
      <c r="AX122" s="877"/>
      <c r="AY122" s="878"/>
      <c r="AZ122" s="870" t="s">
        <v>468</v>
      </c>
      <c r="BA122" s="871"/>
      <c r="BB122" s="871"/>
      <c r="BC122" s="871"/>
      <c r="BD122" s="871"/>
      <c r="BE122" s="871"/>
      <c r="BF122" s="871"/>
      <c r="BG122" s="871"/>
      <c r="BH122" s="871"/>
      <c r="BI122" s="871"/>
      <c r="BJ122" s="871"/>
      <c r="BK122" s="871"/>
      <c r="BL122" s="871"/>
      <c r="BM122" s="871"/>
      <c r="BN122" s="871"/>
      <c r="BO122" s="871"/>
      <c r="BP122" s="872"/>
      <c r="BQ122" s="853">
        <v>816027824</v>
      </c>
      <c r="BR122" s="833"/>
      <c r="BS122" s="833"/>
      <c r="BT122" s="833"/>
      <c r="BU122" s="833"/>
      <c r="BV122" s="833">
        <v>816773971</v>
      </c>
      <c r="BW122" s="833"/>
      <c r="BX122" s="833"/>
      <c r="BY122" s="833"/>
      <c r="BZ122" s="833"/>
      <c r="CA122" s="833">
        <v>826540704</v>
      </c>
      <c r="CB122" s="833"/>
      <c r="CC122" s="833"/>
      <c r="CD122" s="833"/>
      <c r="CE122" s="833"/>
      <c r="CF122" s="834">
        <v>218.9</v>
      </c>
      <c r="CG122" s="835"/>
      <c r="CH122" s="835"/>
      <c r="CI122" s="835"/>
      <c r="CJ122" s="835"/>
      <c r="CK122" s="860"/>
      <c r="CL122" s="842"/>
      <c r="CM122" s="842"/>
      <c r="CN122" s="842"/>
      <c r="CO122" s="843"/>
      <c r="CP122" s="823" t="s">
        <v>469</v>
      </c>
      <c r="CQ122" s="824"/>
      <c r="CR122" s="824"/>
      <c r="CS122" s="824"/>
      <c r="CT122" s="824"/>
      <c r="CU122" s="824"/>
      <c r="CV122" s="824"/>
      <c r="CW122" s="824"/>
      <c r="CX122" s="824"/>
      <c r="CY122" s="824"/>
      <c r="CZ122" s="824"/>
      <c r="DA122" s="824"/>
      <c r="DB122" s="824"/>
      <c r="DC122" s="824"/>
      <c r="DD122" s="824"/>
      <c r="DE122" s="824"/>
      <c r="DF122" s="825"/>
      <c r="DG122" s="801">
        <v>34016</v>
      </c>
      <c r="DH122" s="802"/>
      <c r="DI122" s="802"/>
      <c r="DJ122" s="802"/>
      <c r="DK122" s="802"/>
      <c r="DL122" s="802">
        <v>19600</v>
      </c>
      <c r="DM122" s="802"/>
      <c r="DN122" s="802"/>
      <c r="DO122" s="802"/>
      <c r="DP122" s="802"/>
      <c r="DQ122" s="802">
        <v>12495</v>
      </c>
      <c r="DR122" s="802"/>
      <c r="DS122" s="802"/>
      <c r="DT122" s="802"/>
      <c r="DU122" s="802"/>
      <c r="DV122" s="779">
        <v>0</v>
      </c>
      <c r="DW122" s="779"/>
      <c r="DX122" s="779"/>
      <c r="DY122" s="779"/>
      <c r="DZ122" s="780"/>
    </row>
    <row r="123" spans="1:130" s="235" customFormat="1" ht="26.25" customHeight="1" x14ac:dyDescent="0.2">
      <c r="A123" s="805"/>
      <c r="B123" s="806"/>
      <c r="C123" s="809" t="s">
        <v>453</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432</v>
      </c>
      <c r="AB123" s="765"/>
      <c r="AC123" s="765"/>
      <c r="AD123" s="765"/>
      <c r="AE123" s="766"/>
      <c r="AF123" s="767" t="s">
        <v>372</v>
      </c>
      <c r="AG123" s="765"/>
      <c r="AH123" s="765"/>
      <c r="AI123" s="765"/>
      <c r="AJ123" s="766"/>
      <c r="AK123" s="767" t="s">
        <v>403</v>
      </c>
      <c r="AL123" s="765"/>
      <c r="AM123" s="765"/>
      <c r="AN123" s="765"/>
      <c r="AO123" s="766"/>
      <c r="AP123" s="812" t="s">
        <v>454</v>
      </c>
      <c r="AQ123" s="813"/>
      <c r="AR123" s="813"/>
      <c r="AS123" s="813"/>
      <c r="AT123" s="814"/>
      <c r="AU123" s="879"/>
      <c r="AV123" s="880"/>
      <c r="AW123" s="880"/>
      <c r="AX123" s="880"/>
      <c r="AY123" s="880"/>
      <c r="AZ123" s="266" t="s">
        <v>155</v>
      </c>
      <c r="BA123" s="266"/>
      <c r="BB123" s="266"/>
      <c r="BC123" s="266"/>
      <c r="BD123" s="266"/>
      <c r="BE123" s="266"/>
      <c r="BF123" s="266"/>
      <c r="BG123" s="266"/>
      <c r="BH123" s="266"/>
      <c r="BI123" s="266"/>
      <c r="BJ123" s="266"/>
      <c r="BK123" s="266"/>
      <c r="BL123" s="266"/>
      <c r="BM123" s="266"/>
      <c r="BN123" s="266"/>
      <c r="BO123" s="868" t="s">
        <v>470</v>
      </c>
      <c r="BP123" s="869"/>
      <c r="BQ123" s="820">
        <v>960019940</v>
      </c>
      <c r="BR123" s="821"/>
      <c r="BS123" s="821"/>
      <c r="BT123" s="821"/>
      <c r="BU123" s="821"/>
      <c r="BV123" s="821">
        <v>964097344</v>
      </c>
      <c r="BW123" s="821"/>
      <c r="BX123" s="821"/>
      <c r="BY123" s="821"/>
      <c r="BZ123" s="821"/>
      <c r="CA123" s="821">
        <v>960785701</v>
      </c>
      <c r="CB123" s="821"/>
      <c r="CC123" s="821"/>
      <c r="CD123" s="821"/>
      <c r="CE123" s="821"/>
      <c r="CF123" s="731"/>
      <c r="CG123" s="732"/>
      <c r="CH123" s="732"/>
      <c r="CI123" s="732"/>
      <c r="CJ123" s="822"/>
      <c r="CK123" s="860"/>
      <c r="CL123" s="842"/>
      <c r="CM123" s="842"/>
      <c r="CN123" s="842"/>
      <c r="CO123" s="843"/>
      <c r="CP123" s="823" t="s">
        <v>471</v>
      </c>
      <c r="CQ123" s="824"/>
      <c r="CR123" s="824"/>
      <c r="CS123" s="824"/>
      <c r="CT123" s="824"/>
      <c r="CU123" s="824"/>
      <c r="CV123" s="824"/>
      <c r="CW123" s="824"/>
      <c r="CX123" s="824"/>
      <c r="CY123" s="824"/>
      <c r="CZ123" s="824"/>
      <c r="DA123" s="824"/>
      <c r="DB123" s="824"/>
      <c r="DC123" s="824"/>
      <c r="DD123" s="824"/>
      <c r="DE123" s="824"/>
      <c r="DF123" s="825"/>
      <c r="DG123" s="801">
        <v>13500</v>
      </c>
      <c r="DH123" s="802"/>
      <c r="DI123" s="802"/>
      <c r="DJ123" s="802"/>
      <c r="DK123" s="802"/>
      <c r="DL123" s="802">
        <v>17000</v>
      </c>
      <c r="DM123" s="802"/>
      <c r="DN123" s="802"/>
      <c r="DO123" s="802"/>
      <c r="DP123" s="802"/>
      <c r="DQ123" s="802">
        <v>9890</v>
      </c>
      <c r="DR123" s="802"/>
      <c r="DS123" s="802"/>
      <c r="DT123" s="802"/>
      <c r="DU123" s="802"/>
      <c r="DV123" s="779">
        <v>0</v>
      </c>
      <c r="DW123" s="779"/>
      <c r="DX123" s="779"/>
      <c r="DY123" s="779"/>
      <c r="DZ123" s="780"/>
    </row>
    <row r="124" spans="1:130" s="235" customFormat="1" ht="26.25" customHeight="1" thickBot="1" x14ac:dyDescent="0.25">
      <c r="A124" s="805"/>
      <c r="B124" s="806"/>
      <c r="C124" s="809" t="s">
        <v>457</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119</v>
      </c>
      <c r="AB124" s="765"/>
      <c r="AC124" s="765"/>
      <c r="AD124" s="765"/>
      <c r="AE124" s="766"/>
      <c r="AF124" s="767" t="s">
        <v>454</v>
      </c>
      <c r="AG124" s="765"/>
      <c r="AH124" s="765"/>
      <c r="AI124" s="765"/>
      <c r="AJ124" s="766"/>
      <c r="AK124" s="767" t="s">
        <v>365</v>
      </c>
      <c r="AL124" s="765"/>
      <c r="AM124" s="765"/>
      <c r="AN124" s="765"/>
      <c r="AO124" s="766"/>
      <c r="AP124" s="812" t="s">
        <v>365</v>
      </c>
      <c r="AQ124" s="813"/>
      <c r="AR124" s="813"/>
      <c r="AS124" s="813"/>
      <c r="AT124" s="814"/>
      <c r="AU124" s="815" t="s">
        <v>472</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98.4</v>
      </c>
      <c r="BR124" s="819"/>
      <c r="BS124" s="819"/>
      <c r="BT124" s="819"/>
      <c r="BU124" s="819"/>
      <c r="BV124" s="819">
        <v>99.6</v>
      </c>
      <c r="BW124" s="819"/>
      <c r="BX124" s="819"/>
      <c r="BY124" s="819"/>
      <c r="BZ124" s="819"/>
      <c r="CA124" s="819">
        <v>103.4</v>
      </c>
      <c r="CB124" s="819"/>
      <c r="CC124" s="819"/>
      <c r="CD124" s="819"/>
      <c r="CE124" s="819"/>
      <c r="CF124" s="709"/>
      <c r="CG124" s="710"/>
      <c r="CH124" s="710"/>
      <c r="CI124" s="710"/>
      <c r="CJ124" s="849"/>
      <c r="CK124" s="861"/>
      <c r="CL124" s="861"/>
      <c r="CM124" s="861"/>
      <c r="CN124" s="861"/>
      <c r="CO124" s="862"/>
      <c r="CP124" s="850" t="s">
        <v>473</v>
      </c>
      <c r="CQ124" s="851"/>
      <c r="CR124" s="851"/>
      <c r="CS124" s="851"/>
      <c r="CT124" s="851"/>
      <c r="CU124" s="851"/>
      <c r="CV124" s="851"/>
      <c r="CW124" s="851"/>
      <c r="CX124" s="851"/>
      <c r="CY124" s="851"/>
      <c r="CZ124" s="851"/>
      <c r="DA124" s="851"/>
      <c r="DB124" s="851"/>
      <c r="DC124" s="851"/>
      <c r="DD124" s="851"/>
      <c r="DE124" s="851"/>
      <c r="DF124" s="852"/>
      <c r="DG124" s="853">
        <v>32558</v>
      </c>
      <c r="DH124" s="833"/>
      <c r="DI124" s="833"/>
      <c r="DJ124" s="833"/>
      <c r="DK124" s="833"/>
      <c r="DL124" s="833">
        <v>32755</v>
      </c>
      <c r="DM124" s="833"/>
      <c r="DN124" s="833"/>
      <c r="DO124" s="833"/>
      <c r="DP124" s="833"/>
      <c r="DQ124" s="833">
        <v>12350</v>
      </c>
      <c r="DR124" s="833"/>
      <c r="DS124" s="833"/>
      <c r="DT124" s="833"/>
      <c r="DU124" s="833"/>
      <c r="DV124" s="836">
        <v>0</v>
      </c>
      <c r="DW124" s="836"/>
      <c r="DX124" s="836"/>
      <c r="DY124" s="836"/>
      <c r="DZ124" s="837"/>
    </row>
    <row r="125" spans="1:130" s="235" customFormat="1" ht="26.25" customHeight="1" x14ac:dyDescent="0.2">
      <c r="A125" s="805"/>
      <c r="B125" s="806"/>
      <c r="C125" s="809" t="s">
        <v>459</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403</v>
      </c>
      <c r="AB125" s="765"/>
      <c r="AC125" s="765"/>
      <c r="AD125" s="765"/>
      <c r="AE125" s="766"/>
      <c r="AF125" s="767" t="s">
        <v>429</v>
      </c>
      <c r="AG125" s="765"/>
      <c r="AH125" s="765"/>
      <c r="AI125" s="765"/>
      <c r="AJ125" s="766"/>
      <c r="AK125" s="767" t="s">
        <v>119</v>
      </c>
      <c r="AL125" s="765"/>
      <c r="AM125" s="765"/>
      <c r="AN125" s="765"/>
      <c r="AO125" s="766"/>
      <c r="AP125" s="812" t="s">
        <v>403</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474</v>
      </c>
      <c r="CL125" s="839"/>
      <c r="CM125" s="839"/>
      <c r="CN125" s="839"/>
      <c r="CO125" s="840"/>
      <c r="CP125" s="847" t="s">
        <v>475</v>
      </c>
      <c r="CQ125" s="793"/>
      <c r="CR125" s="793"/>
      <c r="CS125" s="793"/>
      <c r="CT125" s="793"/>
      <c r="CU125" s="793"/>
      <c r="CV125" s="793"/>
      <c r="CW125" s="793"/>
      <c r="CX125" s="793"/>
      <c r="CY125" s="793"/>
      <c r="CZ125" s="793"/>
      <c r="DA125" s="793"/>
      <c r="DB125" s="793"/>
      <c r="DC125" s="793"/>
      <c r="DD125" s="793"/>
      <c r="DE125" s="793"/>
      <c r="DF125" s="794"/>
      <c r="DG125" s="848" t="s">
        <v>403</v>
      </c>
      <c r="DH125" s="830"/>
      <c r="DI125" s="830"/>
      <c r="DJ125" s="830"/>
      <c r="DK125" s="830"/>
      <c r="DL125" s="830" t="s">
        <v>119</v>
      </c>
      <c r="DM125" s="830"/>
      <c r="DN125" s="830"/>
      <c r="DO125" s="830"/>
      <c r="DP125" s="830"/>
      <c r="DQ125" s="830" t="s">
        <v>365</v>
      </c>
      <c r="DR125" s="830"/>
      <c r="DS125" s="830"/>
      <c r="DT125" s="830"/>
      <c r="DU125" s="830"/>
      <c r="DV125" s="831" t="s">
        <v>119</v>
      </c>
      <c r="DW125" s="831"/>
      <c r="DX125" s="831"/>
      <c r="DY125" s="831"/>
      <c r="DZ125" s="832"/>
    </row>
    <row r="126" spans="1:130" s="235" customFormat="1" ht="26.25" customHeight="1" thickBot="1" x14ac:dyDescent="0.25">
      <c r="A126" s="805"/>
      <c r="B126" s="806"/>
      <c r="C126" s="809" t="s">
        <v>461</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432</v>
      </c>
      <c r="AB126" s="765"/>
      <c r="AC126" s="765"/>
      <c r="AD126" s="765"/>
      <c r="AE126" s="766"/>
      <c r="AF126" s="767" t="s">
        <v>403</v>
      </c>
      <c r="AG126" s="765"/>
      <c r="AH126" s="765"/>
      <c r="AI126" s="765"/>
      <c r="AJ126" s="766"/>
      <c r="AK126" s="767" t="s">
        <v>403</v>
      </c>
      <c r="AL126" s="765"/>
      <c r="AM126" s="765"/>
      <c r="AN126" s="765"/>
      <c r="AO126" s="766"/>
      <c r="AP126" s="812" t="s">
        <v>403</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476</v>
      </c>
      <c r="CQ126" s="735"/>
      <c r="CR126" s="735"/>
      <c r="CS126" s="735"/>
      <c r="CT126" s="735"/>
      <c r="CU126" s="735"/>
      <c r="CV126" s="735"/>
      <c r="CW126" s="735"/>
      <c r="CX126" s="735"/>
      <c r="CY126" s="735"/>
      <c r="CZ126" s="735"/>
      <c r="DA126" s="735"/>
      <c r="DB126" s="735"/>
      <c r="DC126" s="735"/>
      <c r="DD126" s="735"/>
      <c r="DE126" s="735"/>
      <c r="DF126" s="736"/>
      <c r="DG126" s="801" t="s">
        <v>372</v>
      </c>
      <c r="DH126" s="802"/>
      <c r="DI126" s="802"/>
      <c r="DJ126" s="802"/>
      <c r="DK126" s="802"/>
      <c r="DL126" s="802" t="s">
        <v>429</v>
      </c>
      <c r="DM126" s="802"/>
      <c r="DN126" s="802"/>
      <c r="DO126" s="802"/>
      <c r="DP126" s="802"/>
      <c r="DQ126" s="802" t="s">
        <v>403</v>
      </c>
      <c r="DR126" s="802"/>
      <c r="DS126" s="802"/>
      <c r="DT126" s="802"/>
      <c r="DU126" s="802"/>
      <c r="DV126" s="779" t="s">
        <v>435</v>
      </c>
      <c r="DW126" s="779"/>
      <c r="DX126" s="779"/>
      <c r="DY126" s="779"/>
      <c r="DZ126" s="780"/>
    </row>
    <row r="127" spans="1:130" s="235" customFormat="1" ht="26.25" customHeight="1" x14ac:dyDescent="0.2">
      <c r="A127" s="807"/>
      <c r="B127" s="808"/>
      <c r="C127" s="826" t="s">
        <v>477</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62134</v>
      </c>
      <c r="AB127" s="765"/>
      <c r="AC127" s="765"/>
      <c r="AD127" s="765"/>
      <c r="AE127" s="766"/>
      <c r="AF127" s="767">
        <v>63032</v>
      </c>
      <c r="AG127" s="765"/>
      <c r="AH127" s="765"/>
      <c r="AI127" s="765"/>
      <c r="AJ127" s="766"/>
      <c r="AK127" s="767">
        <v>71209</v>
      </c>
      <c r="AL127" s="765"/>
      <c r="AM127" s="765"/>
      <c r="AN127" s="765"/>
      <c r="AO127" s="766"/>
      <c r="AP127" s="812">
        <v>0</v>
      </c>
      <c r="AQ127" s="813"/>
      <c r="AR127" s="813"/>
      <c r="AS127" s="813"/>
      <c r="AT127" s="814"/>
      <c r="AU127" s="271"/>
      <c r="AV127" s="271"/>
      <c r="AW127" s="271"/>
      <c r="AX127" s="829" t="s">
        <v>478</v>
      </c>
      <c r="AY127" s="797"/>
      <c r="AZ127" s="797"/>
      <c r="BA127" s="797"/>
      <c r="BB127" s="797"/>
      <c r="BC127" s="797"/>
      <c r="BD127" s="797"/>
      <c r="BE127" s="798"/>
      <c r="BF127" s="796" t="s">
        <v>479</v>
      </c>
      <c r="BG127" s="797"/>
      <c r="BH127" s="797"/>
      <c r="BI127" s="797"/>
      <c r="BJ127" s="797"/>
      <c r="BK127" s="797"/>
      <c r="BL127" s="798"/>
      <c r="BM127" s="796" t="s">
        <v>480</v>
      </c>
      <c r="BN127" s="797"/>
      <c r="BO127" s="797"/>
      <c r="BP127" s="797"/>
      <c r="BQ127" s="797"/>
      <c r="BR127" s="797"/>
      <c r="BS127" s="798"/>
      <c r="BT127" s="796" t="s">
        <v>481</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482</v>
      </c>
      <c r="CQ127" s="735"/>
      <c r="CR127" s="735"/>
      <c r="CS127" s="735"/>
      <c r="CT127" s="735"/>
      <c r="CU127" s="735"/>
      <c r="CV127" s="735"/>
      <c r="CW127" s="735"/>
      <c r="CX127" s="735"/>
      <c r="CY127" s="735"/>
      <c r="CZ127" s="735"/>
      <c r="DA127" s="735"/>
      <c r="DB127" s="735"/>
      <c r="DC127" s="735"/>
      <c r="DD127" s="735"/>
      <c r="DE127" s="735"/>
      <c r="DF127" s="736"/>
      <c r="DG127" s="801" t="s">
        <v>403</v>
      </c>
      <c r="DH127" s="802"/>
      <c r="DI127" s="802"/>
      <c r="DJ127" s="802"/>
      <c r="DK127" s="802"/>
      <c r="DL127" s="802">
        <v>186817</v>
      </c>
      <c r="DM127" s="802"/>
      <c r="DN127" s="802"/>
      <c r="DO127" s="802"/>
      <c r="DP127" s="802"/>
      <c r="DQ127" s="802">
        <v>493232</v>
      </c>
      <c r="DR127" s="802"/>
      <c r="DS127" s="802"/>
      <c r="DT127" s="802"/>
      <c r="DU127" s="802"/>
      <c r="DV127" s="779">
        <v>0.1</v>
      </c>
      <c r="DW127" s="779"/>
      <c r="DX127" s="779"/>
      <c r="DY127" s="779"/>
      <c r="DZ127" s="780"/>
    </row>
    <row r="128" spans="1:130" s="235" customFormat="1" ht="26.25" customHeight="1" thickBot="1" x14ac:dyDescent="0.25">
      <c r="A128" s="781" t="s">
        <v>483</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484</v>
      </c>
      <c r="X128" s="783"/>
      <c r="Y128" s="783"/>
      <c r="Z128" s="784"/>
      <c r="AA128" s="785">
        <v>2616973</v>
      </c>
      <c r="AB128" s="786"/>
      <c r="AC128" s="786"/>
      <c r="AD128" s="786"/>
      <c r="AE128" s="787"/>
      <c r="AF128" s="788">
        <v>2943385</v>
      </c>
      <c r="AG128" s="786"/>
      <c r="AH128" s="786"/>
      <c r="AI128" s="786"/>
      <c r="AJ128" s="787"/>
      <c r="AK128" s="788">
        <v>3422346</v>
      </c>
      <c r="AL128" s="786"/>
      <c r="AM128" s="786"/>
      <c r="AN128" s="786"/>
      <c r="AO128" s="787"/>
      <c r="AP128" s="789"/>
      <c r="AQ128" s="790"/>
      <c r="AR128" s="790"/>
      <c r="AS128" s="790"/>
      <c r="AT128" s="791"/>
      <c r="AU128" s="271"/>
      <c r="AV128" s="271"/>
      <c r="AW128" s="271"/>
      <c r="AX128" s="792" t="s">
        <v>485</v>
      </c>
      <c r="AY128" s="793"/>
      <c r="AZ128" s="793"/>
      <c r="BA128" s="793"/>
      <c r="BB128" s="793"/>
      <c r="BC128" s="793"/>
      <c r="BD128" s="793"/>
      <c r="BE128" s="794"/>
      <c r="BF128" s="771" t="s">
        <v>403</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486</v>
      </c>
      <c r="CQ128" s="713"/>
      <c r="CR128" s="713"/>
      <c r="CS128" s="713"/>
      <c r="CT128" s="713"/>
      <c r="CU128" s="713"/>
      <c r="CV128" s="713"/>
      <c r="CW128" s="713"/>
      <c r="CX128" s="713"/>
      <c r="CY128" s="713"/>
      <c r="CZ128" s="713"/>
      <c r="DA128" s="713"/>
      <c r="DB128" s="713"/>
      <c r="DC128" s="713"/>
      <c r="DD128" s="713"/>
      <c r="DE128" s="713"/>
      <c r="DF128" s="714"/>
      <c r="DG128" s="775">
        <v>821614</v>
      </c>
      <c r="DH128" s="776"/>
      <c r="DI128" s="776"/>
      <c r="DJ128" s="776"/>
      <c r="DK128" s="776"/>
      <c r="DL128" s="776">
        <v>1151693</v>
      </c>
      <c r="DM128" s="776"/>
      <c r="DN128" s="776"/>
      <c r="DO128" s="776"/>
      <c r="DP128" s="776"/>
      <c r="DQ128" s="776">
        <v>1164542</v>
      </c>
      <c r="DR128" s="776"/>
      <c r="DS128" s="776"/>
      <c r="DT128" s="776"/>
      <c r="DU128" s="776"/>
      <c r="DV128" s="777">
        <v>0.3</v>
      </c>
      <c r="DW128" s="777"/>
      <c r="DX128" s="777"/>
      <c r="DY128" s="777"/>
      <c r="DZ128" s="778"/>
    </row>
    <row r="129" spans="1:131" s="235" customFormat="1" ht="26.25" customHeight="1" x14ac:dyDescent="0.2">
      <c r="A129" s="759" t="s">
        <v>101</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487</v>
      </c>
      <c r="X129" s="762"/>
      <c r="Y129" s="762"/>
      <c r="Z129" s="763"/>
      <c r="AA129" s="764">
        <v>443259141</v>
      </c>
      <c r="AB129" s="765"/>
      <c r="AC129" s="765"/>
      <c r="AD129" s="765"/>
      <c r="AE129" s="766"/>
      <c r="AF129" s="767">
        <v>442050781</v>
      </c>
      <c r="AG129" s="765"/>
      <c r="AH129" s="765"/>
      <c r="AI129" s="765"/>
      <c r="AJ129" s="766"/>
      <c r="AK129" s="767">
        <v>443212765</v>
      </c>
      <c r="AL129" s="765"/>
      <c r="AM129" s="765"/>
      <c r="AN129" s="765"/>
      <c r="AO129" s="766"/>
      <c r="AP129" s="768"/>
      <c r="AQ129" s="769"/>
      <c r="AR129" s="769"/>
      <c r="AS129" s="769"/>
      <c r="AT129" s="770"/>
      <c r="AU129" s="273"/>
      <c r="AV129" s="273"/>
      <c r="AW129" s="273"/>
      <c r="AX129" s="734" t="s">
        <v>488</v>
      </c>
      <c r="AY129" s="735"/>
      <c r="AZ129" s="735"/>
      <c r="BA129" s="735"/>
      <c r="BB129" s="735"/>
      <c r="BC129" s="735"/>
      <c r="BD129" s="735"/>
      <c r="BE129" s="736"/>
      <c r="BF129" s="754" t="s">
        <v>119</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759" t="s">
        <v>489</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490</v>
      </c>
      <c r="X130" s="762"/>
      <c r="Y130" s="762"/>
      <c r="Z130" s="763"/>
      <c r="AA130" s="764">
        <v>64578175</v>
      </c>
      <c r="AB130" s="765"/>
      <c r="AC130" s="765"/>
      <c r="AD130" s="765"/>
      <c r="AE130" s="766"/>
      <c r="AF130" s="767">
        <v>64821523</v>
      </c>
      <c r="AG130" s="765"/>
      <c r="AH130" s="765"/>
      <c r="AI130" s="765"/>
      <c r="AJ130" s="766"/>
      <c r="AK130" s="767">
        <v>65648543</v>
      </c>
      <c r="AL130" s="765"/>
      <c r="AM130" s="765"/>
      <c r="AN130" s="765"/>
      <c r="AO130" s="766"/>
      <c r="AP130" s="768"/>
      <c r="AQ130" s="769"/>
      <c r="AR130" s="769"/>
      <c r="AS130" s="769"/>
      <c r="AT130" s="770"/>
      <c r="AU130" s="273"/>
      <c r="AV130" s="273"/>
      <c r="AW130" s="273"/>
      <c r="AX130" s="734" t="s">
        <v>491</v>
      </c>
      <c r="AY130" s="735"/>
      <c r="AZ130" s="735"/>
      <c r="BA130" s="735"/>
      <c r="BB130" s="735"/>
      <c r="BC130" s="735"/>
      <c r="BD130" s="735"/>
      <c r="BE130" s="736"/>
      <c r="BF130" s="737">
        <v>9.8000000000000007</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492</v>
      </c>
      <c r="X131" s="745"/>
      <c r="Y131" s="745"/>
      <c r="Z131" s="746"/>
      <c r="AA131" s="747">
        <v>378680966</v>
      </c>
      <c r="AB131" s="748"/>
      <c r="AC131" s="748"/>
      <c r="AD131" s="748"/>
      <c r="AE131" s="749"/>
      <c r="AF131" s="750">
        <v>377229258</v>
      </c>
      <c r="AG131" s="748"/>
      <c r="AH131" s="748"/>
      <c r="AI131" s="748"/>
      <c r="AJ131" s="749"/>
      <c r="AK131" s="750">
        <v>377564222</v>
      </c>
      <c r="AL131" s="748"/>
      <c r="AM131" s="748"/>
      <c r="AN131" s="748"/>
      <c r="AO131" s="749"/>
      <c r="AP131" s="751"/>
      <c r="AQ131" s="752"/>
      <c r="AR131" s="752"/>
      <c r="AS131" s="752"/>
      <c r="AT131" s="753"/>
      <c r="AU131" s="273"/>
      <c r="AV131" s="273"/>
      <c r="AW131" s="273"/>
      <c r="AX131" s="712" t="s">
        <v>493</v>
      </c>
      <c r="AY131" s="713"/>
      <c r="AZ131" s="713"/>
      <c r="BA131" s="713"/>
      <c r="BB131" s="713"/>
      <c r="BC131" s="713"/>
      <c r="BD131" s="713"/>
      <c r="BE131" s="714"/>
      <c r="BF131" s="715">
        <v>103.4</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721" t="s">
        <v>494</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495</v>
      </c>
      <c r="W132" s="725"/>
      <c r="X132" s="725"/>
      <c r="Y132" s="725"/>
      <c r="Z132" s="726"/>
      <c r="AA132" s="727">
        <v>10.045622939999999</v>
      </c>
      <c r="AB132" s="728"/>
      <c r="AC132" s="728"/>
      <c r="AD132" s="728"/>
      <c r="AE132" s="729"/>
      <c r="AF132" s="730">
        <v>9.6994000929999995</v>
      </c>
      <c r="AG132" s="728"/>
      <c r="AH132" s="728"/>
      <c r="AI132" s="728"/>
      <c r="AJ132" s="729"/>
      <c r="AK132" s="730">
        <v>9.6823615350000001</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496</v>
      </c>
      <c r="W133" s="704"/>
      <c r="X133" s="704"/>
      <c r="Y133" s="704"/>
      <c r="Z133" s="705"/>
      <c r="AA133" s="706">
        <v>10.6</v>
      </c>
      <c r="AB133" s="707"/>
      <c r="AC133" s="707"/>
      <c r="AD133" s="707"/>
      <c r="AE133" s="708"/>
      <c r="AF133" s="706">
        <v>10.1</v>
      </c>
      <c r="AG133" s="707"/>
      <c r="AH133" s="707"/>
      <c r="AI133" s="707"/>
      <c r="AJ133" s="708"/>
      <c r="AK133" s="706">
        <v>9.8000000000000007</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nkqrYIQ6DXPeHmSRdNEOc+Fa9qsjMZ7ilJyjeVMt97+MyUvtO0zCPR8IGmVnS429S9PrljawueFtMzQ/j6RX4g==" saltValue="fpxoIAMGAoTf1xhKLq3w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497</v>
      </c>
    </row>
  </sheetData>
  <sheetProtection algorithmName="SHA-512" hashValue="c0ZpN81Vx49k9RN8b4baQsuWiMWRusVl83O1RjAYh8MV7pi9i09ZX7BGk+x3LLPpXJup6bLDE7tRsYMByOXnfw==" saltValue="o911GU1IDFw1YE80DsV3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498</v>
      </c>
    </row>
  </sheetData>
  <sheetProtection algorithmName="SHA-512" hashValue="dOAxCpmKGJA5ii4lMmb1PZHlR3oBh1mc0NKy/oQ0uAVw0knGqR2YXiUdmyIOzca3WgRwTEwoHB4sUDg9lZ1qnA==" saltValue="BjAnaBCFvhtPAGvVSXIJ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499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500</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2" t="s">
        <v>501</v>
      </c>
      <c r="AP7" s="294"/>
      <c r="AQ7" s="295" t="s">
        <v>502</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3"/>
      <c r="AP8" s="300" t="s">
        <v>503</v>
      </c>
      <c r="AQ8" s="301" t="s">
        <v>504</v>
      </c>
      <c r="AR8" s="302" t="s">
        <v>505</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6" t="s">
        <v>506</v>
      </c>
      <c r="AL9" s="1147"/>
      <c r="AM9" s="1147"/>
      <c r="AN9" s="1148"/>
      <c r="AO9" s="303">
        <v>221657753</v>
      </c>
      <c r="AP9" s="303">
        <v>112773</v>
      </c>
      <c r="AQ9" s="304">
        <v>85181</v>
      </c>
      <c r="AR9" s="305">
        <v>32.4</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6" t="s">
        <v>507</v>
      </c>
      <c r="AL10" s="1147"/>
      <c r="AM10" s="1147"/>
      <c r="AN10" s="1148"/>
      <c r="AO10" s="303">
        <v>462002</v>
      </c>
      <c r="AP10" s="303">
        <v>235</v>
      </c>
      <c r="AQ10" s="304">
        <v>187</v>
      </c>
      <c r="AR10" s="305">
        <v>25.7</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6" t="s">
        <v>508</v>
      </c>
      <c r="AL11" s="1147"/>
      <c r="AM11" s="1147"/>
      <c r="AN11" s="1148"/>
      <c r="AO11" s="303">
        <v>815814</v>
      </c>
      <c r="AP11" s="303">
        <v>415</v>
      </c>
      <c r="AQ11" s="304">
        <v>569</v>
      </c>
      <c r="AR11" s="305">
        <v>-27.1</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6" t="s">
        <v>509</v>
      </c>
      <c r="AL12" s="1147"/>
      <c r="AM12" s="1147"/>
      <c r="AN12" s="1148"/>
      <c r="AO12" s="303" t="s">
        <v>510</v>
      </c>
      <c r="AP12" s="303" t="s">
        <v>510</v>
      </c>
      <c r="AQ12" s="304" t="s">
        <v>510</v>
      </c>
      <c r="AR12" s="305" t="s">
        <v>510</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6" t="s">
        <v>511</v>
      </c>
      <c r="AL13" s="1147"/>
      <c r="AM13" s="1147"/>
      <c r="AN13" s="1148"/>
      <c r="AO13" s="303">
        <v>117657</v>
      </c>
      <c r="AP13" s="303">
        <v>60</v>
      </c>
      <c r="AQ13" s="304">
        <v>9</v>
      </c>
      <c r="AR13" s="305">
        <v>566.70000000000005</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6" t="s">
        <v>512</v>
      </c>
      <c r="AL14" s="1147"/>
      <c r="AM14" s="1147"/>
      <c r="AN14" s="1148"/>
      <c r="AO14" s="303">
        <v>2399914</v>
      </c>
      <c r="AP14" s="303">
        <v>1221</v>
      </c>
      <c r="AQ14" s="304">
        <v>1130</v>
      </c>
      <c r="AR14" s="305">
        <v>8.1</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6" t="s">
        <v>513</v>
      </c>
      <c r="AL15" s="1147"/>
      <c r="AM15" s="1147"/>
      <c r="AN15" s="1148"/>
      <c r="AO15" s="303">
        <v>-19720060</v>
      </c>
      <c r="AP15" s="303">
        <v>-10033</v>
      </c>
      <c r="AQ15" s="304">
        <v>-7181</v>
      </c>
      <c r="AR15" s="305">
        <v>39.700000000000003</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8" t="s">
        <v>155</v>
      </c>
      <c r="AL16" s="1139"/>
      <c r="AM16" s="1139"/>
      <c r="AN16" s="1140"/>
      <c r="AO16" s="303">
        <v>205733080</v>
      </c>
      <c r="AP16" s="303">
        <v>104671</v>
      </c>
      <c r="AQ16" s="304">
        <v>79895</v>
      </c>
      <c r="AR16" s="305">
        <v>31</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514</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515</v>
      </c>
      <c r="AP20" s="314" t="s">
        <v>516</v>
      </c>
      <c r="AQ20" s="315" t="s">
        <v>517</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9" t="s">
        <v>518</v>
      </c>
      <c r="AL21" s="1150"/>
      <c r="AM21" s="1150"/>
      <c r="AN21" s="1151"/>
      <c r="AO21" s="318">
        <v>1185.54</v>
      </c>
      <c r="AP21" s="319">
        <v>893.13</v>
      </c>
      <c r="AQ21" s="320">
        <v>292.41000000000003</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9" t="s">
        <v>519</v>
      </c>
      <c r="AL22" s="1150"/>
      <c r="AM22" s="1150"/>
      <c r="AN22" s="1151"/>
      <c r="AO22" s="323">
        <v>100.7</v>
      </c>
      <c r="AP22" s="324">
        <v>100.7</v>
      </c>
      <c r="AQ22" s="325">
        <v>0</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520</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521</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522</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2" t="s">
        <v>501</v>
      </c>
      <c r="AP30" s="294"/>
      <c r="AQ30" s="295" t="s">
        <v>502</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3"/>
      <c r="AP31" s="300" t="s">
        <v>503</v>
      </c>
      <c r="AQ31" s="301" t="s">
        <v>504</v>
      </c>
      <c r="AR31" s="302" t="s">
        <v>505</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5" t="s">
        <v>523</v>
      </c>
      <c r="AL32" s="1136"/>
      <c r="AM32" s="1136"/>
      <c r="AN32" s="1137"/>
      <c r="AO32" s="303">
        <v>98963738</v>
      </c>
      <c r="AP32" s="303">
        <v>50350</v>
      </c>
      <c r="AQ32" s="304">
        <v>26460</v>
      </c>
      <c r="AR32" s="305">
        <v>90.3</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5" t="s">
        <v>524</v>
      </c>
      <c r="AL33" s="1136"/>
      <c r="AM33" s="1136"/>
      <c r="AN33" s="1137"/>
      <c r="AO33" s="303" t="s">
        <v>510</v>
      </c>
      <c r="AP33" s="303" t="s">
        <v>510</v>
      </c>
      <c r="AQ33" s="304">
        <v>2040</v>
      </c>
      <c r="AR33" s="305" t="s">
        <v>510</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5" t="s">
        <v>525</v>
      </c>
      <c r="AL34" s="1136"/>
      <c r="AM34" s="1136"/>
      <c r="AN34" s="1137"/>
      <c r="AO34" s="303">
        <v>4400033</v>
      </c>
      <c r="AP34" s="303">
        <v>2239</v>
      </c>
      <c r="AQ34" s="304">
        <v>18868</v>
      </c>
      <c r="AR34" s="305">
        <v>-88.1</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5" t="s">
        <v>526</v>
      </c>
      <c r="AL35" s="1136"/>
      <c r="AM35" s="1136"/>
      <c r="AN35" s="1137"/>
      <c r="AO35" s="303">
        <v>1153658</v>
      </c>
      <c r="AP35" s="303">
        <v>587</v>
      </c>
      <c r="AQ35" s="304">
        <v>885</v>
      </c>
      <c r="AR35" s="305">
        <v>-33.700000000000003</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5" t="s">
        <v>527</v>
      </c>
      <c r="AL36" s="1136"/>
      <c r="AM36" s="1136"/>
      <c r="AN36" s="1137"/>
      <c r="AO36" s="303" t="s">
        <v>510</v>
      </c>
      <c r="AP36" s="303" t="s">
        <v>510</v>
      </c>
      <c r="AQ36" s="304">
        <v>58</v>
      </c>
      <c r="AR36" s="305" t="s">
        <v>510</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5" t="s">
        <v>528</v>
      </c>
      <c r="AL37" s="1136"/>
      <c r="AM37" s="1136"/>
      <c r="AN37" s="1137"/>
      <c r="AO37" s="303">
        <v>1109298</v>
      </c>
      <c r="AP37" s="303">
        <v>564</v>
      </c>
      <c r="AQ37" s="304">
        <v>459</v>
      </c>
      <c r="AR37" s="305">
        <v>22.9</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2" t="s">
        <v>529</v>
      </c>
      <c r="AL38" s="1133"/>
      <c r="AM38" s="1133"/>
      <c r="AN38" s="1134"/>
      <c r="AO38" s="333">
        <v>1295</v>
      </c>
      <c r="AP38" s="333">
        <v>1</v>
      </c>
      <c r="AQ38" s="334">
        <v>0</v>
      </c>
      <c r="AR38" s="325">
        <v>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2" t="s">
        <v>530</v>
      </c>
      <c r="AL39" s="1133"/>
      <c r="AM39" s="1133"/>
      <c r="AN39" s="1134"/>
      <c r="AO39" s="303">
        <v>-3422346</v>
      </c>
      <c r="AP39" s="303">
        <v>-1741</v>
      </c>
      <c r="AQ39" s="304">
        <v>-1730</v>
      </c>
      <c r="AR39" s="305">
        <v>0.6</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5" t="s">
        <v>531</v>
      </c>
      <c r="AL40" s="1136"/>
      <c r="AM40" s="1136"/>
      <c r="AN40" s="1137"/>
      <c r="AO40" s="303">
        <v>-65648543</v>
      </c>
      <c r="AP40" s="303">
        <v>-33400</v>
      </c>
      <c r="AQ40" s="304">
        <v>-28515</v>
      </c>
      <c r="AR40" s="305">
        <v>17.100000000000001</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8" t="s">
        <v>532</v>
      </c>
      <c r="AL41" s="1139"/>
      <c r="AM41" s="1139"/>
      <c r="AN41" s="1140"/>
      <c r="AO41" s="303">
        <v>36557133</v>
      </c>
      <c r="AP41" s="303">
        <v>18599</v>
      </c>
      <c r="AQ41" s="304">
        <v>18524</v>
      </c>
      <c r="AR41" s="305">
        <v>0.4</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533</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534</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1" t="s">
        <v>501</v>
      </c>
      <c r="AN49" s="1143" t="s">
        <v>535</v>
      </c>
      <c r="AO49" s="1144"/>
      <c r="AP49" s="1144"/>
      <c r="AQ49" s="1144"/>
      <c r="AR49" s="1145"/>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2"/>
      <c r="AN50" s="345" t="s">
        <v>536</v>
      </c>
      <c r="AO50" s="346" t="s">
        <v>537</v>
      </c>
      <c r="AP50" s="347" t="s">
        <v>538</v>
      </c>
      <c r="AQ50" s="348" t="s">
        <v>539</v>
      </c>
      <c r="AR50" s="349" t="s">
        <v>540</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541</v>
      </c>
      <c r="AL51" s="342"/>
      <c r="AM51" s="350">
        <v>95731251</v>
      </c>
      <c r="AN51" s="351">
        <v>47893</v>
      </c>
      <c r="AO51" s="352">
        <v>-4.4000000000000004</v>
      </c>
      <c r="AP51" s="353">
        <v>36736</v>
      </c>
      <c r="AQ51" s="354">
        <v>4.3</v>
      </c>
      <c r="AR51" s="355">
        <v>-8.6999999999999993</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542</v>
      </c>
      <c r="AM52" s="358">
        <v>31961275</v>
      </c>
      <c r="AN52" s="359">
        <v>15990</v>
      </c>
      <c r="AO52" s="360">
        <v>13.8</v>
      </c>
      <c r="AP52" s="361">
        <v>13410</v>
      </c>
      <c r="AQ52" s="362">
        <v>6.1</v>
      </c>
      <c r="AR52" s="363">
        <v>7.7</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543</v>
      </c>
      <c r="AL53" s="342"/>
      <c r="AM53" s="350">
        <v>98085236</v>
      </c>
      <c r="AN53" s="351">
        <v>49250</v>
      </c>
      <c r="AO53" s="352">
        <v>2.8</v>
      </c>
      <c r="AP53" s="353">
        <v>38259</v>
      </c>
      <c r="AQ53" s="354">
        <v>4.0999999999999996</v>
      </c>
      <c r="AR53" s="355">
        <v>-1.3</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542</v>
      </c>
      <c r="AM54" s="358">
        <v>34443972</v>
      </c>
      <c r="AN54" s="359">
        <v>17295</v>
      </c>
      <c r="AO54" s="360">
        <v>8.1999999999999993</v>
      </c>
      <c r="AP54" s="361">
        <v>13379</v>
      </c>
      <c r="AQ54" s="362">
        <v>-0.2</v>
      </c>
      <c r="AR54" s="363">
        <v>8.4</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544</v>
      </c>
      <c r="AL55" s="342"/>
      <c r="AM55" s="350">
        <v>105892687</v>
      </c>
      <c r="AN55" s="351">
        <v>53327</v>
      </c>
      <c r="AO55" s="352">
        <v>8.3000000000000007</v>
      </c>
      <c r="AP55" s="353">
        <v>39075</v>
      </c>
      <c r="AQ55" s="354">
        <v>2.1</v>
      </c>
      <c r="AR55" s="355">
        <v>6.2</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542</v>
      </c>
      <c r="AM56" s="358">
        <v>42884879</v>
      </c>
      <c r="AN56" s="359">
        <v>21596</v>
      </c>
      <c r="AO56" s="360">
        <v>24.9</v>
      </c>
      <c r="AP56" s="361">
        <v>13441</v>
      </c>
      <c r="AQ56" s="362">
        <v>0.5</v>
      </c>
      <c r="AR56" s="363">
        <v>24.4</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545</v>
      </c>
      <c r="AL57" s="342"/>
      <c r="AM57" s="350">
        <v>120181835</v>
      </c>
      <c r="AN57" s="351">
        <v>60817</v>
      </c>
      <c r="AO57" s="352">
        <v>14</v>
      </c>
      <c r="AP57" s="353">
        <v>39072</v>
      </c>
      <c r="AQ57" s="354">
        <v>0</v>
      </c>
      <c r="AR57" s="355">
        <v>14</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542</v>
      </c>
      <c r="AM58" s="358">
        <v>47685296</v>
      </c>
      <c r="AN58" s="359">
        <v>24131</v>
      </c>
      <c r="AO58" s="360">
        <v>11.7</v>
      </c>
      <c r="AP58" s="361">
        <v>14106</v>
      </c>
      <c r="AQ58" s="362">
        <v>4.9000000000000004</v>
      </c>
      <c r="AR58" s="363">
        <v>6.8</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546</v>
      </c>
      <c r="AL59" s="342"/>
      <c r="AM59" s="350">
        <v>127752243</v>
      </c>
      <c r="AN59" s="351">
        <v>64997</v>
      </c>
      <c r="AO59" s="352">
        <v>6.9</v>
      </c>
      <c r="AP59" s="353">
        <v>42833</v>
      </c>
      <c r="AQ59" s="354">
        <v>9.6</v>
      </c>
      <c r="AR59" s="355">
        <v>-2.7</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542</v>
      </c>
      <c r="AM60" s="358">
        <v>55747582</v>
      </c>
      <c r="AN60" s="359">
        <v>28363</v>
      </c>
      <c r="AO60" s="360">
        <v>17.5</v>
      </c>
      <c r="AP60" s="361">
        <v>15211</v>
      </c>
      <c r="AQ60" s="362">
        <v>7.8</v>
      </c>
      <c r="AR60" s="363">
        <v>9.6999999999999993</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547</v>
      </c>
      <c r="AL61" s="364"/>
      <c r="AM61" s="365">
        <v>109528650</v>
      </c>
      <c r="AN61" s="366">
        <v>55257</v>
      </c>
      <c r="AO61" s="367">
        <v>5.5</v>
      </c>
      <c r="AP61" s="368">
        <v>39195</v>
      </c>
      <c r="AQ61" s="369">
        <v>4</v>
      </c>
      <c r="AR61" s="355">
        <v>1.5</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542</v>
      </c>
      <c r="AM62" s="358">
        <v>42544601</v>
      </c>
      <c r="AN62" s="359">
        <v>21475</v>
      </c>
      <c r="AO62" s="360">
        <v>15.2</v>
      </c>
      <c r="AP62" s="361">
        <v>13909</v>
      </c>
      <c r="AQ62" s="362">
        <v>3.8</v>
      </c>
      <c r="AR62" s="363">
        <v>11.4</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Co4nwCAKPmq2Mutj0d5puZaf4xZr+KeLRqOJ2kouOpItgfDoHYbqFNvhZkTlVeLNKr90Am7S1Mgvyd6AxaNOZg==" saltValue="xJJ9D3UlC6tPNPpCb7ZQQ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548</v>
      </c>
    </row>
    <row r="121" spans="125:125" ht="13.5" hidden="1" customHeight="1" x14ac:dyDescent="0.2">
      <c r="DU121" s="279"/>
    </row>
  </sheetData>
  <sheetProtection algorithmName="SHA-512" hashValue="TIXAgH3NwZECBqN4pw0p92hejuOQp/T8uc3nOcgqkChzGQX4A1kYX6MMh9gBreZ/SRETAwW0FbrnwDJvEHNL7A==" saltValue="NoeRW0BqJn6rezdZqyxr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549</v>
      </c>
    </row>
  </sheetData>
  <sheetProtection algorithmName="SHA-512" hashValue="U9WseB+h6FrUrQ8FjFOPGII8lamQnXO0Ea2w4pyWofXrYD6oJ2RVyI81wsW6F2TrV1qqN+qYkfB1WstHRoySbg==" saltValue="tlSk6MghEDhv2gcUKrrJ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550</v>
      </c>
      <c r="G46" s="373" t="s">
        <v>551</v>
      </c>
      <c r="H46" s="373" t="s">
        <v>552</v>
      </c>
      <c r="I46" s="373" t="s">
        <v>553</v>
      </c>
      <c r="J46" s="374" t="s">
        <v>554</v>
      </c>
    </row>
    <row r="47" spans="2:10" ht="57.75" customHeight="1" x14ac:dyDescent="0.2">
      <c r="B47" s="7"/>
      <c r="C47" s="1154" t="s">
        <v>3</v>
      </c>
      <c r="D47" s="1154"/>
      <c r="E47" s="1155"/>
      <c r="F47" s="375">
        <v>4.32</v>
      </c>
      <c r="G47" s="376">
        <v>4.6500000000000004</v>
      </c>
      <c r="H47" s="376">
        <v>3.28</v>
      </c>
      <c r="I47" s="376">
        <v>3.28</v>
      </c>
      <c r="J47" s="377">
        <v>2.11</v>
      </c>
    </row>
    <row r="48" spans="2:10" ht="57.75" customHeight="1" x14ac:dyDescent="0.2">
      <c r="B48" s="8"/>
      <c r="C48" s="1156" t="s">
        <v>4</v>
      </c>
      <c r="D48" s="1156"/>
      <c r="E48" s="1157"/>
      <c r="F48" s="378">
        <v>2.0099999999999998</v>
      </c>
      <c r="G48" s="379">
        <v>1.1200000000000001</v>
      </c>
      <c r="H48" s="379">
        <v>1.49</v>
      </c>
      <c r="I48" s="379">
        <v>1.05</v>
      </c>
      <c r="J48" s="380">
        <v>1.82</v>
      </c>
    </row>
    <row r="49" spans="2:10" ht="57.75" customHeight="1" thickBot="1" x14ac:dyDescent="0.25">
      <c r="B49" s="9"/>
      <c r="C49" s="1158" t="s">
        <v>5</v>
      </c>
      <c r="D49" s="1158"/>
      <c r="E49" s="1159"/>
      <c r="F49" s="381" t="s">
        <v>555</v>
      </c>
      <c r="G49" s="382" t="s">
        <v>556</v>
      </c>
      <c r="H49" s="382" t="s">
        <v>557</v>
      </c>
      <c r="I49" s="382" t="s">
        <v>558</v>
      </c>
      <c r="J49" s="383" t="s">
        <v>559</v>
      </c>
    </row>
    <row r="50" spans="2:10" ht="13.5" customHeight="1" x14ac:dyDescent="0.2"/>
  </sheetData>
  <sheetProtection algorithmName="SHA-512" hashValue="93g1BrqgnR6VqKXlcotTktrjLoqiBFJNOovLMqs7lvXLar3X6IwDzV4HVwAePG5v5jZDqecHHI8PT9k6+7wBmg==" saltValue="0DTROIGPZKOeX2xpUJb4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細川　周平(016610)</cp:lastModifiedBy>
  <cp:lastPrinted>2021-03-11T12:01:12Z</cp:lastPrinted>
  <dcterms:created xsi:type="dcterms:W3CDTF">2021-02-02T04:15:25Z</dcterms:created>
  <dcterms:modified xsi:type="dcterms:W3CDTF">2021-10-28T07:52:21Z</dcterms:modified>
  <cp:category/>
</cp:coreProperties>
</file>