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8CF2D9E6-5A0D-4BAB-82DC-836099F6C72F}"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BG33" i="10"/>
  <c r="BG32" i="10"/>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U34" i="10"/>
  <c r="U33" i="10"/>
  <c r="U32" i="10"/>
  <c r="C31" i="10"/>
  <c r="C32" i="10" s="1"/>
  <c r="C33" i="10" s="1"/>
  <c r="C34" i="10" s="1"/>
  <c r="C35" i="10" s="1"/>
  <c r="C36" i="10" s="1"/>
  <c r="C37" i="10" s="1"/>
  <c r="C38" i="10" s="1"/>
  <c r="C39" i="10" s="1"/>
  <c r="C40" i="10" s="1"/>
  <c r="U31" i="10" l="1"/>
  <c r="AM31" i="10"/>
  <c r="AM32" i="10" s="1"/>
  <c r="AM33"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 r="BE32" i="10" s="1"/>
  <c r="BE33" i="10" s="1"/>
  <c r="BE34" i="10" s="1"/>
  <c r="BW31" i="10" l="1"/>
  <c r="BW32" i="10" l="1"/>
  <c r="BW33"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<sst xmlns="http://schemas.openxmlformats.org/spreadsheetml/2006/main" count="1187" uniqueCount="613">
  <si>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</si>
  <si>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</si>
  <si>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</si>
  <si>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</si>
  <si>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</si>
  <si>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</si>
  <si>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</si>
  <si>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</si>
  <si>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</si>
  <si>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</si>
  <si>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</si>
  <si>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</si>
  <si>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</si>
  <si>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</si>
  <si>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</si>
  <si>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</si>
  <si>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</si>
  <si>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</si>
  <si>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</si>
  <si>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</si>
  <si>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</si>
  <si>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</si>
  <si>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</si>
  <si>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</si>
  <si>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</si>
  <si>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</si>
  <si>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</si>
  <si>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</si>
  <si>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</si>
  <si>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</si>
  <si>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</si>
  <si>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</si>
  <si>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</si>
  <si>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</si>
  <si>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</si>
  <si>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</si>
  <si>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</si>
  <si>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</si>
  <si>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</si>
  <si>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</si>
  <si>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</si>
  <si>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</si>
  <si>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</si>
  <si>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</si>
  <si>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</si>
  <si>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</si>
  <si>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</si>
  <si>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</si>
  <si>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</si>
  <si>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</si>
  <si>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</si>
  <si>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</si>
  <si>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</si>
  <si>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</si>
  <si>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</si>
  <si>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</si>
  <si>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</si>
  <si>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</si>
  <si>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</si>
  <si>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</si>
  <si>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</si>
  <si>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</si>
  <si>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</si>
  <si>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</si>
  <si>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</si>
  <si>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</si>
  <si>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</si>
  <si>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</si>
  <si>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</si>
  <si>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</si>
  <si>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</si>
  <si>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</si>
  <si>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</si>
  <si>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</si>
  <si>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</si>
  <si>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</si>
  <si>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</si>
  <si>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</si>
  <si>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</si>
  <si>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</si>
  <si>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千葉県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</si>
  <si>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</si>
  <si>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</si>
  <si>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</si>
  <si>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</si>
  <si>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</si>
  <si>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</si>
  <si>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</si>
  <si>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</si>
  <si>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</si>
  <si>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</si>
  <si>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</si>
  <si>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</si>
  <si>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</si>
  <si>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</si>
  <si>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</si>
  <si>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</si>
  <si>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</si>
  <si>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</si>
  <si>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</si>
  <si>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</si>
  <si>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</si>
  <si>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</si>
  <si>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</si>
  <si>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</si>
  <si>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</si>
  <si>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</si>
  <si>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</si>
  <si>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</si>
  <si>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</si>
  <si>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</si>
  <si>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</si>
  <si>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</si>
  <si>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</si>
  <si>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</si>
  <si>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</si>
  <si>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</si>
  <si>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</si>
  <si>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</si>
  <si>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</si>
  <si>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</si>
  <si>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</si>
  <si>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</si>
  <si>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</si>
  <si>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</si>
  <si>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</si>
  <si>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</si>
  <si>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</si>
  <si>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</si>
  <si>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</si>
  <si>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</si>
  <si>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</si>
  <si>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</si>
  <si>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</si>
  <si>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</si>
  <si>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</si>
  <si>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</si>
  <si>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</si>
  <si>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</si>
  <si>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</si>
  <si>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</si>
  <si>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</si>
  <si>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</si>
  <si>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</si>
  <si>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</si>
  <si>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</si>
  <si>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</si>
  <si>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</si>
  <si>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</si>
  <si>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</si>
  <si>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</si>
  <si>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</si>
  <si>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</si>
  <si>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</si>
  <si>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</si>
  <si>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</si>
  <si>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</si>
  <si>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</si>
  <si>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</si>
  <si>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</si>
  <si>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</si>
  <si>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</si>
  <si>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</si>
  <si>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</si>
  <si>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</si>
  <si>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</si>
  <si>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</si>
  <si>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</si>
  <si>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</si>
  <si>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</si>
  <si>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</si>
  <si>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</si>
  <si>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</si>
  <si>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</si>
  <si>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</si>
  <si>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</si>
  <si>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</si>
  <si>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</si>
  <si>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</si>
  <si>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</si>
  <si>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</si>
  <si>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</si>
  <si>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</si>
  <si>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千葉県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</si>
  <si>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</si>
  <si>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</si>
  <si>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</si>
  <si>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</si>
  <si>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</si>
  <si>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</si>
  <si>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</si>
  <si>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</si>
  <si>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</si>
  <si>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</si>
  <si>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</si>
  <si>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</si>
  <si>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</si>
  <si>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</si>
  <si>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</si>
  <si>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</si>
  <si>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</si>
  <si>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</si>
  <si>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</si>
  <si>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</si>
  <si>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</si>
  <si>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</si>
  <si>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</si>
  <si>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</si>
  <si>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</si>
  <si>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</si>
  <si>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</si>
  <si>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</si>
  <si>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</si>
  <si>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</si>
  <si>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</si>
  <si>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</si>
  <si>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</si>
  <si>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</si>
  <si>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</si>
  <si>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</si>
  <si>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</si>
  <si>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</si>
  <si>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</si>
  <si>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</si>
  <si>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</si>
  <si>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</si>
  <si>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</si>
  <si>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</si>
  <si>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</si>
  <si>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</si>
  <si>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</si>
  <si>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</si>
  <si>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</si>
  <si>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</si>
  <si>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</si>
  <si>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</si>
  <si>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</si>
  <si>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</si>
  <si>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</si>
  <si>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</si>
  <si>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</si>
  <si>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</si>
  <si>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</si>
  <si>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</si>
  <si>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</si>
  <si>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</si>
  <si>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</si>
  <si>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</si>
  <si>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</si>
  <si>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</si>
  <si>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</si>
  <si>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</si>
  <si>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</si>
  <si>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</si>
  <si>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</si>
  <si>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</si>
  <si>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</si>
  <si>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</si>
  <si>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</si>
  <si>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</si>
  <si>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</si>
  <si>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</si>
  <si>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</si>
  <si>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</si>
  <si>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</si>
  <si>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</si>
  <si>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</si>
  <si>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</si>
  <si>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</si>
  <si>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</si>
  <si>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</si>
  <si>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</si>
  <si>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</si>
  <si>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</si>
  <si>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</si>
  <si>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</si>
  <si>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</si>
  <si>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</si>
  <si>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</si>
  <si>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</si>
  <si>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</si>
  <si>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</si>
  <si>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</si>
  <si>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</si>
  <si>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</si>
  <si>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</si>
  <si>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</si>
  <si>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</si>
  <si>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</si>
  <si>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</si>
  <si>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</si>
  <si>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</si>
  <si>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</si>
  <si>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</si>
  <si>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</si>
  <si>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</si>
  <si>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</si>
  <si>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</si>
  <si>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</si>
  <si>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</si>
  <si>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</si>
  <si>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</si>
  <si>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</si>
  <si>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</si>
  <si>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</si>
  <si>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</si>
  <si>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</si>
  <si>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</si>
  <si>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</si>
  <si>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</si>
  <si>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</si>
  <si>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</si>
  <si>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</si>
  <si>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</si>
  <si>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</si>
  <si>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</si>
  <si>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</si>
  <si>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</si>
  <si>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</si>
  <si>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</si>
  <si>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</si>
  <si>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</si>
  <si>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</si>
  <si>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</si>
  <si>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</si>
  <si>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</si>
  <si>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</si>
  <si>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</si>
  <si>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</si>
  <si>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</si>
  <si>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</si>
  <si>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</si>
  <si>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</si>
  <si>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</si>
  <si>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</si>
  <si>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</si>
  <si>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</si>
  <si>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</si>
  <si>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</si>
  <si>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千葉県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</si>
  <si>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</si>
  <si>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</si>
  <si>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</si>
  <si>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</si>
  <si>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</si>
  <si>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</si>
  <si>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</si>
  <si>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</si>
  <si>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</si>
  <si>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</si>
  <si>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</si>
  <si>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</si>
  <si>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</si>
  <si>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</si>
  <si>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</si>
  <si>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</si>
  <si>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</si>
  <si>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</si>
  <si>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</si>
  <si>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</si>
  <si>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財政調整基金</t>
    <phoneticPr fontId="5"/>
  </si>
  <si>
    <t>県債管理事業</t>
    <phoneticPr fontId="5"/>
  </si>
  <si>
    <t>自動車税証紙</t>
    <phoneticPr fontId="5"/>
  </si>
  <si>
    <t>地方消費税清算</t>
    <phoneticPr fontId="5"/>
  </si>
  <si>
    <t>市町村振興資金</t>
    <phoneticPr fontId="5"/>
  </si>
  <si>
    <t>母子父子寡婦福祉資金</t>
    <phoneticPr fontId="5"/>
  </si>
  <si>
    <t>心身障害者扶養年金事業</t>
    <phoneticPr fontId="5"/>
  </si>
  <si>
    <t>日本コンベンションセンター国際展示場事業</t>
    <phoneticPr fontId="5"/>
  </si>
  <si>
    <t>小規模企業者等設備導入資金</t>
    <phoneticPr fontId="5"/>
  </si>
  <si>
    <t>就農支援資金</t>
    <phoneticPr fontId="5"/>
  </si>
  <si>
    <t>営林事業</t>
    <phoneticPr fontId="5"/>
  </si>
  <si>
    <t>林業・木材産業改善資金</t>
    <phoneticPr fontId="5"/>
  </si>
  <si>
    <t>沿岸漁業改善資金</t>
    <phoneticPr fontId="5"/>
  </si>
  <si>
    <t>奨学資金</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</si>
  <si>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</si>
  <si>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</si>
  <si>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</si>
  <si>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</si>
  <si>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</si>
  <si>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</si>
  <si>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</si>
  <si>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</si>
  <si>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</si>
  <si>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</si>
  <si>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</si>
  <si>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</si>
  <si>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</si>
  <si>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</si>
  <si>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上水道事業会計</t>
    <phoneticPr fontId="5"/>
  </si>
  <si>
    <t>法適用企業</t>
    <phoneticPr fontId="5"/>
  </si>
  <si>
    <t>工業用水道事業会計</t>
    <phoneticPr fontId="5"/>
  </si>
  <si>
    <t>法適用企業</t>
    <phoneticPr fontId="5"/>
  </si>
  <si>
    <t>病院事業会計</t>
    <phoneticPr fontId="5"/>
  </si>
  <si>
    <t>-</t>
    <phoneticPr fontId="5"/>
  </si>
  <si>
    <t>造成土地管理事業会計</t>
    <phoneticPr fontId="5"/>
  </si>
  <si>
    <t>流域下水道事業</t>
    <phoneticPr fontId="5"/>
  </si>
  <si>
    <t>法非適用企業</t>
    <phoneticPr fontId="5"/>
  </si>
  <si>
    <t>港湾整備事業</t>
    <phoneticPr fontId="5"/>
  </si>
  <si>
    <t>土地区画整理事業</t>
    <phoneticPr fontId="5"/>
  </si>
  <si>
    <t>工業団地整備事業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</si>
  <si>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</si>
  <si>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</si>
  <si>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</si>
  <si>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</si>
  <si>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</si>
  <si>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</si>
  <si>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</si>
  <si>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</si>
  <si>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</si>
  <si>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</si>
  <si>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</si>
  <si>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</si>
  <si>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</si>
  <si>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</si>
  <si>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</si>
  <si>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</si>
  <si>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</si>
  <si>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</si>
  <si>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</si>
  <si>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</si>
  <si>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</si>
  <si>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</si>
  <si>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</si>
  <si>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</si>
  <si>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</si>
  <si>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</si>
  <si>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</si>
  <si>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</si>
  <si>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</si>
  <si>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</si>
  <si>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</si>
  <si>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</si>
  <si>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</si>
  <si>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</si>
  <si>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</si>
  <si>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</si>
  <si>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</si>
  <si>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</si>
  <si>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</si>
  <si>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</si>
  <si>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</si>
  <si>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</si>
  <si>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</si>
  <si>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</si>
  <si>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</si>
  <si>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</si>
  <si>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</si>
  <si>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</si>
  <si>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</si>
  <si>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</si>
  <si>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</si>
  <si>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</si>
  <si>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</si>
  <si>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</si>
  <si>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</si>
  <si>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</si>
  <si>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</si>
  <si>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</si>
  <si>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</si>
  <si>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</si>
  <si>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</si>
  <si>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</si>
  <si>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</si>
  <si>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</si>
  <si>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</si>
  <si>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</si>
  <si>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</si>
  <si>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</si>
  <si>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</si>
  <si>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</si>
  <si>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</si>
  <si>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</si>
  <si>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</si>
  <si>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</si>
  <si>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</si>
  <si>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</si>
  <si>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</si>
  <si>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</si>
  <si>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</si>
  <si>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</si>
  <si>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</si>
  <si>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</si>
  <si>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</si>
  <si>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</si>
  <si>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</si>
  <si>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</si>
  <si>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</si>
  <si>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</si>
  <si>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</si>
  <si>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</si>
  <si>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</si>
  <si>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</si>
  <si>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</si>
  <si>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</si>
  <si>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</si>
  <si>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</si>
  <si>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</si>
  <si>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</si>
  <si>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</si>
  <si>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</si>
  <si>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</si>
  <si>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</si>
  <si>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</si>
  <si>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</si>
  <si>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</si>
  <si>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</si>
  <si>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</si>
  <si>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</si>
  <si>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</si>
  <si>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</si>
  <si>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</si>
  <si>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</si>
  <si>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</si>
  <si>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</si>
  <si>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</si>
  <si>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</si>
  <si>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</si>
  <si>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</si>
  <si>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</si>
  <si>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</si>
  <si>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</si>
  <si>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</si>
  <si>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</si>
  <si>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</si>
  <si>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</si>
  <si>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</si>
  <si>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</si>
  <si>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</si>
  <si>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</si>
  <si>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</si>
  <si>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</si>
  <si>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</si>
  <si>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</si>
  <si>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</si>
  <si>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</si>
  <si>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</si>
  <si>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</si>
  <si>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</si>
  <si>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</si>
  <si>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</si>
  <si>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</si>
  <si>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</si>
  <si>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0.57</t>
  </si>
  <si>
    <t>造成土地管理事業会計</t>
  </si>
  <si>
    <t>上水道事業会計</t>
  </si>
  <si>
    <t>工業用水道事業会計</t>
  </si>
  <si>
    <t>地方消費税清算</t>
  </si>
  <si>
    <t>国民健康保険事業</t>
  </si>
  <si>
    <t>一般会計</t>
  </si>
  <si>
    <t>流域下水道事業</t>
  </si>
  <si>
    <t>工業団地整備事業</t>
  </si>
  <si>
    <t>その他会計（赤字）</t>
  </si>
  <si>
    <t>その他会計（黒字）</t>
  </si>
  <si>
    <t>（百万円）</t>
    <phoneticPr fontId="2"/>
  </si>
  <si>
    <t>H26末</t>
    <phoneticPr fontId="2"/>
  </si>
  <si>
    <t>H27末</t>
    <phoneticPr fontId="2"/>
  </si>
  <si>
    <t>H28末</t>
    <phoneticPr fontId="2"/>
  </si>
  <si>
    <t>H29末</t>
    <phoneticPr fontId="2"/>
  </si>
  <si>
    <t>H30末</t>
    <phoneticPr fontId="2"/>
  </si>
  <si>
    <t>千葉県競馬組合</t>
    <rPh sb="0" eb="3">
      <t>チバケン</t>
    </rPh>
    <rPh sb="3" eb="5">
      <t>ケイバ</t>
    </rPh>
    <rPh sb="5" eb="7">
      <t>クミアイ</t>
    </rPh>
    <phoneticPr fontId="5"/>
  </si>
  <si>
    <t>かずさ水道広域連合企業団(水道用水供給事業)</t>
    <rPh sb="3" eb="5">
      <t>スイドウ</t>
    </rPh>
    <rPh sb="5" eb="7">
      <t>コウイキ</t>
    </rPh>
    <rPh sb="7" eb="9">
      <t>レンゴウ</t>
    </rPh>
    <rPh sb="9" eb="11">
      <t>キギョウ</t>
    </rPh>
    <rPh sb="11" eb="12">
      <t>ダン</t>
    </rPh>
    <phoneticPr fontId="5"/>
  </si>
  <si>
    <t>北千葉広域水道企業団</t>
    <rPh sb="0" eb="1">
      <t>キタ</t>
    </rPh>
    <rPh sb="1" eb="3">
      <t>チバ</t>
    </rPh>
    <rPh sb="3" eb="5">
      <t>コウイキ</t>
    </rPh>
    <rPh sb="5" eb="7">
      <t>スイドウ</t>
    </rPh>
    <rPh sb="7" eb="9">
      <t>キギョウ</t>
    </rPh>
    <rPh sb="9" eb="10">
      <t>ダン</t>
    </rPh>
    <phoneticPr fontId="5"/>
  </si>
  <si>
    <t>○</t>
  </si>
  <si>
    <t>（公財）千葉県私学教育振興財団</t>
    <rPh sb="1" eb="2">
      <t>コウ</t>
    </rPh>
    <rPh sb="7" eb="9">
      <t>シガク</t>
    </rPh>
    <rPh sb="9" eb="11">
      <t>キョウイク</t>
    </rPh>
    <rPh sb="11" eb="13">
      <t>シンコウ</t>
    </rPh>
    <rPh sb="13" eb="15">
      <t>ザイダン</t>
    </rPh>
    <phoneticPr fontId="5"/>
  </si>
  <si>
    <t>（公財）千葉県消防協会</t>
    <rPh sb="1" eb="2">
      <t>コウ</t>
    </rPh>
    <phoneticPr fontId="5"/>
  </si>
  <si>
    <t>（公財）成田空港周辺地域共生財団</t>
    <rPh sb="1" eb="2">
      <t>コウ</t>
    </rPh>
    <rPh sb="2" eb="3">
      <t>ザイ</t>
    </rPh>
    <rPh sb="6" eb="8">
      <t>クウコウ</t>
    </rPh>
    <phoneticPr fontId="5"/>
  </si>
  <si>
    <t>京葉臨海鉄道（株）</t>
  </si>
  <si>
    <t>東葉高速鉄道（株）</t>
  </si>
  <si>
    <t>いすみ鉄道（株）</t>
  </si>
  <si>
    <t>（公財）千葉ヘルス財団</t>
    <rPh sb="1" eb="2">
      <t>コウ</t>
    </rPh>
    <rPh sb="2" eb="3">
      <t>ザイ</t>
    </rPh>
    <phoneticPr fontId="5"/>
  </si>
  <si>
    <t>（公財）千葉県生活衛生営業指導センター　</t>
    <rPh sb="1" eb="2">
      <t>コウ</t>
    </rPh>
    <phoneticPr fontId="5"/>
  </si>
  <si>
    <t>（公財）千葉県動物保護管理協会</t>
    <rPh sb="1" eb="2">
      <t>コウ</t>
    </rPh>
    <phoneticPr fontId="5"/>
  </si>
  <si>
    <t>（公財）印旛沼環境基金</t>
    <rPh sb="1" eb="2">
      <t>コウ</t>
    </rPh>
    <phoneticPr fontId="5"/>
  </si>
  <si>
    <t>（公財）千葉県文化振興財団</t>
    <rPh sb="1" eb="2">
      <t>コウ</t>
    </rPh>
    <phoneticPr fontId="5"/>
  </si>
  <si>
    <t>（公財）千葉交響楽団</t>
    <rPh sb="1" eb="2">
      <t>オオヤケ</t>
    </rPh>
    <rPh sb="4" eb="6">
      <t>チバ</t>
    </rPh>
    <rPh sb="6" eb="8">
      <t>コウキョウ</t>
    </rPh>
    <rPh sb="8" eb="10">
      <t>ガクダン</t>
    </rPh>
    <phoneticPr fontId="5"/>
  </si>
  <si>
    <t>（公財）千葉県産業振興センター</t>
    <rPh sb="1" eb="2">
      <t>コウ</t>
    </rPh>
    <phoneticPr fontId="5"/>
  </si>
  <si>
    <t>（公財）かずさＤＮＡ研究所　</t>
    <rPh sb="1" eb="2">
      <t>オオヤケ</t>
    </rPh>
    <phoneticPr fontId="5"/>
  </si>
  <si>
    <t>（公財）ちば国際ｺﾝﾍﾞﾝｼｮﾝﾋﾞｭｰﾛｰ</t>
    <rPh sb="1" eb="2">
      <t>コウ</t>
    </rPh>
    <phoneticPr fontId="5"/>
  </si>
  <si>
    <t>（一財）千葉県勝浦海中公園センター</t>
    <rPh sb="1" eb="2">
      <t>イチ</t>
    </rPh>
    <phoneticPr fontId="5"/>
  </si>
  <si>
    <t>（株）幕張メッセ</t>
    <rPh sb="3" eb="5">
      <t>マクハリ</t>
    </rPh>
    <phoneticPr fontId="5"/>
  </si>
  <si>
    <t>（株）千葉データセンター</t>
  </si>
  <si>
    <t>千葉園芸プラスチック加工（株）</t>
  </si>
  <si>
    <t>（公社）千葉県園芸協会</t>
    <rPh sb="1" eb="2">
      <t>コウ</t>
    </rPh>
    <rPh sb="2" eb="3">
      <t>シャ</t>
    </rPh>
    <rPh sb="4" eb="7">
      <t>チバケン</t>
    </rPh>
    <rPh sb="7" eb="9">
      <t>エンゲイ</t>
    </rPh>
    <rPh sb="9" eb="11">
      <t>キョウカイ</t>
    </rPh>
    <phoneticPr fontId="5"/>
  </si>
  <si>
    <t>（公社）千葉県緑化推進委員会</t>
    <rPh sb="1" eb="2">
      <t>オオヤケ</t>
    </rPh>
    <phoneticPr fontId="5"/>
  </si>
  <si>
    <t>（一財）千葉県漁業振興基金</t>
    <rPh sb="1" eb="2">
      <t>イチ</t>
    </rPh>
    <phoneticPr fontId="5"/>
  </si>
  <si>
    <t>（公財）千葉県水産振興公社</t>
    <rPh sb="1" eb="2">
      <t>オオヤケ</t>
    </rPh>
    <phoneticPr fontId="5"/>
  </si>
  <si>
    <t>千葉県道路公社</t>
  </si>
  <si>
    <t>（公財）千葉県建設技術センター　　　</t>
    <rPh sb="1" eb="2">
      <t>コウ</t>
    </rPh>
    <phoneticPr fontId="5"/>
  </si>
  <si>
    <t>（一財）千葉県まちづくり公社</t>
    <rPh sb="1" eb="2">
      <t>イチ</t>
    </rPh>
    <phoneticPr fontId="5"/>
  </si>
  <si>
    <t>千葉県土地開発公社</t>
  </si>
  <si>
    <t>（公財）千葉県下水道公社</t>
    <rPh sb="1" eb="2">
      <t>コウ</t>
    </rPh>
    <phoneticPr fontId="5"/>
  </si>
  <si>
    <t>千葉県住宅供給公社</t>
  </si>
  <si>
    <t>（公財）千葉県暴力団追放県民会議　</t>
    <rPh sb="1" eb="2">
      <t>コウ</t>
    </rPh>
    <phoneticPr fontId="5"/>
  </si>
  <si>
    <t>▲16</t>
  </si>
  <si>
    <t>▲0</t>
  </si>
  <si>
    <t>▲４</t>
  </si>
  <si>
    <t>県有施設長寿命化等推進基金</t>
    <rPh sb="0" eb="2">
      <t>ケンユウ</t>
    </rPh>
    <rPh sb="2" eb="4">
      <t>シセツ</t>
    </rPh>
    <rPh sb="4" eb="8">
      <t>チョウジュミョウカ</t>
    </rPh>
    <rPh sb="8" eb="9">
      <t>ナド</t>
    </rPh>
    <rPh sb="9" eb="11">
      <t>スイシン</t>
    </rPh>
    <rPh sb="11" eb="13">
      <t>キキン</t>
    </rPh>
    <phoneticPr fontId="5"/>
  </si>
  <si>
    <t>社会資本整備等推進基金</t>
    <rPh sb="0" eb="2">
      <t>シャカイ</t>
    </rPh>
    <rPh sb="2" eb="4">
      <t>シホン</t>
    </rPh>
    <rPh sb="4" eb="6">
      <t>セイビ</t>
    </rPh>
    <rPh sb="6" eb="7">
      <t>ナド</t>
    </rPh>
    <rPh sb="7" eb="9">
      <t>スイシン</t>
    </rPh>
    <rPh sb="9" eb="11">
      <t>キキン</t>
    </rPh>
    <phoneticPr fontId="5"/>
  </si>
  <si>
    <t>災害復興・地域再生基金</t>
    <rPh sb="0" eb="2">
      <t>サイガイ</t>
    </rPh>
    <rPh sb="2" eb="4">
      <t>フッコウ</t>
    </rPh>
    <rPh sb="5" eb="7">
      <t>チイキ</t>
    </rPh>
    <rPh sb="7" eb="9">
      <t>サイセイ</t>
    </rPh>
    <rPh sb="9" eb="11">
      <t>キキン</t>
    </rPh>
    <phoneticPr fontId="5"/>
  </si>
  <si>
    <t>地域医療介護総合確保基金</t>
    <rPh sb="0" eb="2">
      <t>チイキ</t>
    </rPh>
    <rPh sb="2" eb="4">
      <t>イリョウ</t>
    </rPh>
    <rPh sb="4" eb="6">
      <t>カイゴ</t>
    </rPh>
    <rPh sb="6" eb="8">
      <t>ソウゴウ</t>
    </rPh>
    <rPh sb="8" eb="10">
      <t>カクホ</t>
    </rPh>
    <rPh sb="10" eb="12">
      <t>キキン</t>
    </rPh>
    <phoneticPr fontId="5"/>
  </si>
  <si>
    <t>警察本部庁舎等建設基金</t>
    <rPh sb="0" eb="2">
      <t>ケイサツ</t>
    </rPh>
    <rPh sb="2" eb="4">
      <t>ホンブ</t>
    </rPh>
    <rPh sb="4" eb="6">
      <t>チョウシャ</t>
    </rPh>
    <rPh sb="6" eb="7">
      <t>ナド</t>
    </rPh>
    <rPh sb="7" eb="9">
      <t>ケンセツ</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</si>
  <si>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</si>
  <si>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</si>
  <si>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</si>
  <si>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将来負担比率、有形固定資産減価償却率共にグループ内平均より低い水準で推移している。
一方で、有形固定資産減価償却率は、類似団体と比較すると低い水準となっているものの、道路・橋りょうや学校施設などの老朽化が進んでいることから
今後は、将来負担比率等に留意しながら、建設地方債を効果的に活用し、道路・橋りょうや学校施設などの更新・建て替えや大規模改修などを計画的に実施していく。</t>
    <rPh sb="7" eb="9">
      <t>ユウケイ</t>
    </rPh>
    <rPh sb="9" eb="11">
      <t>コテイ</t>
    </rPh>
    <rPh sb="11" eb="13">
      <t>シサン</t>
    </rPh>
    <rPh sb="13" eb="15">
      <t>ゲンカ</t>
    </rPh>
    <rPh sb="15" eb="17">
      <t>ショウキャク</t>
    </rPh>
    <rPh sb="17" eb="18">
      <t>リツ</t>
    </rPh>
    <rPh sb="18" eb="19">
      <t>トモ</t>
    </rPh>
    <rPh sb="24" eb="25">
      <t>ナイ</t>
    </rPh>
    <rPh sb="25" eb="27">
      <t>ヘイキン</t>
    </rPh>
    <rPh sb="29" eb="30">
      <t>ヒク</t>
    </rPh>
    <rPh sb="31" eb="33">
      <t>スイジュン</t>
    </rPh>
    <rPh sb="34" eb="36">
      <t>スイイ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</si>
  <si>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</si>
  <si>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</si>
  <si>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</si>
  <si>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</si>
  <si>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</si>
  <si>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</si>
  <si>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実質公債費比率、将来負担比率ともに類似団体平均と比較して低い水準で推移している。
これは、建設地方債の残高が減少してきていることや、将来の負担に対応するための基金の積立などの取組を進めてきたためである。
今後、建設地方債を効果的に活用し、社会資本の整備や県有施設の老朽化対策を進めていく必要があるが、引き続きこれらの指標に留意し、県債残高を適切に管理していく。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</si>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</sst>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3" xfId="12" applyNumberFormat="1" applyFont="1" applyBorder="1" applyAlignment="1" applyProtection="1">
      <alignment horizontal="right" vertical="center" shrinkToFit="1"/>
      <protection locked="0"/>
    </xf>
    <xf numFmtId="177" fontId="30" fillId="0" borderId="94" xfId="12" applyNumberFormat="1" applyFont="1" applyBorder="1" applyAlignment="1" applyProtection="1">
      <alignment horizontal="right" vertical="center" shrinkToFit="1"/>
      <protection locked="0"/>
    </xf>
    <xf numFmtId="177" fontId="30" fillId="0" borderId="102"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9B7087E-4163-408F-AB61-567D6EB576A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5E7D-48A6-926E-2A8F7BE9C9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23174</c:v>
                </c:pt>
                <c:pt idx="1">
                  <c:v>20835</c:v>
                </c:pt>
                <c:pt idx="2">
                  <c:v>22585</c:v>
                </c:pt>
                <c:pt idx="3">
                  <c:v>21783</c:v>
                </c:pt>
                <c:pt idx="4">
                  <c:v>22166</c:v>
                </c:pt>
              </c:numCache>
            </c:numRef>
          </c:val>
          <c:smooth val="0"/>
          <c:extLst>
            <c:ext xmlns:c16="http://schemas.microsoft.com/office/drawing/2014/chart" uri="{C3380CC4-5D6E-409C-BE32-E72D297353CC}">
              <c16:uniqueId val="{00000001-5E7D-48A6-926E-2A8F7BE9C9A0}"/>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0.51</c:v>
                </c:pt>
                <c:pt idx="1">
                  <c:v>1.38</c:v>
                </c:pt>
                <c:pt idx="2">
                  <c:v>1.51</c:v>
                </c:pt>
                <c:pt idx="3">
                  <c:v>0.93</c:v>
                </c:pt>
                <c:pt idx="4">
                  <c:v>1.59</c:v>
                </c:pt>
              </c:numCache>
            </c:numRef>
          </c:val>
          <c:extLst>
            <c:ext xmlns:c16="http://schemas.microsoft.com/office/drawing/2014/chart" uri="{C3380CC4-5D6E-409C-BE32-E72D297353CC}">
              <c16:uniqueId val="{00000000-595A-4974-8A48-ADACD637C9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4.47</c:v>
                </c:pt>
                <c:pt idx="1">
                  <c:v>4.43</c:v>
                </c:pt>
                <c:pt idx="2">
                  <c:v>4.49</c:v>
                </c:pt>
                <c:pt idx="3">
                  <c:v>4.42</c:v>
                </c:pt>
                <c:pt idx="4">
                  <c:v>4.76</c:v>
                </c:pt>
              </c:numCache>
            </c:numRef>
          </c:val>
          <c:extLst>
            <c:ext xmlns:c16="http://schemas.microsoft.com/office/drawing/2014/chart" uri="{C3380CC4-5D6E-409C-BE32-E72D297353CC}">
              <c16:uniqueId val="{00000001-595A-4974-8A48-ADACD637C9E3}"/>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0.37</c:v>
                </c:pt>
                <c:pt idx="1">
                  <c:v>0.85</c:v>
                </c:pt>
                <c:pt idx="2">
                  <c:v>0.13</c:v>
                </c:pt>
                <c:pt idx="3">
                  <c:v>-0.56999999999999995</c:v>
                </c:pt>
                <c:pt idx="4">
                  <c:v>1.05</c:v>
                </c:pt>
              </c:numCache>
            </c:numRef>
          </c:val>
          <c:smooth val="0"/>
          <c:extLst>
            <c:ext xmlns:c16="http://schemas.microsoft.com/office/drawing/2014/chart" uri="{C3380CC4-5D6E-409C-BE32-E72D297353CC}">
              <c16:uniqueId val="{00000002-595A-4974-8A48-ADACD637C9E3}"/>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11.5</c:v>
                </c:pt>
                <c:pt idx="2">
                  <c:v>#N/A</c:v>
                </c:pt>
                <c:pt idx="3">
                  <c:v>1.1599999999999999</c:v>
                </c:pt>
                <c:pt idx="4">
                  <c:v>#N/A</c:v>
                </c:pt>
                <c:pt idx="5">
                  <c:v>0.59</c:v>
                </c:pt>
                <c:pt idx="6">
                  <c:v>#N/A</c:v>
                </c:pt>
                <c:pt idx="7">
                  <c:v>0.47</c:v>
                </c:pt>
                <c:pt idx="8">
                  <c:v>#N/A</c:v>
                </c:pt>
                <c:pt idx="9">
                  <c:v>0.27</c:v>
                </c:pt>
              </c:numCache>
            </c:numRef>
          </c:val>
          <c:extLst>
            <c:ext xmlns:c16="http://schemas.microsoft.com/office/drawing/2014/chart" uri="{C3380CC4-5D6E-409C-BE32-E72D297353CC}">
              <c16:uniqueId val="{00000000-EE0C-4D4F-8955-593A5F55E2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0C-4D4F-8955-593A5F55E273}"/>
            </c:ext>
          </c:extLst>
        </c:ser>
        <c:ser>
          <c:idx val="2"/>
          <c:order val="2"/>
          <c:tx>
            <c:strRef>
              <c:f>データシート!$A$29</c:f>
              <c:strCache>
                <c:ptCount val="1"/>
                <c:pt idx="0">
                  <c:v>工業団地整備事業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1.08</c:v>
                </c:pt>
                <c:pt idx="8">
                  <c:v>#N/A</c:v>
                </c:pt>
                <c:pt idx="9">
                  <c:v>0.56999999999999995</c:v>
                </c:pt>
              </c:numCache>
            </c:numRef>
          </c:val>
          <c:extLst>
            <c:ext xmlns:c16="http://schemas.microsoft.com/office/drawing/2014/chart" uri="{C3380CC4-5D6E-409C-BE32-E72D297353CC}">
              <c16:uniqueId val="{00000002-EE0C-4D4F-8955-593A5F55E273}"/>
            </c:ext>
          </c:extLst>
        </c:ser>
        <c:ser>
          <c:idx val="3"/>
          <c:order val="3"/>
          <c:tx>
            <c:strRef>
              <c:f>データシート!$A$30</c:f>
              <c:strCache>
                <c:ptCount val="1"/>
                <c:pt idx="0">
                  <c:v>流域下水道事業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0.11</c:v>
                </c:pt>
                <c:pt idx="4">
                  <c:v>#N/A</c:v>
                </c:pt>
                <c:pt idx="5">
                  <c:v>0.1</c:v>
                </c:pt>
                <c:pt idx="6">
                  <c:v>#N/A</c:v>
                </c:pt>
                <c:pt idx="7">
                  <c:v>0.13</c:v>
                </c:pt>
                <c:pt idx="8">
                  <c:v>#N/A</c:v>
                </c:pt>
                <c:pt idx="9">
                  <c:v>0.59</c:v>
                </c:pt>
              </c:numCache>
            </c:numRef>
          </c:val>
          <c:extLst>
            <c:ext xmlns:c16="http://schemas.microsoft.com/office/drawing/2014/chart" uri="{C3380CC4-5D6E-409C-BE32-E72D297353CC}">
              <c16:uniqueId val="{00000003-EE0C-4D4F-8955-593A5F55E273}"/>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0.64</c:v>
                </c:pt>
                <c:pt idx="4">
                  <c:v>#N/A</c:v>
                </c:pt>
                <c:pt idx="5">
                  <c:v>0.65</c:v>
                </c:pt>
                <c:pt idx="6">
                  <c:v>#N/A</c:v>
                </c:pt>
                <c:pt idx="7">
                  <c:v>0.75</c:v>
                </c:pt>
                <c:pt idx="8">
                  <c:v>#N/A</c:v>
                </c:pt>
                <c:pt idx="9">
                  <c:v>0.65</c:v>
                </c:pt>
              </c:numCache>
            </c:numRef>
          </c:val>
          <c:extLst>
            <c:ext xmlns:c16="http://schemas.microsoft.com/office/drawing/2014/chart" uri="{C3380CC4-5D6E-409C-BE32-E72D297353CC}">
              <c16:uniqueId val="{00000004-EE0C-4D4F-8955-593A5F55E273}"/>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0.86</c:v>
                </c:pt>
                <c:pt idx="8">
                  <c:v>#N/A</c:v>
                </c:pt>
                <c:pt idx="9">
                  <c:v>0.71</c:v>
                </c:pt>
              </c:numCache>
            </c:numRef>
          </c:val>
          <c:extLst>
            <c:ext xmlns:c16="http://schemas.microsoft.com/office/drawing/2014/chart" uri="{C3380CC4-5D6E-409C-BE32-E72D297353CC}">
              <c16:uniqueId val="{00000005-EE0C-4D4F-8955-593A5F55E273}"/>
            </c:ext>
          </c:extLst>
        </c:ser>
        <c:ser>
          <c:idx val="6"/>
          <c:order val="6"/>
          <c:tx>
            <c:strRef>
              <c:f>データシート!$A$33</c:f>
              <c:strCache>
                <c:ptCount val="1"/>
                <c:pt idx="0">
                  <c:v>地方消費税清算</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0.52</c:v>
                </c:pt>
                <c:pt idx="4">
                  <c:v>#N/A</c:v>
                </c:pt>
                <c:pt idx="5">
                  <c:v>0.75</c:v>
                </c:pt>
                <c:pt idx="6">
                  <c:v>#N/A</c:v>
                </c:pt>
                <c:pt idx="7">
                  <c:v>0.05</c:v>
                </c:pt>
                <c:pt idx="8">
                  <c:v>#N/A</c:v>
                </c:pt>
                <c:pt idx="9">
                  <c:v>0.81</c:v>
                </c:pt>
              </c:numCache>
            </c:numRef>
          </c:val>
          <c:extLst>
            <c:ext xmlns:c16="http://schemas.microsoft.com/office/drawing/2014/chart" uri="{C3380CC4-5D6E-409C-BE32-E72D297353CC}">
              <c16:uniqueId val="{00000006-EE0C-4D4F-8955-593A5F55E273}"/>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1.58</c:v>
                </c:pt>
                <c:pt idx="2">
                  <c:v>#N/A</c:v>
                </c:pt>
                <c:pt idx="3">
                  <c:v>1.88</c:v>
                </c:pt>
                <c:pt idx="4">
                  <c:v>#N/A</c:v>
                </c:pt>
                <c:pt idx="5">
                  <c:v>2.15</c:v>
                </c:pt>
                <c:pt idx="6">
                  <c:v>#N/A</c:v>
                </c:pt>
                <c:pt idx="7">
                  <c:v>2.5099999999999998</c:v>
                </c:pt>
                <c:pt idx="8">
                  <c:v>#N/A</c:v>
                </c:pt>
                <c:pt idx="9">
                  <c:v>2.76</c:v>
                </c:pt>
              </c:numCache>
            </c:numRef>
          </c:val>
          <c:extLst>
            <c:ext xmlns:c16="http://schemas.microsoft.com/office/drawing/2014/chart" uri="{C3380CC4-5D6E-409C-BE32-E72D297353CC}">
              <c16:uniqueId val="{00000007-EE0C-4D4F-8955-593A5F55E273}"/>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3.96</c:v>
                </c:pt>
                <c:pt idx="2">
                  <c:v>#N/A</c:v>
                </c:pt>
                <c:pt idx="3">
                  <c:v>3.99</c:v>
                </c:pt>
                <c:pt idx="4">
                  <c:v>#N/A</c:v>
                </c:pt>
                <c:pt idx="5">
                  <c:v>4.32</c:v>
                </c:pt>
                <c:pt idx="6">
                  <c:v>#N/A</c:v>
                </c:pt>
                <c:pt idx="7">
                  <c:v>4.13</c:v>
                </c:pt>
                <c:pt idx="8">
                  <c:v>#N/A</c:v>
                </c:pt>
                <c:pt idx="9">
                  <c:v>4</c:v>
                </c:pt>
              </c:numCache>
            </c:numRef>
          </c:val>
          <c:extLst>
            <c:ext xmlns:c16="http://schemas.microsoft.com/office/drawing/2014/chart" uri="{C3380CC4-5D6E-409C-BE32-E72D297353CC}">
              <c16:uniqueId val="{00000008-EE0C-4D4F-8955-593A5F55E273}"/>
            </c:ext>
          </c:extLst>
        </c:ser>
        <c:ser>
          <c:idx val="9"/>
          <c:order val="9"/>
          <c:tx>
            <c:strRef>
              <c:f>データシート!$A$36</c:f>
              <c:strCache>
                <c:ptCount val="1"/>
                <c:pt idx="0">
                  <c:v>造成土地管理事業会計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#N/A</c:v>
                </c:pt>
                <c:pt idx="3">
                  <c:v>9.41</c:v>
                </c:pt>
                <c:pt idx="4">
                  <c:v>#N/A</c:v>
                </c:pt>
                <c:pt idx="5">
                  <c:v>10.41</c:v>
                </c:pt>
                <c:pt idx="6">
                  <c:v>#N/A</c:v>
                </c:pt>
                <c:pt idx="7">
                  <c:v>11.98</c:v>
                </c:pt>
                <c:pt idx="8">
                  <c:v>#N/A</c:v>
                </c:pt>
                <c:pt idx="9">
                  <c:v>7.25</c:v>
                </c:pt>
              </c:numCache>
            </c:numRef>
          </c:val>
          <c:extLst>
            <c:ext xmlns:c16="http://schemas.microsoft.com/office/drawing/2014/chart" uri="{C3380CC4-5D6E-409C-BE32-E72D297353CC}">
              <c16:uniqueId val="{00000009-EE0C-4D4F-8955-593A5F55E273}"/>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138551</c:v>
                </c:pt>
                <c:pt idx="5">
                  <c:v>141799</c:v>
                </c:pt>
                <c:pt idx="8">
                  <c:v>149333</c:v>
                </c:pt>
                <c:pt idx="11">
                  <c:v>150240</c:v>
                </c:pt>
                <c:pt idx="14">
                  <c:v>148277</c:v>
                </c:pt>
              </c:numCache>
            </c:numRef>
          </c:val>
          <c:extLst>
            <c:ext xmlns:c16="http://schemas.microsoft.com/office/drawing/2014/chart" uri="{C3380CC4-5D6E-409C-BE32-E72D297353CC}">
              <c16:uniqueId val="{00000000-DA68-4B15-AF58-3A60437917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17</c:v>
                </c:pt>
                <c:pt idx="3">
                  <c:v>3</c:v>
                </c:pt>
                <c:pt idx="6">
                  <c:v>2</c:v>
                </c:pt>
                <c:pt idx="9">
                  <c:v>2</c:v>
                </c:pt>
                <c:pt idx="12">
                  <c:v>4</c:v>
                </c:pt>
              </c:numCache>
            </c:numRef>
          </c:val>
          <c:extLst>
            <c:ext xmlns:c16="http://schemas.microsoft.com/office/drawing/2014/chart" uri="{C3380CC4-5D6E-409C-BE32-E72D297353CC}">
              <c16:uniqueId val="{00000001-DA68-4B15-AF58-3A60437917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3605</c:v>
                </c:pt>
                <c:pt idx="3">
                  <c:v>3518</c:v>
                </c:pt>
                <c:pt idx="6">
                  <c:v>3301</c:v>
                </c:pt>
                <c:pt idx="9">
                  <c:v>2983</c:v>
                </c:pt>
                <c:pt idx="12">
                  <c:v>2903</c:v>
                </c:pt>
              </c:numCache>
            </c:numRef>
          </c:val>
          <c:extLst>
            <c:ext xmlns:c16="http://schemas.microsoft.com/office/drawing/2014/chart" uri="{C3380CC4-5D6E-409C-BE32-E72D297353CC}">
              <c16:uniqueId val="{00000002-DA68-4B15-AF58-3A60437917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51</c:v>
                </c:pt>
                <c:pt idx="3">
                  <c:v>34</c:v>
                </c:pt>
                <c:pt idx="6">
                  <c:v>22</c:v>
                </c:pt>
                <c:pt idx="9">
                  <c:v>8</c:v>
                </c:pt>
                <c:pt idx="12">
                  <c:v>0</c:v>
                </c:pt>
              </c:numCache>
            </c:numRef>
          </c:val>
          <c:extLst>
            <c:ext xmlns:c16="http://schemas.microsoft.com/office/drawing/2014/chart" uri="{C3380CC4-5D6E-409C-BE32-E72D297353CC}">
              <c16:uniqueId val="{00000003-DA68-4B15-AF58-3A60437917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5177</c:v>
                </c:pt>
                <c:pt idx="3">
                  <c:v>5418</c:v>
                </c:pt>
                <c:pt idx="6">
                  <c:v>5561</c:v>
                </c:pt>
                <c:pt idx="9">
                  <c:v>4237</c:v>
                </c:pt>
                <c:pt idx="12">
                  <c:v>3866</c:v>
                </c:pt>
              </c:numCache>
            </c:numRef>
          </c:val>
          <c:extLst>
            <c:ext xmlns:c16="http://schemas.microsoft.com/office/drawing/2014/chart" uri="{C3380CC4-5D6E-409C-BE32-E72D297353CC}">
              <c16:uniqueId val="{00000004-DA68-4B15-AF58-3A60437917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118315</c:v>
                </c:pt>
                <c:pt idx="3">
                  <c:v>121157</c:v>
                </c:pt>
                <c:pt idx="6">
                  <c:v>122909</c:v>
                </c:pt>
                <c:pt idx="9">
                  <c:v>124971</c:v>
                </c:pt>
                <c:pt idx="12">
                  <c:v>125619</c:v>
                </c:pt>
              </c:numCache>
            </c:numRef>
          </c:val>
          <c:extLst>
            <c:ext xmlns:c16="http://schemas.microsoft.com/office/drawing/2014/chart" uri="{C3380CC4-5D6E-409C-BE32-E72D297353CC}">
              <c16:uniqueId val="{00000005-DA68-4B15-AF58-3A60437917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19320</c:v>
                </c:pt>
                <c:pt idx="3">
                  <c:v>17313</c:v>
                </c:pt>
                <c:pt idx="6">
                  <c:v>14627</c:v>
                </c:pt>
                <c:pt idx="9">
                  <c:v>18017</c:v>
                </c:pt>
                <c:pt idx="12">
                  <c:v>14155</c:v>
                </c:pt>
              </c:numCache>
            </c:numRef>
          </c:val>
          <c:extLst>
            <c:ext xmlns:c16="http://schemas.microsoft.com/office/drawing/2014/chart" uri="{C3380CC4-5D6E-409C-BE32-E72D297353CC}">
              <c16:uniqueId val="{00000006-DA68-4B15-AF58-3A60437917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87865</c:v>
                </c:pt>
                <c:pt idx="3">
                  <c:v>86638</c:v>
                </c:pt>
                <c:pt idx="6">
                  <c:v>86401</c:v>
                </c:pt>
                <c:pt idx="9">
                  <c:v>82379</c:v>
                </c:pt>
                <c:pt idx="12">
                  <c:v>81765</c:v>
                </c:pt>
              </c:numCache>
            </c:numRef>
          </c:val>
          <c:extLst>
            <c:ext xmlns:c16="http://schemas.microsoft.com/office/drawing/2014/chart" uri="{C3380CC4-5D6E-409C-BE32-E72D297353CC}">
              <c16:uniqueId val="{00000007-DA68-4B15-AF58-3A6043791765}"/>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95799</c:v>
                </c:pt>
                <c:pt idx="2">
                  <c:v>#N/A</c:v>
                </c:pt>
                <c:pt idx="3">
                  <c:v>#N/A</c:v>
                </c:pt>
                <c:pt idx="4">
                  <c:v>92282</c:v>
                </c:pt>
                <c:pt idx="5">
                  <c:v>#N/A</c:v>
                </c:pt>
                <c:pt idx="6">
                  <c:v>#N/A</c:v>
                </c:pt>
                <c:pt idx="7">
                  <c:v>83490</c:v>
                </c:pt>
                <c:pt idx="8">
                  <c:v>#N/A</c:v>
                </c:pt>
                <c:pt idx="9">
                  <c:v>#N/A</c:v>
                </c:pt>
                <c:pt idx="10">
                  <c:v>82357</c:v>
                </c:pt>
                <c:pt idx="11">
                  <c:v>#N/A</c:v>
                </c:pt>
                <c:pt idx="12">
                  <c:v>#N/A</c:v>
                </c:pt>
                <c:pt idx="13">
                  <c:v>80035</c:v>
                </c:pt>
                <c:pt idx="14">
                  <c:v>#N/A</c:v>
                </c:pt>
              </c:numCache>
            </c:numRef>
          </c:val>
          <c:smooth val="0"/>
          <c:extLst>
            <c:ext xmlns:c16="http://schemas.microsoft.com/office/drawing/2014/chart" uri="{C3380CC4-5D6E-409C-BE32-E72D297353CC}">
              <c16:uniqueId val="{00000008-DA68-4B15-AF58-3A6043791765}"/>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1883601</c:v>
                </c:pt>
                <c:pt idx="5">
                  <c:v>1898231</c:v>
                </c:pt>
                <c:pt idx="8">
                  <c:v>1912203</c:v>
                </c:pt>
                <c:pt idx="11">
                  <c:v>1915699</c:v>
                </c:pt>
                <c:pt idx="14">
                  <c:v>1918536</c:v>
                </c:pt>
              </c:numCache>
            </c:numRef>
          </c:val>
          <c:extLst>
            <c:ext xmlns:c16="http://schemas.microsoft.com/office/drawing/2014/chart" uri="{C3380CC4-5D6E-409C-BE32-E72D297353CC}">
              <c16:uniqueId val="{00000000-E45E-4B80-A063-AA6B14C6CD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110723</c:v>
                </c:pt>
                <c:pt idx="5">
                  <c:v>101343</c:v>
                </c:pt>
                <c:pt idx="8">
                  <c:v>91529</c:v>
                </c:pt>
                <c:pt idx="11">
                  <c:v>79043</c:v>
                </c:pt>
                <c:pt idx="14">
                  <c:v>71689</c:v>
                </c:pt>
              </c:numCache>
            </c:numRef>
          </c:val>
          <c:extLst>
            <c:ext xmlns:c16="http://schemas.microsoft.com/office/drawing/2014/chart" uri="{C3380CC4-5D6E-409C-BE32-E72D297353CC}">
              <c16:uniqueId val="{00000001-E45E-4B80-A063-AA6B14C6CD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559964</c:v>
                </c:pt>
                <c:pt idx="5">
                  <c:v>591470</c:v>
                </c:pt>
                <c:pt idx="8">
                  <c:v>643056</c:v>
                </c:pt>
                <c:pt idx="11">
                  <c:v>751705</c:v>
                </c:pt>
                <c:pt idx="14">
                  <c:v>761117</c:v>
                </c:pt>
              </c:numCache>
            </c:numRef>
          </c:val>
          <c:extLst>
            <c:ext xmlns:c16="http://schemas.microsoft.com/office/drawing/2014/chart" uri="{C3380CC4-5D6E-409C-BE32-E72D297353CC}">
              <c16:uniqueId val="{00000002-E45E-4B80-A063-AA6B14C6CD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5E-4B80-A063-AA6B14C6CD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5E-4B80-A063-AA6B14C6CD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1351</c:v>
                </c:pt>
                <c:pt idx="3">
                  <c:v>2571</c:v>
                </c:pt>
                <c:pt idx="6">
                  <c:v>2461</c:v>
                </c:pt>
                <c:pt idx="9">
                  <c:v>2477</c:v>
                </c:pt>
                <c:pt idx="12">
                  <c:v>3203</c:v>
                </c:pt>
              </c:numCache>
            </c:numRef>
          </c:val>
          <c:extLst>
            <c:ext xmlns:c16="http://schemas.microsoft.com/office/drawing/2014/chart" uri="{C3380CC4-5D6E-409C-BE32-E72D297353CC}">
              <c16:uniqueId val="{00000005-E45E-4B80-A063-AA6B14C6CD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457199</c:v>
                </c:pt>
                <c:pt idx="3">
                  <c:v>439477</c:v>
                </c:pt>
                <c:pt idx="6">
                  <c:v>382660</c:v>
                </c:pt>
                <c:pt idx="9">
                  <c:v>373252</c:v>
                </c:pt>
                <c:pt idx="12">
                  <c:v>356451</c:v>
                </c:pt>
              </c:numCache>
            </c:numRef>
          </c:val>
          <c:extLst>
            <c:ext xmlns:c16="http://schemas.microsoft.com/office/drawing/2014/chart" uri="{C3380CC4-5D6E-409C-BE32-E72D297353CC}">
              <c16:uniqueId val="{00000006-E45E-4B80-A063-AA6B14C6CD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74</c:v>
                </c:pt>
                <c:pt idx="3">
                  <c:v>34</c:v>
                </c:pt>
                <c:pt idx="6">
                  <c:v>9</c:v>
                </c:pt>
                <c:pt idx="9">
                  <c:v>0</c:v>
                </c:pt>
                <c:pt idx="12">
                  <c:v>0</c:v>
                </c:pt>
              </c:numCache>
            </c:numRef>
          </c:val>
          <c:extLst>
            <c:ext xmlns:c16="http://schemas.microsoft.com/office/drawing/2014/chart" uri="{C3380CC4-5D6E-409C-BE32-E72D297353CC}">
              <c16:uniqueId val="{00000007-E45E-4B80-A063-AA6B14C6CD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40421</c:v>
                </c:pt>
                <c:pt idx="3">
                  <c:v>43437</c:v>
                </c:pt>
                <c:pt idx="6">
                  <c:v>46904</c:v>
                </c:pt>
                <c:pt idx="9">
                  <c:v>44183</c:v>
                </c:pt>
                <c:pt idx="12">
                  <c:v>46618</c:v>
                </c:pt>
              </c:numCache>
            </c:numRef>
          </c:val>
          <c:extLst>
            <c:ext xmlns:c16="http://schemas.microsoft.com/office/drawing/2014/chart" uri="{C3380CC4-5D6E-409C-BE32-E72D297353CC}">
              <c16:uniqueId val="{00000008-E45E-4B80-A063-AA6B14C6CD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42418</c:v>
                </c:pt>
                <c:pt idx="3">
                  <c:v>38390</c:v>
                </c:pt>
                <c:pt idx="6">
                  <c:v>33361</c:v>
                </c:pt>
                <c:pt idx="9">
                  <c:v>29346</c:v>
                </c:pt>
                <c:pt idx="12">
                  <c:v>25079</c:v>
                </c:pt>
              </c:numCache>
            </c:numRef>
          </c:val>
          <c:extLst>
            <c:ext xmlns:c16="http://schemas.microsoft.com/office/drawing/2014/chart" uri="{C3380CC4-5D6E-409C-BE32-E72D297353CC}">
              <c16:uniqueId val="{00000009-E45E-4B80-A063-AA6B14C6CD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3458021</c:v>
                </c:pt>
                <c:pt idx="3">
                  <c:v>3502057</c:v>
                </c:pt>
                <c:pt idx="6">
                  <c:v>3558297</c:v>
                </c:pt>
                <c:pt idx="9">
                  <c:v>3597358</c:v>
                </c:pt>
                <c:pt idx="12">
                  <c:v>3614654</c:v>
                </c:pt>
              </c:numCache>
            </c:numRef>
          </c:val>
          <c:extLst>
            <c:ext xmlns:c16="http://schemas.microsoft.com/office/drawing/2014/chart" uri="{C3380CC4-5D6E-409C-BE32-E72D297353CC}">
              <c16:uniqueId val="{0000000A-E45E-4B80-A063-AA6B14C6CDF4}"/>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1445197</c:v>
                </c:pt>
                <c:pt idx="2">
                  <c:v>#N/A</c:v>
                </c:pt>
                <c:pt idx="3">
                  <c:v>#N/A</c:v>
                </c:pt>
                <c:pt idx="4">
                  <c:v>1434924</c:v>
                </c:pt>
                <c:pt idx="5">
                  <c:v>#N/A</c:v>
                </c:pt>
                <c:pt idx="6">
                  <c:v>#N/A</c:v>
                </c:pt>
                <c:pt idx="7">
                  <c:v>1376902</c:v>
                </c:pt>
                <c:pt idx="8">
                  <c:v>#N/A</c:v>
                </c:pt>
                <c:pt idx="9">
                  <c:v>#N/A</c:v>
                </c:pt>
                <c:pt idx="10">
                  <c:v>1300168</c:v>
                </c:pt>
                <c:pt idx="11">
                  <c:v>#N/A</c:v>
                </c:pt>
                <c:pt idx="12">
                  <c:v>#N/A</c:v>
                </c:pt>
                <c:pt idx="13">
                  <c:v>1294662</c:v>
                </c:pt>
                <c:pt idx="14">
                  <c:v>#N/A</c:v>
                </c:pt>
              </c:numCache>
            </c:numRef>
          </c:val>
          <c:smooth val="0"/>
          <c:extLst>
            <c:ext xmlns:c16="http://schemas.microsoft.com/office/drawing/2014/chart" uri="{C3380CC4-5D6E-409C-BE32-E72D297353CC}">
              <c16:uniqueId val="{0000000B-E45E-4B80-A063-AA6B14C6CDF4}"/>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46973</c:v>
                </c:pt>
                <c:pt idx="1">
                  <c:v>46580</c:v>
                </c:pt>
                <c:pt idx="2">
                  <c:v>50588</c:v>
                </c:pt>
              </c:numCache>
            </c:numRef>
          </c:val>
          <c:extLst>
            <c:ext xmlns:c16="http://schemas.microsoft.com/office/drawing/2014/chart" uri="{C3380CC4-5D6E-409C-BE32-E72D297353CC}">
              <c16:uniqueId val="{00000000-B00D-4110-B598-C11B7E5FE7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35736</c:v>
                </c:pt>
                <c:pt idx="1">
                  <c:v>35941</c:v>
                </c:pt>
                <c:pt idx="2">
                  <c:v>36126</c:v>
                </c:pt>
              </c:numCache>
            </c:numRef>
          </c:val>
          <c:extLst>
            <c:ext xmlns:c16="http://schemas.microsoft.com/office/drawing/2014/chart" uri="{C3380CC4-5D6E-409C-BE32-E72D297353CC}">
              <c16:uniqueId val="{00000001-B00D-4110-B598-C11B7E5FE7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116539</c:v>
                </c:pt>
                <c:pt idx="1">
                  <c:v>178949</c:v>
                </c:pt>
                <c:pt idx="2">
                  <c:v>161902</c:v>
                </c:pt>
              </c:numCache>
            </c:numRef>
          </c:val>
          <c:extLst>
            <c:ext xmlns:c16="http://schemas.microsoft.com/office/drawing/2014/chart" uri="{C3380CC4-5D6E-409C-BE32-E72D297353CC}">
              <c16:uniqueId val="{00000002-B00D-4110-B598-C11B7E5FE7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{A58D10D2-3370-4854-A049-D956DD31CC19}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6D2-4B04-9E1B-568BB4D595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{6F48E851-C1BB-4B07-8517-9CE89BEB7DF5}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D2-4B04-9E1B-568BB4D595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{320A5AD3-50ED-4527-9DFF-E7F5A0E9C9CB}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D2-4B04-9E1B-568BB4D595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{A0AD36B4-1110-4E63-8539-3EE191FC301B}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D2-4B04-9E1B-568BB4D595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{EFA80686-F7E0-4030-9BA8-A068022C2FE6}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D2-4B04-9E1B-568BB4D595F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{DB66DF63-6D9B-4C62-A082-5608AD97391E}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6D2-4B04-9E1B-568BB4D595F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{4B898566-7B61-47DC-BC66-292CF5B8FCED}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6D2-4B04-9E1B-568BB4D595F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{27005A86-B906-4352-BA80-6C0DA5CD24E8}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6D2-4B04-9E1B-568BB4D595F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{0805980A-EA8E-4A83-AF1C-17E17CBA32B0}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6D2-4B04-9E1B-568BB4D595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53.4</c:v>
                </c:pt>
                <c:pt idx="16">
                  <c:v>54.9</c:v>
                </c:pt>
                <c:pt idx="24">
                  <c:v>56.6</c:v>
                </c:pt>
                <c:pt idx="32">
                  <c:v>58</c:v>
                </c:pt>
              </c:numCache>
            </c:numRef>
          </c:xVal>
          <c:yVal>
            <c:numRef>
              <c:f>公会計指標分析・財政指標組合せ分析表!$BP$51:$DC$51</c:f>
              <c:numCache>
                <c:formatCode>#,##0.0;"▲ "#,##0.0</c:formatCode>
                <c:ptCount val="40"/>
                <c:pt idx="8">
                  <c:v>154.19999999999999</c:v>
                </c:pt>
                <c:pt idx="16">
                  <c:v>151.30000000000001</c:v>
                </c:pt>
                <c:pt idx="24">
                  <c:v>142.1</c:v>
                </c:pt>
                <c:pt idx="32">
                  <c:v>140.1</c:v>
                </c:pt>
              </c:numCache>
            </c:numRef>
          </c:yVal>
          <c:smooth val="0"/>
          <c:extLst>
            <c:ext xmlns:c16="http://schemas.microsoft.com/office/drawing/2014/chart" uri="{C3380CC4-5D6E-409C-BE32-E72D297353CC}">
              <c16:uniqueId val="{00000009-D6D2-4B04-9E1B-568BB4D595FF}"/>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{20840391-3CE0-4B89-8FF2-B3FA1D6CB16A}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6D2-4B04-9E1B-568BB4D595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{EF33638D-EA78-403C-83CB-6746170A3EF4}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D2-4B04-9E1B-568BB4D595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{7BB8E5DC-4BA5-40C2-83D0-F29E30B6EE4A}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D2-4B04-9E1B-568BB4D595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{786357D3-4C5C-454B-B1CF-36FDDA80CF83}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D2-4B04-9E1B-568BB4D595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{42065521-E788-4B41-A275-44ABC7385724}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D2-4B04-9E1B-568BB4D595F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{E19BB23F-EC16-4D53-AE64-F2618E12BE79}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6D2-4B04-9E1B-568BB4D595F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{F9265A9F-FFCD-45D9-985D-D86CE2BA6797}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6D2-4B04-9E1B-568BB4D595F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{7D1B7106-16AB-44E0-AC15-B059F80F76D6}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6D2-4B04-9E1B-568BB4D595F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{3994D678-CE3C-46C1-AB4C-9C95A888B1B3}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6D2-4B04-9E1B-568BB4D595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57.3</c:v>
                </c:pt>
                <c:pt idx="16">
                  <c:v>60.1</c:v>
                </c:pt>
                <c:pt idx="24">
                  <c:v>60.7</c:v>
                </c:pt>
                <c:pt idx="32">
                  <c:v>60.1</c:v>
                </c:pt>
              </c:numCache>
            </c:numRef>
          </c:xVal>
          <c:yVal>
            <c:numRef>
              <c:f>公会計指標分析・財政指標組合せ分析表!$BP$55:$DC$55</c:f>
              <c:numCache>
                <c:formatCode>#,##0.0;"▲ "#,##0.0</c:formatCode>
                <c:ptCount val="40"/>
                <c:pt idx="8">
                  <c:v>196.2</c:v>
                </c:pt>
                <c:pt idx="16">
                  <c:v>198</c:v>
                </c:pt>
                <c:pt idx="24">
                  <c:v>195.2</c:v>
                </c:pt>
                <c:pt idx="32">
                  <c:v>193.6</c:v>
                </c:pt>
              </c:numCache>
            </c:numRef>
          </c:yVal>
          <c:smooth val="0"/>
          <c:extLst>
            <c:ext xmlns:c16="http://schemas.microsoft.com/office/drawing/2014/chart" uri="{C3380CC4-5D6E-409C-BE32-E72D297353CC}">
              <c16:uniqueId val="{00000013-D6D2-4B04-9E1B-568BB4D595FF}"/>
            </c:ext>
          </c:extLst>
        </c:ser>
        <c:dLbls>
          <c:showLegendKey val="0"/>
          <c:showVal val="1"/>
          <c:showCatName val="0"/>
          <c:showSerName val="0"/>
          <c:showPercent val="0"/>
          <c:showBubbleSize val="0"/>
        </c:dLbls>
        <c:axId val="46179840"/>
        <c:axId val="46181760"/>
      </c:scatterChart>
      <c:valAx>
        <c:axId val="46179840"/>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8"/>
          <c:min val="1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{C3C97107-71FB-43C8-A09E-EECC4331D169}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6F9-44FC-BFD6-6F5E4376C9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{467CE28D-ADB0-4CAE-B3EE-BF03FC515436}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F9-44FC-BFD6-6F5E4376C9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{42382BF6-E128-4666-AD3E-F66AE7F08665}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F9-44FC-BFD6-6F5E4376C9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{D6FAF6B1-2947-43A4-8C88-2BA7FE81964A}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F9-44FC-BFD6-6F5E4376C9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{2B09617F-D437-498B-862C-7DD1C143C5F7}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F9-44FC-BFD6-6F5E4376C98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{B3BE0C5A-6551-4B4B-82AF-3D2D542A82D5}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6F9-44FC-BFD6-6F5E4376C98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{7434E044-A8AA-4B8B-9B4F-FCA081B1B115}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6F9-44FC-BFD6-6F5E4376C98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{4D724343-1713-4735-875B-4E42FF3AE449}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6F9-44FC-BFD6-6F5E4376C98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{690B8D20-5102-4D29-B27C-A9116004DAD9}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6F9-44FC-BFD6-6F5E4376C9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10.4</c:v>
                </c:pt>
                <c:pt idx="16">
                  <c:v>9.8000000000000007</c:v>
                </c:pt>
                <c:pt idx="24">
                  <c:v>9.3000000000000007</c:v>
                </c:pt>
                <c:pt idx="32">
                  <c:v>8.9</c:v>
                </c:pt>
              </c:numCache>
            </c:numRef>
          </c:xVal>
          <c:yVal>
            <c:numRef>
              <c:f>公会計指標分析・財政指標組合せ分析表!$BP$73:$DC$73</c:f>
              <c:numCache>
                <c:formatCode>#,##0.0;"▲ "#,##0.0</c:formatCode>
                <c:ptCount val="40"/>
                <c:pt idx="0">
                  <c:v>155.69999999999999</c:v>
                </c:pt>
                <c:pt idx="8">
                  <c:v>154.19999999999999</c:v>
                </c:pt>
                <c:pt idx="16">
                  <c:v>151.30000000000001</c:v>
                </c:pt>
                <c:pt idx="24">
                  <c:v>142.1</c:v>
                </c:pt>
                <c:pt idx="32">
                  <c:v>140.1</c:v>
                </c:pt>
              </c:numCache>
            </c:numRef>
          </c:yVal>
          <c:smooth val="0"/>
          <c:extLst>
            <c:ext xmlns:c16="http://schemas.microsoft.com/office/drawing/2014/chart" uri="{C3380CC4-5D6E-409C-BE32-E72D297353CC}">
              <c16:uniqueId val="{00000009-06F9-44FC-BFD6-6F5E4376C98D}"/>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{B59AC118-715E-4CC9-A94D-6FA4C92FDEA9}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6F9-44FC-BFD6-6F5E4376C9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{9B67B750-5FA3-4C4E-BFC1-6F85956C0888}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F9-44FC-BFD6-6F5E4376C9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{9A3C8F8D-3CD9-4DD5-9F50-82A379C07C72}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F9-44FC-BFD6-6F5E4376C9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{933F6CAF-1C8B-4EB8-B205-BBBD848BD1E2}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F9-44FC-BFD6-6F5E4376C9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{007B6919-55CD-47A4-B934-93D797B6B491}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F9-44FC-BFD6-6F5E4376C98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{C3347DF9-39A2-4BF9-A53C-9995D422B6CD}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6F9-44FC-BFD6-6F5E4376C98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{41E274BD-38C5-40DD-AF19-B6745A115CB7}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6F9-44FC-BFD6-6F5E4376C98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{3289F182-4E89-4265-80EB-D7F645712DA8}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6F9-44FC-BFD6-6F5E4376C98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{BEFDD346-047F-4EC9-B58C-EDD30726B2A9}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6F9-44FC-BFD6-6F5E4376C9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06F9-44FC-BFD6-6F5E4376C98D}"/>
            </c:ext>
          </c:extLst>
        </c:ser>
        <c:dLbls>
          <c:showLegendKey val="0"/>
          <c:showVal val="1"/>
          <c:showCatName val="0"/>
          <c:showSerName val="0"/>
          <c:showPercent val="0"/>
          <c:showBubbleSize val="0"/>
        </c:dLbls>
        <c:axId val="84219776"/>
        <c:axId val="84234240"/>
      </c:scatterChart>
      <c:valAx>
        <c:axId val="84219776"/>
        <c:scaling>
          <c:orientation val="minMax"/>
          <c:max val="14.5"/>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8"/>
          <c:min val="1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建設地方債等の減少や、近年の低金利により元利償還金等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また、元利償還金に係る特定財源の額等が減少したことにより、算入公債費等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も減少となったが、元利償還金等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の減少幅の方が大きかったため、結果として、実質公債費比率の分子全体（</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(A)-(B)</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今後も引き続き、比率に留意しながら、健全な財政運営を行う。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減債基金積立相当額の積立ルールが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年償還で毎年度の積立額を発行額の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として設定しているのに対して、本県においては、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年償還（</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年据置）で毎年度の発行額の積立額を</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として設定しているため、減債基金残高と減債基金積立相当額に乖離が生じているが、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年間の積立総額は同じであり、かつ、必要額を計画的に積み立てている。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建設地方債等の残高が減少していることや、職員の若返りや対象職員数の減等により退職手当負担見込額が減少していること、また、県債管理基金や財政調整基金等の充当可能な基金残高が増加していることなどから、将来負担比率の分子は減少傾向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今後も引き続き、比率に留意しながら、健全な財政運営を行う。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・減債基金は、運用益の積立てにより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・その他特定目的基金は、令和元年度に発生した台風等災害からの復旧・復興事業等の財源として災害復興・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地域再生基金を活用したこと等により、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・財政調整基金及び減債基金については、引き続き、県税収入の確保や予算の執行段階での経費の削減等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により取崩額の縮小に努めるほか、決算剰余金の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を着実に積み立てるとともに、財政状況も勘案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しながら更なる積立てを行うなどにより、必要な水準が維持できるよう残高の確保に努めていく。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・県有施設長寿命化等推進基金：県有施設の改修による長寿命化、改築による更新等の推進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・社会資本整備等推進基金：県の将来の発展等に向けた社会資本整備に活用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・災害復興・地域再生基金：災害の予防及び復旧、災害からの復興並びに災害により活力が低下した地域の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再生に活用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・災害復興・地域再生基金：令和元年度に発生した台風等災害からの復旧・復興事業等の財源として活用した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・地域医療介護総合確保基金：医療・介護従事者の確保や、介護施設等の整備に係る事業等の財源として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・警察本部庁舎等建設基金：新庁舎建設等事業（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億円充当したことにより減少。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・県有施設長寿命化等推進基金：当面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年間で必要と見込む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億円を確保したところだが、今後の更新需要など</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も見据え、財政状況を勘案しつつ残高の確保に努めていく。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相当（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・地方財政法に基づき決算剰余金の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を着実に積み立てるとともに、財政状況も勘案しながら更なる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積立てを行うなどにより、必要な水準が維持できるよう残高の確保に努めていく。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億円）の積立てにより微増。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・財政状況も勘案しながら更なる積立てを行うなどにより、必要な水準が維持できるよう残高の確保に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EE899F3-46BC-4BFE-AAB8-A850635EEA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6E65130-BC41-4E24-9AE8-5B20DA68B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7680E04-2B5F-420E-B239-AC22450175B3}"/>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96DFB6C7-775E-4CA4-8973-1243B3F25D87}"/>
            </a:ext>
          </a:extLst>
        </xdr:cNvPr>
        <xdr:cNvSpPr/>
      </xdr:nvSpPr>
      <xdr:spPr>
        <a:xfrm>
          <a:off x="15341600"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F9FAE6A1-E99C-4D33-9A28-665B233FC3DA}"/>
            </a:ext>
          </a:extLst>
        </xdr:cNvPr>
        <xdr:cNvSpPr/>
      </xdr:nvSpPr>
      <xdr:spPr>
        <a:xfrm>
          <a:off x="15360650" y="219075"/>
          <a:ext cx="351472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72DCE72F-8361-475F-BB53-D333EF5CB426}"/>
            </a:ext>
          </a:extLst>
        </xdr:cNvPr>
        <xdr:cNvSpPr/>
      </xdr:nvSpPr>
      <xdr:spPr>
        <a:xfrm>
          <a:off x="1537017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B137A352-6585-41AA-90A0-ADBC4F25D569}"/>
            </a:ext>
          </a:extLst>
        </xdr:cNvPr>
        <xdr:cNvSpPr/>
      </xdr:nvSpPr>
      <xdr:spPr>
        <a:xfrm>
          <a:off x="12817475"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250DEC62-F748-4FF4-8C6D-B98457B6C8FB}"/>
            </a:ext>
          </a:extLst>
        </xdr:cNvPr>
        <xdr:cNvSpPr/>
      </xdr:nvSpPr>
      <xdr:spPr>
        <a:xfrm>
          <a:off x="12836525" y="219075"/>
          <a:ext cx="235267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FBA8E351-E647-423B-AD88-CFC6CA24435E}"/>
            </a:ext>
          </a:extLst>
        </xdr:cNvPr>
        <xdr:cNvSpPr/>
      </xdr:nvSpPr>
      <xdr:spPr>
        <a:xfrm>
          <a:off x="12865100"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F505220-56A3-45E6-B933-266A4D57A126}"/>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53254CB-C75B-42D8-ABC3-F2FDD963C728}"/>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FA2EEDC-DE92-495A-995B-A786257BE059}"/>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6,319,772
6,154,626
5,157.60
1,709,086,222
1,655,110,824
16,887,334
1,063,461,359
3,078,437,466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21532F1-2E26-41C7-B5AD-01D8B0D3B5A8}"/>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39ED70A-6939-497D-92D3-D477D70FCFCB}"/>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3AA9191-1A11-4169-8BD7-9DD905DD4DA2}"/>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1B93640-2A78-4D86-B567-DC02D09E1E1F}"/>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C45DB3B-7AB9-4B30-B13A-966903919EFA}"/>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F022854D-B719-4707-9D9C-E312CAA24062}"/>
            </a:ext>
          </a:extLst>
        </xdr:cNvPr>
        <xdr:cNvSpPr/>
      </xdr:nvSpPr>
      <xdr:spPr>
        <a:xfrm>
          <a:off x="6226175" y="16827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2D5D55B-2802-46CA-A8AD-C350CBC02F31}"/>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E2E4AAF-1106-440F-857B-2B52E520D549}"/>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39B501A-D026-40B5-958C-23373DDD7547}"/>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A9448AB-2C7D-4C41-81A1-259FE8ECA07E}"/>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1A930AC-3314-4458-903A-281E309CAEA9}"/>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78BB4A6-0A08-4855-9882-9DEF5C5E5A62}"/>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7929BBE-E640-4ED9-8C7C-33F0A7B44C55}"/>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38581E1-B2E5-4D49-9879-9B38D2A04247}"/>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EE64B4D-E6C1-4F75-A705-93DEAA2BF068}"/>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C4E44C1-31B1-4D98-95AF-CE24A279AFEC}"/>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52F04A7-9F29-42A6-815F-9C0BA8D74A0A}"/>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1B2D51B1-69DD-4E88-BF83-FF82F72B7921}"/>
            </a:ext>
          </a:extLst>
        </xdr:cNvPr>
        <xdr:cNvSpPr txBox="1"/>
      </xdr:nvSpPr>
      <xdr:spPr>
        <a:xfrm>
          <a:off x="41910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5DD1B3B2-45D6-43D4-8147-A0C1224FB154}"/>
            </a:ext>
          </a:extLst>
        </xdr:cNvPr>
        <xdr:cNvSpPr txBox="1"/>
      </xdr:nvSpPr>
      <xdr:spPr>
        <a:xfrm>
          <a:off x="419100" y="29114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47EAC350-E36C-4348-A911-7FBBC9628030}"/>
            </a:ext>
          </a:extLst>
        </xdr:cNvPr>
        <xdr:cNvSpPr/>
      </xdr:nvSpPr>
      <xdr:spPr>
        <a:xfrm>
          <a:off x="692150" y="294005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31C7B0CF-2829-4B6E-B039-DE8A499B12DF}"/>
            </a:ext>
          </a:extLst>
        </xdr:cNvPr>
        <xdr:cNvSpPr txBox="1"/>
      </xdr:nvSpPr>
      <xdr:spPr>
        <a:xfrm>
          <a:off x="419100" y="31496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E2620C84-BC89-40D5-9292-D3AC3EF3D038}"/>
            </a:ext>
          </a:extLst>
        </xdr:cNvPr>
        <xdr:cNvSpPr txBox="1"/>
      </xdr:nvSpPr>
      <xdr:spPr>
        <a:xfrm>
          <a:off x="419100" y="339725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C3A61D01-4DD4-4EFD-B900-D282A840956E}"/>
            </a:ext>
          </a:extLst>
        </xdr:cNvPr>
        <xdr:cNvSpPr txBox="1"/>
      </xdr:nvSpPr>
      <xdr:spPr>
        <a:xfrm>
          <a:off x="419100" y="36258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2396782C-FB15-4949-B6E0-1188844C33FB}"/>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AE2A803F-914D-4D64-B3AD-A71FFA195BA6}"/>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67F315FF-E3B2-4A4C-A8A4-D4637DAA0CC1}"/>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DA5551C7-9880-44D4-AB3F-61FC78F81CDF}"/>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FF81C16A-A117-45FF-B23A-0DCD53C0A5BC}"/>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AAF8E8F6-EE4D-45E9-997D-6A4FE505CCBE}"/>
            </a:ext>
          </a:extLst>
        </xdr:cNvPr>
        <xdr:cNvSpPr/>
      </xdr:nvSpPr>
      <xdr:spPr>
        <a:xfrm>
          <a:off x="6530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E9FF07AD-347F-443D-8F5F-16816B18382C}"/>
            </a:ext>
          </a:extLst>
        </xdr:cNvPr>
        <xdr:cNvSpPr/>
      </xdr:nvSpPr>
      <xdr:spPr>
        <a:xfrm>
          <a:off x="6530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98A900C7-E0E8-43B5-9128-A37F798DF185}"/>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8E7A5354-023A-435F-B037-DCDE504C8867}"/>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9711AFE1-613B-4312-A37D-416D6D3FDAFF}"/>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2BD0101F-2E27-42D5-AE98-E68156A7B82F}"/>
            </a:ext>
          </a:extLst>
        </xdr:cNvPr>
        <xdr:cNvSpPr txBox="1"/>
      </xdr:nvSpPr>
      <xdr:spPr>
        <a:xfrm>
          <a:off x="52927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有形固定資産減価償却率はグループ内平均より低い水準にあるが、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緩やかな上昇傾向にある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千葉県公共施設総合管理計画及び施設類型毎の個別施設計画に基づき、道路・橋りょうや学校施設などの更新・建て替えや大規模改修などを実施していく。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31C3777-CD10-4E54-A3FA-B4CFE17B890E}"/>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A44778E0-6841-43D3-B31C-D867963F01B5}"/>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FAA0F11-79C8-41BD-9C13-8B3FE8150D95}"/>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9ECF1AAE-3BBD-433D-B37B-D09A476E16D0}"/>
            </a:ext>
          </a:extLst>
        </xdr:cNvPr>
        <xdr:cNvCxnSpPr/>
      </xdr:nvCxnSpPr>
      <xdr:spPr>
        <a:xfrm>
          <a:off x="1158875" y="62833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345FD521-5336-4FC2-96BC-DEFF8AD1DDBB}"/>
            </a:ext>
          </a:extLst>
        </xdr:cNvPr>
        <xdr:cNvSpPr txBox="1"/>
      </xdr:nvSpPr>
      <xdr:spPr>
        <a:xfrm>
          <a:off x="789956" y="6189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2B400FE1-EDB0-4F2D-9E84-10D5897F80C2}"/>
            </a:ext>
          </a:extLst>
        </xdr:cNvPr>
        <xdr:cNvCxnSpPr/>
      </xdr:nvCxnSpPr>
      <xdr:spPr>
        <a:xfrm>
          <a:off x="1158875" y="57785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846FF0C8-7B2A-4500-9B9C-8AE5C5CA99F2}"/>
            </a:ext>
          </a:extLst>
        </xdr:cNvPr>
        <xdr:cNvSpPr txBox="1"/>
      </xdr:nvSpPr>
      <xdr:spPr>
        <a:xfrm>
          <a:off x="789956" y="5684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6443D01E-525D-436D-8E24-AE4598829F12}"/>
            </a:ext>
          </a:extLst>
        </xdr:cNvPr>
        <xdr:cNvCxnSpPr/>
      </xdr:nvCxnSpPr>
      <xdr:spPr>
        <a:xfrm>
          <a:off x="1158875" y="5264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03B59F5C-07C0-4B40-81EE-3CB938BD2B39}"/>
            </a:ext>
          </a:extLst>
        </xdr:cNvPr>
        <xdr:cNvSpPr txBox="1"/>
      </xdr:nvSpPr>
      <xdr:spPr>
        <a:xfrm>
          <a:off x="789956" y="51703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E67F0AD1-C178-4E4B-B166-7E16B4148E26}"/>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1CDD455E-D136-4BA8-811A-274156357933}"/>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8DA91989-6083-4E41-84B0-192BDEB45FD8}"/>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16D5C95E-0A52-425B-9FF6-0E556263A68A}"/>
            </a:ext>
          </a:extLst>
        </xdr:cNvPr>
        <xdr:cNvCxnSpPr/>
      </xdr:nvCxnSpPr>
      <xdr:spPr>
        <a:xfrm flipV="1">
          <a:off x="4306570" y="51689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556C3191-94B5-430B-846A-B8525E190EAC}"/>
            </a:ext>
          </a:extLst>
        </xdr:cNvPr>
        <xdr:cNvSpPr txBox="1"/>
      </xdr:nvSpPr>
      <xdr:spPr>
        <a:xfrm>
          <a:off x="4359275" y="641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A2DC142E-12DB-4B49-A799-C0CBD4A62C78}"/>
            </a:ext>
          </a:extLst>
        </xdr:cNvPr>
        <xdr:cNvCxnSpPr/>
      </xdr:nvCxnSpPr>
      <xdr:spPr>
        <a:xfrm>
          <a:off x="4216400" y="64087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0FBB3E8E-51E0-47C4-AA3D-6C1A5FE46C5F}"/>
            </a:ext>
          </a:extLst>
        </xdr:cNvPr>
        <xdr:cNvSpPr txBox="1"/>
      </xdr:nvSpPr>
      <xdr:spPr>
        <a:xfrm>
          <a:off x="4359275" y="495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96CD9DA0-088E-4F42-AF7A-EFC9B7B72DA9}"/>
            </a:ext>
          </a:extLst>
        </xdr:cNvPr>
        <xdr:cNvCxnSpPr/>
      </xdr:nvCxnSpPr>
      <xdr:spPr>
        <a:xfrm>
          <a:off x="4216400" y="51689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50499</xdr:rowOff>
    </xdr:from>
    <xdr:ext cx="405111" cy="259045"/>
    <xdr:sp macro="" textlink="">
      <xdr:nvSpPr>
        <xdr:cNvPr id="65" name="有形固定資産減価償却率平均値テキスト">
          <a:extLst>
            <a:ext uri="{FF2B5EF4-FFF2-40B4-BE49-F238E27FC236}">
              <a16:creationId xmlns:a16="http://schemas.microsoft.com/office/drawing/2014/main" id="{3E23F97B-70CE-42E5-BA53-B84C513BD122}"/>
            </a:ext>
          </a:extLst>
        </xdr:cNvPr>
        <xdr:cNvSpPr txBox="1"/>
      </xdr:nvSpPr>
      <xdr:spPr>
        <a:xfrm>
          <a:off x="4359275" y="57051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C60CEBB6-1C54-46EA-AD37-67CA926B8E9B}"/>
            </a:ext>
          </a:extLst>
        </xdr:cNvPr>
        <xdr:cNvSpPr/>
      </xdr:nvSpPr>
      <xdr:spPr>
        <a:xfrm>
          <a:off x="4254500" y="57267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09B993F7-A615-4612-A340-0B612EE56CD7}"/>
            </a:ext>
          </a:extLst>
        </xdr:cNvPr>
        <xdr:cNvSpPr/>
      </xdr:nvSpPr>
      <xdr:spPr>
        <a:xfrm>
          <a:off x="3616325" y="57654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23D2F7F8-F0B4-47E8-A62F-A0577FF7B3DE}"/>
            </a:ext>
          </a:extLst>
        </xdr:cNvPr>
        <xdr:cNvSpPr/>
      </xdr:nvSpPr>
      <xdr:spPr>
        <a:xfrm>
          <a:off x="2930525" y="57267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92392</xdr:rowOff>
    </xdr:from>
    <xdr:to>
      <xdr:col>11</xdr:col>
      <xdr:colOff>187325</xdr:colOff>
      <xdr:row>30</xdr:row>
      <xdr:rowOff>22542</xdr:rowOff>
    </xdr:to>
    <xdr:sp macro="" textlink="">
      <xdr:nvSpPr>
        <xdr:cNvPr id="69" name="フローチャート: 判断 68">
          <a:extLst>
            <a:ext uri="{FF2B5EF4-FFF2-40B4-BE49-F238E27FC236}">
              <a16:creationId xmlns:a16="http://schemas.microsoft.com/office/drawing/2014/main" id="{236689BB-9147-4BBC-B3F2-D8F99C2E6063}"/>
            </a:ext>
          </a:extLst>
        </xdr:cNvPr>
        <xdr:cNvSpPr/>
      </xdr:nvSpPr>
      <xdr:spPr>
        <a:xfrm>
          <a:off x="2244725" y="55883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0" name="フローチャート: 判断 69">
          <a:extLst>
            <a:ext uri="{FF2B5EF4-FFF2-40B4-BE49-F238E27FC236}">
              <a16:creationId xmlns:a16="http://schemas.microsoft.com/office/drawing/2014/main" id="{79124F4D-5D0D-428A-BF5E-F312F49048C7}"/>
            </a:ext>
          </a:extLst>
        </xdr:cNvPr>
        <xdr:cNvSpPr/>
      </xdr:nvSpPr>
      <xdr:spPr>
        <a:xfrm>
          <a:off x="1558925" y="55267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61BA1DC5-037A-4015-B100-B8CD66442C15}"/>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F9B7BDB4-F25A-443D-B4B9-BF4847C6928B}"/>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2789EE8F-A0CB-4423-BE81-5073BE393152}"/>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893EE8E-3C8D-4788-BA3D-7BA3AA634AF9}"/>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D86468FA-EC3E-4494-BB7E-44F4006485B0}"/>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6" name="楕円 75">
          <a:extLst>
            <a:ext uri="{FF2B5EF4-FFF2-40B4-BE49-F238E27FC236}">
              <a16:creationId xmlns:a16="http://schemas.microsoft.com/office/drawing/2014/main" id="{81A44EF5-BC75-4781-88DD-B5CCF4C0EC18}"/>
            </a:ext>
          </a:extLst>
        </xdr:cNvPr>
        <xdr:cNvSpPr/>
      </xdr:nvSpPr>
      <xdr:spPr>
        <a:xfrm>
          <a:off x="4254500" y="5626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153052</xdr:rowOff>
    </xdr:from>
    <xdr:ext cx="405111" cy="259045"/>
    <xdr:sp macro="" textlink="">
      <xdr:nvSpPr>
        <xdr:cNvPr id="77" name="有形固定資産減価償却率該当値テキスト">
          <a:extLst>
            <a:ext uri="{FF2B5EF4-FFF2-40B4-BE49-F238E27FC236}">
              <a16:creationId xmlns:a16="http://schemas.microsoft.com/office/drawing/2014/main" id="{28646314-9E59-4A83-82B3-74A6D6A33A34}"/>
            </a:ext>
          </a:extLst>
        </xdr:cNvPr>
        <xdr:cNvSpPr txBox="1"/>
      </xdr:nvSpPr>
      <xdr:spPr>
        <a:xfrm>
          <a:off x="4359275"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54610</xdr:rowOff>
    </xdr:from>
    <xdr:to>
      <xdr:col>19</xdr:col>
      <xdr:colOff>187325</xdr:colOff>
      <xdr:row>29</xdr:row>
      <xdr:rowOff>156210</xdr:rowOff>
    </xdr:to>
    <xdr:sp macro="" textlink="">
      <xdr:nvSpPr>
        <xdr:cNvPr id="78" name="楕円 77">
          <a:extLst>
            <a:ext uri="{FF2B5EF4-FFF2-40B4-BE49-F238E27FC236}">
              <a16:creationId xmlns:a16="http://schemas.microsoft.com/office/drawing/2014/main" id="{4978382A-1A20-4B8D-B08A-03C96885316A}"/>
            </a:ext>
          </a:extLst>
        </xdr:cNvPr>
        <xdr:cNvSpPr/>
      </xdr:nvSpPr>
      <xdr:spPr>
        <a:xfrm>
          <a:off x="3616325" y="55505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105410</xdr:rowOff>
    </xdr:from>
    <xdr:to>
      <xdr:col>23</xdr:col>
      <xdr:colOff>85725</xdr:colOff>
      <xdr:row>30</xdr:row>
      <xdr:rowOff>9525</xdr:rowOff>
    </xdr:to>
    <xdr:cxnSp macro="">
      <xdr:nvCxnSpPr>
        <xdr:cNvPr id="79" name="直線コネクタ 78">
          <a:extLst>
            <a:ext uri="{FF2B5EF4-FFF2-40B4-BE49-F238E27FC236}">
              <a16:creationId xmlns:a16="http://schemas.microsoft.com/office/drawing/2014/main" id="{732450DC-A1B5-421C-BD0A-74197A29D105}"/>
            </a:ext>
          </a:extLst>
        </xdr:cNvPr>
        <xdr:cNvCxnSpPr/>
      </xdr:nvCxnSpPr>
      <xdr:spPr>
        <a:xfrm>
          <a:off x="3673475" y="5598160"/>
          <a:ext cx="62865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134303</xdr:rowOff>
    </xdr:from>
    <xdr:to>
      <xdr:col>15</xdr:col>
      <xdr:colOff>187325</xdr:colOff>
      <xdr:row>29</xdr:row>
      <xdr:rowOff>64453</xdr:rowOff>
    </xdr:to>
    <xdr:sp macro="" textlink="">
      <xdr:nvSpPr>
        <xdr:cNvPr id="80" name="楕円 79">
          <a:extLst>
            <a:ext uri="{FF2B5EF4-FFF2-40B4-BE49-F238E27FC236}">
              <a16:creationId xmlns:a16="http://schemas.microsoft.com/office/drawing/2014/main" id="{54344177-9A90-467C-BE23-2329C29FE5A8}"/>
            </a:ext>
          </a:extLst>
        </xdr:cNvPr>
        <xdr:cNvSpPr/>
      </xdr:nvSpPr>
      <xdr:spPr>
        <a:xfrm>
          <a:off x="2930525" y="54683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13653</xdr:rowOff>
    </xdr:from>
    <xdr:to>
      <xdr:col>19</xdr:col>
      <xdr:colOff>136525</xdr:colOff>
      <xdr:row>29</xdr:row>
      <xdr:rowOff>105410</xdr:rowOff>
    </xdr:to>
    <xdr:cxnSp macro="">
      <xdr:nvCxnSpPr>
        <xdr:cNvPr id="81" name="直線コネクタ 80">
          <a:extLst>
            <a:ext uri="{FF2B5EF4-FFF2-40B4-BE49-F238E27FC236}">
              <a16:creationId xmlns:a16="http://schemas.microsoft.com/office/drawing/2014/main" id="{306879DF-95D9-4120-B370-ADB22AB8720C}"/>
            </a:ext>
          </a:extLst>
        </xdr:cNvPr>
        <xdr:cNvCxnSpPr/>
      </xdr:nvCxnSpPr>
      <xdr:spPr>
        <a:xfrm>
          <a:off x="2987675" y="5506403"/>
          <a:ext cx="6858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53340</xdr:rowOff>
    </xdr:from>
    <xdr:to>
      <xdr:col>11</xdr:col>
      <xdr:colOff>187325</xdr:colOff>
      <xdr:row>28</xdr:row>
      <xdr:rowOff>154940</xdr:rowOff>
    </xdr:to>
    <xdr:sp macro="" textlink="">
      <xdr:nvSpPr>
        <xdr:cNvPr id="82" name="楕円 81">
          <a:extLst>
            <a:ext uri="{FF2B5EF4-FFF2-40B4-BE49-F238E27FC236}">
              <a16:creationId xmlns:a16="http://schemas.microsoft.com/office/drawing/2014/main" id="{24446FC7-580B-4564-868C-D23959D425F5}"/>
            </a:ext>
          </a:extLst>
        </xdr:cNvPr>
        <xdr:cNvSpPr/>
      </xdr:nvSpPr>
      <xdr:spPr>
        <a:xfrm>
          <a:off x="2244725" y="53841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104140</xdr:rowOff>
    </xdr:from>
    <xdr:to>
      <xdr:col>15</xdr:col>
      <xdr:colOff>136525</xdr:colOff>
      <xdr:row>29</xdr:row>
      <xdr:rowOff>13653</xdr:rowOff>
    </xdr:to>
    <xdr:cxnSp macro="">
      <xdr:nvCxnSpPr>
        <xdr:cNvPr id="83" name="直線コネクタ 82">
          <a:extLst>
            <a:ext uri="{FF2B5EF4-FFF2-40B4-BE49-F238E27FC236}">
              <a16:creationId xmlns:a16="http://schemas.microsoft.com/office/drawing/2014/main" id="{6FA215B1-1C3F-4D85-927F-BEC0A72D40CB}"/>
            </a:ext>
          </a:extLst>
        </xdr:cNvPr>
        <xdr:cNvCxnSpPr/>
      </xdr:nvCxnSpPr>
      <xdr:spPr>
        <a:xfrm>
          <a:off x="2301875" y="5441315"/>
          <a:ext cx="685800" cy="6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25735</xdr:rowOff>
    </xdr:from>
    <xdr:ext cx="405111" cy="259045"/>
    <xdr:sp macro="" textlink="">
      <xdr:nvSpPr>
        <xdr:cNvPr id="84" name="n_1aveValue有形固定資産減価償却率">
          <a:extLst>
            <a:ext uri="{FF2B5EF4-FFF2-40B4-BE49-F238E27FC236}">
              <a16:creationId xmlns:a16="http://schemas.microsoft.com/office/drawing/2014/main" id="{0D3FB253-DF72-4BEE-B0DE-1BBB0E347DD7}"/>
            </a:ext>
          </a:extLst>
        </xdr:cNvPr>
        <xdr:cNvSpPr txBox="1"/>
      </xdr:nvSpPr>
      <xdr:spPr>
        <a:xfrm>
          <a:off x="3474094" y="584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164799</xdr:rowOff>
    </xdr:from>
    <xdr:ext cx="405111" cy="259045"/>
    <xdr:sp macro="" textlink="">
      <xdr:nvSpPr>
        <xdr:cNvPr id="85" name="n_2aveValue有形固定資産減価償却率">
          <a:extLst>
            <a:ext uri="{FF2B5EF4-FFF2-40B4-BE49-F238E27FC236}">
              <a16:creationId xmlns:a16="http://schemas.microsoft.com/office/drawing/2014/main" id="{2E5F1C85-2C85-4C81-B6BE-E54A86BF8169}"/>
            </a:ext>
          </a:extLst>
        </xdr:cNvPr>
        <xdr:cNvSpPr txBox="1"/>
      </xdr:nvSpPr>
      <xdr:spPr>
        <a:xfrm>
          <a:off x="2797819" y="5819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13669</xdr:rowOff>
    </xdr:from>
    <xdr:ext cx="405111" cy="259045"/>
    <xdr:sp macro="" textlink="">
      <xdr:nvSpPr>
        <xdr:cNvPr id="86" name="n_3aveValue有形固定資産減価償却率">
          <a:extLst>
            <a:ext uri="{FF2B5EF4-FFF2-40B4-BE49-F238E27FC236}">
              <a16:creationId xmlns:a16="http://schemas.microsoft.com/office/drawing/2014/main" id="{C4CF7A93-FEDF-4C28-AB7E-2B0089F5DE9E}"/>
            </a:ext>
          </a:extLst>
        </xdr:cNvPr>
        <xdr:cNvSpPr txBox="1"/>
      </xdr:nvSpPr>
      <xdr:spPr>
        <a:xfrm>
          <a:off x="2112019" y="566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87" name="n_4aveValue有形固定資産減価償却率">
          <a:extLst>
            <a:ext uri="{FF2B5EF4-FFF2-40B4-BE49-F238E27FC236}">
              <a16:creationId xmlns:a16="http://schemas.microsoft.com/office/drawing/2014/main" id="{DF5B4714-3D8D-4CAE-8C33-D6764ACBF934}"/>
            </a:ext>
          </a:extLst>
        </xdr:cNvPr>
        <xdr:cNvSpPr txBox="1"/>
      </xdr:nvSpPr>
      <xdr:spPr>
        <a:xfrm>
          <a:off x="1426219" y="531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1287</xdr:rowOff>
    </xdr:from>
    <xdr:ext cx="405111" cy="259045"/>
    <xdr:sp macro="" textlink="">
      <xdr:nvSpPr>
        <xdr:cNvPr id="88" name="n_1mainValue有形固定資産減価償却率">
          <a:extLst>
            <a:ext uri="{FF2B5EF4-FFF2-40B4-BE49-F238E27FC236}">
              <a16:creationId xmlns:a16="http://schemas.microsoft.com/office/drawing/2014/main" id="{50A35DA2-D2BC-48B2-9C3E-DE50D6E888D8}"/>
            </a:ext>
          </a:extLst>
        </xdr:cNvPr>
        <xdr:cNvSpPr txBox="1"/>
      </xdr:nvSpPr>
      <xdr:spPr>
        <a:xfrm>
          <a:off x="347409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80980</xdr:rowOff>
    </xdr:from>
    <xdr:ext cx="405111" cy="259045"/>
    <xdr:sp macro="" textlink="">
      <xdr:nvSpPr>
        <xdr:cNvPr id="89" name="n_2mainValue有形固定資産減価償却率">
          <a:extLst>
            <a:ext uri="{FF2B5EF4-FFF2-40B4-BE49-F238E27FC236}">
              <a16:creationId xmlns:a16="http://schemas.microsoft.com/office/drawing/2014/main" id="{F40ED249-E425-489D-92E7-90227C87DCEF}"/>
            </a:ext>
          </a:extLst>
        </xdr:cNvPr>
        <xdr:cNvSpPr txBox="1"/>
      </xdr:nvSpPr>
      <xdr:spPr>
        <a:xfrm>
          <a:off x="2797819" y="525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xdr:rowOff>
    </xdr:from>
    <xdr:ext cx="405111" cy="259045"/>
    <xdr:sp macro="" textlink="">
      <xdr:nvSpPr>
        <xdr:cNvPr id="90" name="n_3mainValue有形固定資産減価償却率">
          <a:extLst>
            <a:ext uri="{FF2B5EF4-FFF2-40B4-BE49-F238E27FC236}">
              <a16:creationId xmlns:a16="http://schemas.microsoft.com/office/drawing/2014/main" id="{F9F4EBD6-306D-4C9F-995E-5718B8D47B6A}"/>
            </a:ext>
          </a:extLst>
        </xdr:cNvPr>
        <xdr:cNvSpPr txBox="1"/>
      </xdr:nvSpPr>
      <xdr:spPr>
        <a:xfrm>
          <a:off x="2112019" y="5172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BBE29922-B3B7-4439-98EB-752865B80791}"/>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F5C1FB58-06E3-4787-8762-870245B21A4C}"/>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a:extLst>
            <a:ext uri="{FF2B5EF4-FFF2-40B4-BE49-F238E27FC236}">
              <a16:creationId xmlns:a16="http://schemas.microsoft.com/office/drawing/2014/main" id="{14C05BBD-FB4A-481A-8152-19681162AEE5}"/>
            </a:ext>
          </a:extLst>
        </xdr:cNvPr>
        <xdr:cNvSpPr/>
      </xdr:nvSpPr>
      <xdr:spPr>
        <a:xfrm>
          <a:off x="12403169" y="44301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[ 1,483.2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55D767B9-600B-4D1E-8427-AD37A15C60D0}"/>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92E24BD3-B7CB-4D56-A641-2D9EAD817722}"/>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6" name="正方形/長方形 95">
          <a:extLst>
            <a:ext uri="{FF2B5EF4-FFF2-40B4-BE49-F238E27FC236}">
              <a16:creationId xmlns:a16="http://schemas.microsoft.com/office/drawing/2014/main" id="{D9BD1685-65C0-4AEF-BE3C-8449BE2333EB}"/>
            </a:ext>
          </a:extLst>
        </xdr:cNvPr>
        <xdr:cNvSpPr/>
      </xdr:nvSpPr>
      <xdr:spPr>
        <a:xfrm>
          <a:off x="155606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7" name="正方形/長方形 96">
          <a:extLst>
            <a:ext uri="{FF2B5EF4-FFF2-40B4-BE49-F238E27FC236}">
              <a16:creationId xmlns:a16="http://schemas.microsoft.com/office/drawing/2014/main" id="{0A22EE47-F2F7-4042-96AC-5D42F4FA3619}"/>
            </a:ext>
          </a:extLst>
        </xdr:cNvPr>
        <xdr:cNvSpPr/>
      </xdr:nvSpPr>
      <xdr:spPr>
        <a:xfrm>
          <a:off x="155606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8DD78B0F-9694-41B4-A3F3-00CE7CB82DDB}"/>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110433F2-A635-4C7F-9AFF-4EE343ECB155}"/>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92E00643-B926-4688-BE62-2BF21A7DA840}"/>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1" name="テキスト ボックス 100">
          <a:extLst>
            <a:ext uri="{FF2B5EF4-FFF2-40B4-BE49-F238E27FC236}">
              <a16:creationId xmlns:a16="http://schemas.microsoft.com/office/drawing/2014/main" id="{0395FFE0-7CAF-41B5-A635-30A0830B36B6}"/>
            </a:ext>
          </a:extLst>
        </xdr:cNvPr>
        <xdr:cNvSpPr txBox="1"/>
      </xdr:nvSpPr>
      <xdr:spPr>
        <a:xfrm>
          <a:off x="1433195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昨年度より上昇しており、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類似団体平均と同程度の水準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これは、社会保障関係経費の増など義務的経費が増加傾向にある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ためである。一方で、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建設地方債の残高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減少してきていることや、将来の負担に対応するための基金の積立等に取り組んで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「千葉県財政健全化計画」に基づき、財政運営を行っていく。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FD684774-4785-4F1E-A41B-CAF1FAFB75E1}"/>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AC1D27AC-61F9-4753-9097-73103E1EC939}"/>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FAB12D76-4955-4F5B-A264-128BE1F27E2D}"/>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F1E8DE29-90FE-401A-B4BE-E87FEE109808}"/>
            </a:ext>
          </a:extLst>
        </xdr:cNvPr>
        <xdr:cNvCxnSpPr/>
      </xdr:nvCxnSpPr>
      <xdr:spPr>
        <a:xfrm>
          <a:off x="10198100" y="64955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6" name="テキスト ボックス 105">
          <a:extLst>
            <a:ext uri="{FF2B5EF4-FFF2-40B4-BE49-F238E27FC236}">
              <a16:creationId xmlns:a16="http://schemas.microsoft.com/office/drawing/2014/main" id="{716FB114-4A15-41AC-996F-CD20F5E00737}"/>
            </a:ext>
          </a:extLst>
        </xdr:cNvPr>
        <xdr:cNvSpPr txBox="1"/>
      </xdr:nvSpPr>
      <xdr:spPr>
        <a:xfrm>
          <a:off x="9708926" y="64113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7B84DF4A-CD0B-4662-B9A0-5F9192AFCB24}"/>
            </a:ext>
          </a:extLst>
        </xdr:cNvPr>
        <xdr:cNvCxnSpPr/>
      </xdr:nvCxnSpPr>
      <xdr:spPr>
        <a:xfrm>
          <a:off x="10198100" y="62125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8" name="テキスト ボックス 107">
          <a:extLst>
            <a:ext uri="{FF2B5EF4-FFF2-40B4-BE49-F238E27FC236}">
              <a16:creationId xmlns:a16="http://schemas.microsoft.com/office/drawing/2014/main" id="{7A5FF4B2-AEBC-4F3D-9C46-80D1CF9BEAF3}"/>
            </a:ext>
          </a:extLst>
        </xdr:cNvPr>
        <xdr:cNvSpPr txBox="1"/>
      </xdr:nvSpPr>
      <xdr:spPr>
        <a:xfrm>
          <a:off x="9708926" y="61219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9F1AE99D-3CFD-4AE6-A1F3-2720ABCED9C1}"/>
            </a:ext>
          </a:extLst>
        </xdr:cNvPr>
        <xdr:cNvCxnSpPr/>
      </xdr:nvCxnSpPr>
      <xdr:spPr>
        <a:xfrm>
          <a:off x="10198100" y="59231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0" name="テキスト ボックス 109">
          <a:extLst>
            <a:ext uri="{FF2B5EF4-FFF2-40B4-BE49-F238E27FC236}">
              <a16:creationId xmlns:a16="http://schemas.microsoft.com/office/drawing/2014/main" id="{31DD76E0-24A8-4306-B449-81D6F73279FA}"/>
            </a:ext>
          </a:extLst>
        </xdr:cNvPr>
        <xdr:cNvSpPr txBox="1"/>
      </xdr:nvSpPr>
      <xdr:spPr>
        <a:xfrm>
          <a:off x="9708926" y="58293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20D69866-6C18-48FF-9A16-5715935312C8}"/>
            </a:ext>
          </a:extLst>
        </xdr:cNvPr>
        <xdr:cNvCxnSpPr/>
      </xdr:nvCxnSpPr>
      <xdr:spPr>
        <a:xfrm>
          <a:off x="10198100" y="56306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2" name="テキスト ボックス 111">
          <a:extLst>
            <a:ext uri="{FF2B5EF4-FFF2-40B4-BE49-F238E27FC236}">
              <a16:creationId xmlns:a16="http://schemas.microsoft.com/office/drawing/2014/main" id="{35131076-2FF9-4EE8-85C1-4BC00E9FC03A}"/>
            </a:ext>
          </a:extLst>
        </xdr:cNvPr>
        <xdr:cNvSpPr txBox="1"/>
      </xdr:nvSpPr>
      <xdr:spPr>
        <a:xfrm>
          <a:off x="9708926" y="55368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B423CF63-3656-4BC4-811E-D13E753AC09D}"/>
            </a:ext>
          </a:extLst>
        </xdr:cNvPr>
        <xdr:cNvCxnSpPr/>
      </xdr:nvCxnSpPr>
      <xdr:spPr>
        <a:xfrm>
          <a:off x="10198100" y="53317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a:extLst>
            <a:ext uri="{FF2B5EF4-FFF2-40B4-BE49-F238E27FC236}">
              <a16:creationId xmlns:a16="http://schemas.microsoft.com/office/drawing/2014/main" id="{B5A008F1-49DC-4638-9754-1AD43417AD3E}"/>
            </a:ext>
          </a:extLst>
        </xdr:cNvPr>
        <xdr:cNvSpPr txBox="1"/>
      </xdr:nvSpPr>
      <xdr:spPr>
        <a:xfrm>
          <a:off x="9708926" y="52474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79EE7B65-2633-4E06-85F2-2DC1F901B5C5}"/>
            </a:ext>
          </a:extLst>
        </xdr:cNvPr>
        <xdr:cNvCxnSpPr/>
      </xdr:nvCxnSpPr>
      <xdr:spPr>
        <a:xfrm>
          <a:off x="10198100" y="50391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E4F655AA-AB67-4F4C-8D1D-21F35E04E4FA}"/>
            </a:ext>
          </a:extLst>
        </xdr:cNvPr>
        <xdr:cNvSpPr txBox="1"/>
      </xdr:nvSpPr>
      <xdr:spPr>
        <a:xfrm>
          <a:off x="9708926" y="49549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B7ECC3D5-7BF6-4D8B-BD40-70C8DE08F8BA}"/>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a:extLst>
            <a:ext uri="{FF2B5EF4-FFF2-40B4-BE49-F238E27FC236}">
              <a16:creationId xmlns:a16="http://schemas.microsoft.com/office/drawing/2014/main" id="{F9974E0E-C5C7-4178-A7E0-AC142BC6CD25}"/>
            </a:ext>
          </a:extLst>
        </xdr:cNvPr>
        <xdr:cNvSpPr txBox="1"/>
      </xdr:nvSpPr>
      <xdr:spPr>
        <a:xfrm>
          <a:off x="9762011" y="4665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4BAE3E1-A60A-4ECA-A9CA-1F3E3B3DF86A}"/>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20" name="直線コネクタ 119">
          <a:extLst>
            <a:ext uri="{FF2B5EF4-FFF2-40B4-BE49-F238E27FC236}">
              <a16:creationId xmlns:a16="http://schemas.microsoft.com/office/drawing/2014/main" id="{30F272BC-35AF-4A31-A093-78E458F6A1DA}"/>
            </a:ext>
          </a:extLst>
        </xdr:cNvPr>
        <xdr:cNvCxnSpPr/>
      </xdr:nvCxnSpPr>
      <xdr:spPr>
        <a:xfrm flipV="1">
          <a:off x="13326745" y="50957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21" name="債務償還比率最小値テキスト">
          <a:extLst>
            <a:ext uri="{FF2B5EF4-FFF2-40B4-BE49-F238E27FC236}">
              <a16:creationId xmlns:a16="http://schemas.microsoft.com/office/drawing/2014/main" id="{770F6763-6F6C-4E3B-A640-A320EABCB93A}"/>
            </a:ext>
          </a:extLst>
        </xdr:cNvPr>
        <xdr:cNvSpPr txBox="1"/>
      </xdr:nvSpPr>
      <xdr:spPr>
        <a:xfrm>
          <a:off x="13379450" y="63881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22" name="直線コネクタ 121">
          <a:extLst>
            <a:ext uri="{FF2B5EF4-FFF2-40B4-BE49-F238E27FC236}">
              <a16:creationId xmlns:a16="http://schemas.microsoft.com/office/drawing/2014/main" id="{D1D1EF3A-4BE6-4F86-9B47-E6BA5A8ED52E}"/>
            </a:ext>
          </a:extLst>
        </xdr:cNvPr>
        <xdr:cNvCxnSpPr/>
      </xdr:nvCxnSpPr>
      <xdr:spPr>
        <a:xfrm>
          <a:off x="13255625" y="63907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3" name="債務償還比率最大値テキスト">
          <a:extLst>
            <a:ext uri="{FF2B5EF4-FFF2-40B4-BE49-F238E27FC236}">
              <a16:creationId xmlns:a16="http://schemas.microsoft.com/office/drawing/2014/main" id="{6D6F93B1-8311-4EF2-8440-693F0FAEEC0C}"/>
            </a:ext>
          </a:extLst>
        </xdr:cNvPr>
        <xdr:cNvSpPr txBox="1"/>
      </xdr:nvSpPr>
      <xdr:spPr>
        <a:xfrm>
          <a:off x="13379450" y="48837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4" name="直線コネクタ 123">
          <a:extLst>
            <a:ext uri="{FF2B5EF4-FFF2-40B4-BE49-F238E27FC236}">
              <a16:creationId xmlns:a16="http://schemas.microsoft.com/office/drawing/2014/main" id="{1229B146-A234-4419-B18A-2E8304DC9BE6}"/>
            </a:ext>
          </a:extLst>
        </xdr:cNvPr>
        <xdr:cNvCxnSpPr/>
      </xdr:nvCxnSpPr>
      <xdr:spPr>
        <a:xfrm>
          <a:off x="13255625" y="5095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63490</xdr:rowOff>
    </xdr:from>
    <xdr:ext cx="560923" cy="259045"/>
    <xdr:sp macro="" textlink="">
      <xdr:nvSpPr>
        <xdr:cNvPr id="125" name="債務償還比率平均値テキスト">
          <a:extLst>
            <a:ext uri="{FF2B5EF4-FFF2-40B4-BE49-F238E27FC236}">
              <a16:creationId xmlns:a16="http://schemas.microsoft.com/office/drawing/2014/main" id="{6E1C5D29-06BE-4B6B-B0C2-7962824B5BCE}"/>
            </a:ext>
          </a:extLst>
        </xdr:cNvPr>
        <xdr:cNvSpPr txBox="1"/>
      </xdr:nvSpPr>
      <xdr:spPr>
        <a:xfrm>
          <a:off x="13379450" y="55625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6" name="フローチャート: 判断 125">
          <a:extLst>
            <a:ext uri="{FF2B5EF4-FFF2-40B4-BE49-F238E27FC236}">
              <a16:creationId xmlns:a16="http://schemas.microsoft.com/office/drawing/2014/main" id="{A87A803B-3FBE-4C7C-9C63-B1D0E8A93F64}"/>
            </a:ext>
          </a:extLst>
        </xdr:cNvPr>
        <xdr:cNvSpPr/>
      </xdr:nvSpPr>
      <xdr:spPr>
        <a:xfrm>
          <a:off x="13293725" y="56984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27" name="フローチャート: 判断 126">
          <a:extLst>
            <a:ext uri="{FF2B5EF4-FFF2-40B4-BE49-F238E27FC236}">
              <a16:creationId xmlns:a16="http://schemas.microsoft.com/office/drawing/2014/main" id="{DC90E5AD-D041-4F16-B78B-E7F5481B3A0D}"/>
            </a:ext>
          </a:extLst>
        </xdr:cNvPr>
        <xdr:cNvSpPr/>
      </xdr:nvSpPr>
      <xdr:spPr>
        <a:xfrm>
          <a:off x="12646025" y="56201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28" name="フローチャート: 判断 127">
          <a:extLst>
            <a:ext uri="{FF2B5EF4-FFF2-40B4-BE49-F238E27FC236}">
              <a16:creationId xmlns:a16="http://schemas.microsoft.com/office/drawing/2014/main" id="{4A508A5A-9957-49E8-BF5F-977F06347E22}"/>
            </a:ext>
          </a:extLst>
        </xdr:cNvPr>
        <xdr:cNvSpPr/>
      </xdr:nvSpPr>
      <xdr:spPr>
        <a:xfrm>
          <a:off x="11960225" y="57325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29" name="フローチャート: 判断 128">
          <a:extLst>
            <a:ext uri="{FF2B5EF4-FFF2-40B4-BE49-F238E27FC236}">
              <a16:creationId xmlns:a16="http://schemas.microsoft.com/office/drawing/2014/main" id="{EF2FDB78-9F01-4131-80CD-D475A4ACCC4A}"/>
            </a:ext>
          </a:extLst>
        </xdr:cNvPr>
        <xdr:cNvSpPr/>
      </xdr:nvSpPr>
      <xdr:spPr>
        <a:xfrm>
          <a:off x="11274425" y="59344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30" name="フローチャート: 判断 129">
          <a:extLst>
            <a:ext uri="{FF2B5EF4-FFF2-40B4-BE49-F238E27FC236}">
              <a16:creationId xmlns:a16="http://schemas.microsoft.com/office/drawing/2014/main" id="{917A1952-BC9E-4543-8AA0-010AF147B9CD}"/>
            </a:ext>
          </a:extLst>
        </xdr:cNvPr>
        <xdr:cNvSpPr/>
      </xdr:nvSpPr>
      <xdr:spPr>
        <a:xfrm>
          <a:off x="10588625" y="57979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8B12E402-0737-46EA-8C57-C6A2805A0001}"/>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02D846D-1796-49C2-8D17-8266A4262A5E}"/>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3DE32B76-186D-42E9-915F-E2355F290C2E}"/>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FF6A9D6C-2CF0-41D2-810F-7F76E983965B}"/>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C3C7C7F9-4D0B-4E54-AB12-628B50556DB3}"/>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40767</xdr:rowOff>
    </xdr:from>
    <xdr:to>
      <xdr:col>76</xdr:col>
      <xdr:colOff>73025</xdr:colOff>
      <xdr:row>30</xdr:row>
      <xdr:rowOff>142367</xdr:rowOff>
    </xdr:to>
    <xdr:sp macro="" textlink="">
      <xdr:nvSpPr>
        <xdr:cNvPr id="136" name="楕円 135">
          <a:extLst>
            <a:ext uri="{FF2B5EF4-FFF2-40B4-BE49-F238E27FC236}">
              <a16:creationId xmlns:a16="http://schemas.microsoft.com/office/drawing/2014/main" id="{F66984EE-4E08-4E38-93EE-C373A5F3A7C0}"/>
            </a:ext>
          </a:extLst>
        </xdr:cNvPr>
        <xdr:cNvSpPr/>
      </xdr:nvSpPr>
      <xdr:spPr>
        <a:xfrm>
          <a:off x="13293725" y="569861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19194</xdr:rowOff>
    </xdr:from>
    <xdr:ext cx="560923" cy="259045"/>
    <xdr:sp macro="" textlink="">
      <xdr:nvSpPr>
        <xdr:cNvPr id="137" name="債務償還比率該当値テキスト">
          <a:extLst>
            <a:ext uri="{FF2B5EF4-FFF2-40B4-BE49-F238E27FC236}">
              <a16:creationId xmlns:a16="http://schemas.microsoft.com/office/drawing/2014/main" id="{0DFCD8D0-1F63-44F5-B39A-3007492653AA}"/>
            </a:ext>
          </a:extLst>
        </xdr:cNvPr>
        <xdr:cNvSpPr txBox="1"/>
      </xdr:nvSpPr>
      <xdr:spPr>
        <a:xfrm>
          <a:off x="13379450" y="56770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154849</xdr:rowOff>
    </xdr:from>
    <xdr:to>
      <xdr:col>72</xdr:col>
      <xdr:colOff>123825</xdr:colOff>
      <xdr:row>30</xdr:row>
      <xdr:rowOff>84999</xdr:rowOff>
    </xdr:to>
    <xdr:sp macro="" textlink="">
      <xdr:nvSpPr>
        <xdr:cNvPr id="138" name="楕円 137">
          <a:extLst>
            <a:ext uri="{FF2B5EF4-FFF2-40B4-BE49-F238E27FC236}">
              <a16:creationId xmlns:a16="http://schemas.microsoft.com/office/drawing/2014/main" id="{9753CA77-E48A-4A3C-A84D-7E4F097D08CB}"/>
            </a:ext>
          </a:extLst>
        </xdr:cNvPr>
        <xdr:cNvSpPr/>
      </xdr:nvSpPr>
      <xdr:spPr>
        <a:xfrm>
          <a:off x="12646025" y="56507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34199</xdr:rowOff>
    </xdr:from>
    <xdr:to>
      <xdr:col>76</xdr:col>
      <xdr:colOff>22225</xdr:colOff>
      <xdr:row>30</xdr:row>
      <xdr:rowOff>91567</xdr:rowOff>
    </xdr:to>
    <xdr:cxnSp macro="">
      <xdr:nvCxnSpPr>
        <xdr:cNvPr id="139" name="直線コネクタ 138">
          <a:extLst>
            <a:ext uri="{FF2B5EF4-FFF2-40B4-BE49-F238E27FC236}">
              <a16:creationId xmlns:a16="http://schemas.microsoft.com/office/drawing/2014/main" id="{CA01FD7A-007C-4A2B-8E56-2988DAA037A5}"/>
            </a:ext>
          </a:extLst>
        </xdr:cNvPr>
        <xdr:cNvCxnSpPr/>
      </xdr:nvCxnSpPr>
      <xdr:spPr>
        <a:xfrm>
          <a:off x="12693650" y="5688874"/>
          <a:ext cx="638175" cy="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166451</xdr:rowOff>
    </xdr:from>
    <xdr:to>
      <xdr:col>68</xdr:col>
      <xdr:colOff>123825</xdr:colOff>
      <xdr:row>31</xdr:row>
      <xdr:rowOff>96601</xdr:rowOff>
    </xdr:to>
    <xdr:sp macro="" textlink="">
      <xdr:nvSpPr>
        <xdr:cNvPr id="140" name="楕円 139">
          <a:extLst>
            <a:ext uri="{FF2B5EF4-FFF2-40B4-BE49-F238E27FC236}">
              <a16:creationId xmlns:a16="http://schemas.microsoft.com/office/drawing/2014/main" id="{1608FC5B-4C52-42B0-801F-C64C90EABD68}"/>
            </a:ext>
          </a:extLst>
        </xdr:cNvPr>
        <xdr:cNvSpPr/>
      </xdr:nvSpPr>
      <xdr:spPr>
        <a:xfrm>
          <a:off x="11960225" y="58211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34199</xdr:rowOff>
    </xdr:from>
    <xdr:to>
      <xdr:col>72</xdr:col>
      <xdr:colOff>73025</xdr:colOff>
      <xdr:row>31</xdr:row>
      <xdr:rowOff>45801</xdr:rowOff>
    </xdr:to>
    <xdr:cxnSp macro="">
      <xdr:nvCxnSpPr>
        <xdr:cNvPr id="141" name="直線コネクタ 140">
          <a:extLst>
            <a:ext uri="{FF2B5EF4-FFF2-40B4-BE49-F238E27FC236}">
              <a16:creationId xmlns:a16="http://schemas.microsoft.com/office/drawing/2014/main" id="{FC42E37F-05D2-4A87-9A97-2EB5C96DC5D7}"/>
            </a:ext>
          </a:extLst>
        </xdr:cNvPr>
        <xdr:cNvCxnSpPr/>
      </xdr:nvCxnSpPr>
      <xdr:spPr>
        <a:xfrm flipV="1">
          <a:off x="12007850" y="5688874"/>
          <a:ext cx="685800" cy="17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64126</xdr:rowOff>
    </xdr:from>
    <xdr:to>
      <xdr:col>64</xdr:col>
      <xdr:colOff>123825</xdr:colOff>
      <xdr:row>32</xdr:row>
      <xdr:rowOff>165726</xdr:rowOff>
    </xdr:to>
    <xdr:sp macro="" textlink="">
      <xdr:nvSpPr>
        <xdr:cNvPr id="142" name="楕円 141">
          <a:extLst>
            <a:ext uri="{FF2B5EF4-FFF2-40B4-BE49-F238E27FC236}">
              <a16:creationId xmlns:a16="http://schemas.microsoft.com/office/drawing/2014/main" id="{4FC129D7-4E40-4794-885B-E42232850BD1}"/>
            </a:ext>
          </a:extLst>
        </xdr:cNvPr>
        <xdr:cNvSpPr/>
      </xdr:nvSpPr>
      <xdr:spPr>
        <a:xfrm>
          <a:off x="11274425" y="60490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45801</xdr:rowOff>
    </xdr:from>
    <xdr:to>
      <xdr:col>68</xdr:col>
      <xdr:colOff>73025</xdr:colOff>
      <xdr:row>32</xdr:row>
      <xdr:rowOff>114926</xdr:rowOff>
    </xdr:to>
    <xdr:cxnSp macro="">
      <xdr:nvCxnSpPr>
        <xdr:cNvPr id="143" name="直線コネクタ 142">
          <a:extLst>
            <a:ext uri="{FF2B5EF4-FFF2-40B4-BE49-F238E27FC236}">
              <a16:creationId xmlns:a16="http://schemas.microsoft.com/office/drawing/2014/main" id="{28AA3B59-CD50-4431-ADAA-03CC642A5A51}"/>
            </a:ext>
          </a:extLst>
        </xdr:cNvPr>
        <xdr:cNvCxnSpPr/>
      </xdr:nvCxnSpPr>
      <xdr:spPr>
        <a:xfrm flipV="1">
          <a:off x="11322050" y="5868751"/>
          <a:ext cx="685800" cy="22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41919</xdr:rowOff>
    </xdr:from>
    <xdr:to>
      <xdr:col>60</xdr:col>
      <xdr:colOff>123825</xdr:colOff>
      <xdr:row>32</xdr:row>
      <xdr:rowOff>143519</xdr:rowOff>
    </xdr:to>
    <xdr:sp macro="" textlink="">
      <xdr:nvSpPr>
        <xdr:cNvPr id="144" name="楕円 143">
          <a:extLst>
            <a:ext uri="{FF2B5EF4-FFF2-40B4-BE49-F238E27FC236}">
              <a16:creationId xmlns:a16="http://schemas.microsoft.com/office/drawing/2014/main" id="{2A31856F-1E18-45FD-ADA7-4AB27E2D27A3}"/>
            </a:ext>
          </a:extLst>
        </xdr:cNvPr>
        <xdr:cNvSpPr/>
      </xdr:nvSpPr>
      <xdr:spPr>
        <a:xfrm>
          <a:off x="10588625" y="60267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92719</xdr:rowOff>
    </xdr:from>
    <xdr:to>
      <xdr:col>64</xdr:col>
      <xdr:colOff>73025</xdr:colOff>
      <xdr:row>32</xdr:row>
      <xdr:rowOff>114926</xdr:rowOff>
    </xdr:to>
    <xdr:cxnSp macro="">
      <xdr:nvCxnSpPr>
        <xdr:cNvPr id="145" name="直線コネクタ 144">
          <a:extLst>
            <a:ext uri="{FF2B5EF4-FFF2-40B4-BE49-F238E27FC236}">
              <a16:creationId xmlns:a16="http://schemas.microsoft.com/office/drawing/2014/main" id="{02437229-3BB5-4ACE-8208-86CCAE7E4F02}"/>
            </a:ext>
          </a:extLst>
        </xdr:cNvPr>
        <xdr:cNvCxnSpPr/>
      </xdr:nvCxnSpPr>
      <xdr:spPr>
        <a:xfrm>
          <a:off x="10636250" y="6074419"/>
          <a:ext cx="6858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74076</xdr:rowOff>
    </xdr:from>
    <xdr:ext cx="560923" cy="259045"/>
    <xdr:sp macro="" textlink="">
      <xdr:nvSpPr>
        <xdr:cNvPr id="146" name="n_1aveValue債務償還比率">
          <a:extLst>
            <a:ext uri="{FF2B5EF4-FFF2-40B4-BE49-F238E27FC236}">
              <a16:creationId xmlns:a16="http://schemas.microsoft.com/office/drawing/2014/main" id="{B47F2237-036A-4A56-A71B-9F29963734F9}"/>
            </a:ext>
          </a:extLst>
        </xdr:cNvPr>
        <xdr:cNvSpPr txBox="1"/>
      </xdr:nvSpPr>
      <xdr:spPr>
        <a:xfrm>
          <a:off x="12441763" y="54080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21371</xdr:rowOff>
    </xdr:from>
    <xdr:ext cx="560923" cy="259045"/>
    <xdr:sp macro="" textlink="">
      <xdr:nvSpPr>
        <xdr:cNvPr id="147" name="n_2aveValue債務償還比率">
          <a:extLst>
            <a:ext uri="{FF2B5EF4-FFF2-40B4-BE49-F238E27FC236}">
              <a16:creationId xmlns:a16="http://schemas.microsoft.com/office/drawing/2014/main" id="{8875DC2E-D683-49CD-95C7-3AB3D9C586DF}"/>
            </a:ext>
          </a:extLst>
        </xdr:cNvPr>
        <xdr:cNvSpPr txBox="1"/>
      </xdr:nvSpPr>
      <xdr:spPr>
        <a:xfrm>
          <a:off x="11765488" y="55172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61349</xdr:rowOff>
    </xdr:from>
    <xdr:ext cx="560923" cy="259045"/>
    <xdr:sp macro="" textlink="">
      <xdr:nvSpPr>
        <xdr:cNvPr id="148" name="n_3aveValue債務償還比率">
          <a:extLst>
            <a:ext uri="{FF2B5EF4-FFF2-40B4-BE49-F238E27FC236}">
              <a16:creationId xmlns:a16="http://schemas.microsoft.com/office/drawing/2014/main" id="{702FFFCF-40B9-44D5-9289-CF803F5ED545}"/>
            </a:ext>
          </a:extLst>
        </xdr:cNvPr>
        <xdr:cNvSpPr txBox="1"/>
      </xdr:nvSpPr>
      <xdr:spPr>
        <a:xfrm>
          <a:off x="11079688" y="57223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89997</xdr:rowOff>
    </xdr:from>
    <xdr:ext cx="560923" cy="259045"/>
    <xdr:sp macro="" textlink="">
      <xdr:nvSpPr>
        <xdr:cNvPr id="149" name="n_4aveValue債務償還比率">
          <a:extLst>
            <a:ext uri="{FF2B5EF4-FFF2-40B4-BE49-F238E27FC236}">
              <a16:creationId xmlns:a16="http://schemas.microsoft.com/office/drawing/2014/main" id="{06964FF3-C2D4-40A4-8ED3-F5D37DDE055C}"/>
            </a:ext>
          </a:extLst>
        </xdr:cNvPr>
        <xdr:cNvSpPr txBox="1"/>
      </xdr:nvSpPr>
      <xdr:spPr>
        <a:xfrm>
          <a:off x="10393888" y="55827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30</xdr:row>
      <xdr:rowOff>76126</xdr:rowOff>
    </xdr:from>
    <xdr:ext cx="560923" cy="259045"/>
    <xdr:sp macro="" textlink="">
      <xdr:nvSpPr>
        <xdr:cNvPr id="150" name="n_1mainValue債務償還比率">
          <a:extLst>
            <a:ext uri="{FF2B5EF4-FFF2-40B4-BE49-F238E27FC236}">
              <a16:creationId xmlns:a16="http://schemas.microsoft.com/office/drawing/2014/main" id="{0E7D11BD-7585-4CAE-9CC7-A2AEC57F2A2B}"/>
            </a:ext>
          </a:extLst>
        </xdr:cNvPr>
        <xdr:cNvSpPr txBox="1"/>
      </xdr:nvSpPr>
      <xdr:spPr>
        <a:xfrm>
          <a:off x="12441763" y="57339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31</xdr:row>
      <xdr:rowOff>87728</xdr:rowOff>
    </xdr:from>
    <xdr:ext cx="560923" cy="259045"/>
    <xdr:sp macro="" textlink="">
      <xdr:nvSpPr>
        <xdr:cNvPr id="151" name="n_2mainValue債務償還比率">
          <a:extLst>
            <a:ext uri="{FF2B5EF4-FFF2-40B4-BE49-F238E27FC236}">
              <a16:creationId xmlns:a16="http://schemas.microsoft.com/office/drawing/2014/main" id="{46753921-A0E2-4125-B2BF-8C5B50C89536}"/>
            </a:ext>
          </a:extLst>
        </xdr:cNvPr>
        <xdr:cNvSpPr txBox="1"/>
      </xdr:nvSpPr>
      <xdr:spPr>
        <a:xfrm>
          <a:off x="11765488" y="59043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156853</xdr:rowOff>
    </xdr:from>
    <xdr:ext cx="560923" cy="259045"/>
    <xdr:sp macro="" textlink="">
      <xdr:nvSpPr>
        <xdr:cNvPr id="152" name="n_3mainValue債務償還比率">
          <a:extLst>
            <a:ext uri="{FF2B5EF4-FFF2-40B4-BE49-F238E27FC236}">
              <a16:creationId xmlns:a16="http://schemas.microsoft.com/office/drawing/2014/main" id="{D02D6F83-0EEA-4C04-A5F6-284354C75588}"/>
            </a:ext>
          </a:extLst>
        </xdr:cNvPr>
        <xdr:cNvSpPr txBox="1"/>
      </xdr:nvSpPr>
      <xdr:spPr>
        <a:xfrm>
          <a:off x="11079688" y="61417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134646</xdr:rowOff>
    </xdr:from>
    <xdr:ext cx="560923" cy="259045"/>
    <xdr:sp macro="" textlink="">
      <xdr:nvSpPr>
        <xdr:cNvPr id="153" name="n_4mainValue債務償還比率">
          <a:extLst>
            <a:ext uri="{FF2B5EF4-FFF2-40B4-BE49-F238E27FC236}">
              <a16:creationId xmlns:a16="http://schemas.microsoft.com/office/drawing/2014/main" id="{2ADDEE40-C151-49BD-B2CC-16850A9B51EA}"/>
            </a:ext>
          </a:extLst>
        </xdr:cNvPr>
        <xdr:cNvSpPr txBox="1"/>
      </xdr:nvSpPr>
      <xdr:spPr>
        <a:xfrm>
          <a:off x="10393888" y="61163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95DE6BF6-16A0-4125-AEFC-6CA734C2A12B}"/>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D32E20CC-C2A9-410B-8390-0A12CC5DCE20}"/>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FF31978A-D288-46E4-B414-977BD5AB8922}"/>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FB385925-9376-4C5B-BFD2-F8018C2D015C}"/>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7DC40A7D-DA4B-4C1E-86C0-0B40E7973D99}"/>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44C1C2BC-A66E-4605-B7DF-8C3BB0198838}"/>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DA4ABD-2A18-4FEA-B334-3B71F84E327C}"/>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6D5319-4542-4E3B-B898-46FBEDD5EBD6}"/>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A60561-9A24-4AE5-BEF1-30361F60F572}"/>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CFC645-AAE7-4A96-9D71-3B6C34437F65}"/>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D84F39-3CAB-4CF2-81EF-5426E783EE6E}"/>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4FCA5E-9A0B-4763-B167-E973A4D4350E}"/>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06B361-CA0E-4861-85B6-58AF86B0E1C7}"/>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B598C5-5D9B-4E5E-BAFF-B0CC77EA9345}"/>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7EA304-E34E-4E42-BCF7-A40576F31E0E}"/>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EE1304-111D-4DB9-BCB6-9CF50E0E93B3}"/>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6,319,772
6,154,626
5,157.60
1,709,086,222
1,655,110,824
16,887,334
1,063,461,359
3,078,437,466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D36B999-741B-442E-B3E3-F0DD1152F336}"/>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C9802C4-33FD-432B-9BF4-C84B0D43EFBF}"/>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D4C3480-89F4-4900-AE5E-E3121D47A6D0}"/>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23E3D8-757C-425D-91BC-37750EB73D47}"/>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C96D7B7-6460-44C1-95CA-B5828016C496}"/>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3FA1599-FCE1-485E-8AC7-238A59C58D7C}"/>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435CCF7-6BF4-498D-98FA-1C644366D5D3}"/>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76D4C6-DB01-41A1-8AFF-004C689B1C99}"/>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1ED644-5C62-4111-9B9E-2FE4983DFC61}"/>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2349BEF-FC00-42FF-A5AF-0B699648F0DC}"/>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BA68F3E-5AA9-47A7-823E-191C2AECC10D}"/>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1CF712F-712E-4B59-A4A0-BAA56BA2A218}"/>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E4970E-B0AE-4303-BC0A-F5569E491024}"/>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38A571-FB0B-4245-9FC7-B37D00549ADD}"/>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0F627A-BAEA-4D38-8FF9-DFE2457A8989}"/>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CE48F2-F470-441D-8F73-BD9C8ACC00A5}"/>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EBB541-96EC-4D2E-9F9D-E53E0BE5D803}"/>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7535671B-EAAD-4DA4-841C-A1EA5F32BB49}"/>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94CBAAD9-AC5E-4F39-8E90-277FBCA76A41}"/>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34AC02F0-21B1-4B5B-A6B1-1416AE74E1F2}"/>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40D99155-691D-4B16-8609-F18260DC9642}"/>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13461DC3-AB23-4107-82B4-724BAA2CFA6B}"/>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5E317F5B-D65B-4B3B-8482-026E6E6E076B}"/>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F3F65B05-CE39-4B58-A84C-2EF6860FF028}"/>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DA013709-1CB1-49BB-91FC-B679462C4105}"/>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18DC6CFB-32BC-41E0-83C7-6D629E34930C}"/>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FB61D0D6-BAAC-406B-A361-8EC6096A8DF8}"/>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98EE4478-E2C2-4988-9773-994DAFB3795D}"/>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F5C2807-0C2B-4E8D-9FAD-1DA79208A539}"/>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071C59E-3BA5-46E2-A865-724B3FA1B1FC}"/>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9E1E38B-BD3A-4946-96D9-2F72AEC86437}"/>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B745588-C193-4A8E-B640-D58B7C0DED69}"/>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38C058A-FF82-4DBA-BD5D-2BA50CE98CAA}"/>
            </a:ext>
          </a:extLst>
        </xdr:cNvPr>
        <xdr:cNvCxnSpPr/>
      </xdr:nvCxnSpPr>
      <xdr:spPr>
        <a:xfrm>
          <a:off x="6858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B2F9C20E-60D6-4F6A-A3E7-2C9D7D3D4966}"/>
            </a:ext>
          </a:extLst>
        </xdr:cNvPr>
        <xdr:cNvSpPr txBox="1"/>
      </xdr:nvSpPr>
      <xdr:spPr>
        <a:xfrm>
          <a:off x="339891" y="6773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403FA7D-A077-48AC-A81B-6B3C72C796D6}"/>
            </a:ext>
          </a:extLst>
        </xdr:cNvPr>
        <xdr:cNvCxnSpPr/>
      </xdr:nvCxnSpPr>
      <xdr:spPr>
        <a:xfrm>
          <a:off x="6858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1AEA01D-5968-430A-A5EF-7C00673CD2E9}"/>
            </a:ext>
          </a:extLst>
        </xdr:cNvPr>
        <xdr:cNvSpPr txBox="1"/>
      </xdr:nvSpPr>
      <xdr:spPr>
        <a:xfrm>
          <a:off x="339891"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51B3699-DD99-4EE4-88AB-77D02F218E92}"/>
            </a:ext>
          </a:extLst>
        </xdr:cNvPr>
        <xdr:cNvCxnSpPr/>
      </xdr:nvCxnSpPr>
      <xdr:spPr>
        <a:xfrm>
          <a:off x="6858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CE0AAF7-8E72-4BFA-98A9-E886194A9FCC}"/>
            </a:ext>
          </a:extLst>
        </xdr:cNvPr>
        <xdr:cNvSpPr txBox="1"/>
      </xdr:nvSpPr>
      <xdr:spPr>
        <a:xfrm>
          <a:off x="33989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DC487B4-E159-485A-96DA-F739372DC598}"/>
            </a:ext>
          </a:extLst>
        </xdr:cNvPr>
        <xdr:cNvCxnSpPr/>
      </xdr:nvCxnSpPr>
      <xdr:spPr>
        <a:xfrm>
          <a:off x="6858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EDB0E3D-E996-40EB-9653-C255988FA6C5}"/>
            </a:ext>
          </a:extLst>
        </xdr:cNvPr>
        <xdr:cNvSpPr txBox="1"/>
      </xdr:nvSpPr>
      <xdr:spPr>
        <a:xfrm>
          <a:off x="33989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7FF7D6B-6C0D-453B-8944-1C33284C4B35}"/>
            </a:ext>
          </a:extLst>
        </xdr:cNvPr>
        <xdr:cNvCxnSpPr/>
      </xdr:nvCxnSpPr>
      <xdr:spPr>
        <a:xfrm>
          <a:off x="6858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503DD2B-0196-4608-8D5E-ECF869072DE1}"/>
            </a:ext>
          </a:extLst>
        </xdr:cNvPr>
        <xdr:cNvSpPr txBox="1"/>
      </xdr:nvSpPr>
      <xdr:spPr>
        <a:xfrm>
          <a:off x="339891"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2193191-8845-45AF-8272-C51715BA0AF5}"/>
            </a:ext>
          </a:extLst>
        </xdr:cNvPr>
        <xdr:cNvCxnSpPr/>
      </xdr:nvCxnSpPr>
      <xdr:spPr>
        <a:xfrm>
          <a:off x="6858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FA4A3142-59B9-4EAC-BC2F-4A389342AD7A}"/>
            </a:ext>
          </a:extLst>
        </xdr:cNvPr>
        <xdr:cNvSpPr txBox="1"/>
      </xdr:nvSpPr>
      <xdr:spPr>
        <a:xfrm>
          <a:off x="339891" y="52198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844F1C0-E609-45BD-869A-8CEDF6AD0103}"/>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CDFBF727-1E73-4110-94EC-976508724AE9}"/>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2AAD5CC0-432A-4FA2-80F0-B2EE491AE25E}"/>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161108</xdr:rowOff>
    </xdr:from>
    <xdr:to>
      <xdr:col>24</xdr:col>
      <xdr:colOff>62865</xdr:colOff>
      <xdr:row>41</xdr:row>
      <xdr:rowOff>84365</xdr:rowOff>
    </xdr:to>
    <xdr:cxnSp macro="">
      <xdr:nvCxnSpPr>
        <xdr:cNvPr id="59" name="直線コネクタ 58">
          <a:extLst>
            <a:ext uri="{FF2B5EF4-FFF2-40B4-BE49-F238E27FC236}">
              <a16:creationId xmlns:a16="http://schemas.microsoft.com/office/drawing/2014/main" id="{2093ED47-8F21-4831-AB18-3F3A6219C6B9}"/>
            </a:ext>
          </a:extLst>
        </xdr:cNvPr>
        <xdr:cNvCxnSpPr/>
      </xdr:nvCxnSpPr>
      <xdr:spPr>
        <a:xfrm flipV="1">
          <a:off x="4179570" y="5355408"/>
          <a:ext cx="1270" cy="1380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88192</xdr:rowOff>
    </xdr:from>
    <xdr:ext cx="405111" cy="259045"/>
    <xdr:sp macro="" textlink="">
      <xdr:nvSpPr>
        <xdr:cNvPr id="60" name="【道路】&#10;有形固定資産減価償却率最小値テキスト">
          <a:extLst>
            <a:ext uri="{FF2B5EF4-FFF2-40B4-BE49-F238E27FC236}">
              <a16:creationId xmlns:a16="http://schemas.microsoft.com/office/drawing/2014/main" id="{4F284A36-D6BF-4732-991C-1D51F4FCCCA1}"/>
            </a:ext>
          </a:extLst>
        </xdr:cNvPr>
        <xdr:cNvSpPr txBox="1"/>
      </xdr:nvSpPr>
      <xdr:spPr>
        <a:xfrm>
          <a:off x="4229100" y="673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1" name="直線コネクタ 60">
          <a:extLst>
            <a:ext uri="{FF2B5EF4-FFF2-40B4-BE49-F238E27FC236}">
              <a16:creationId xmlns:a16="http://schemas.microsoft.com/office/drawing/2014/main" id="{429A56D8-70EB-4809-9431-D8464799C529}"/>
            </a:ext>
          </a:extLst>
        </xdr:cNvPr>
        <xdr:cNvCxnSpPr/>
      </xdr:nvCxnSpPr>
      <xdr:spPr>
        <a:xfrm>
          <a:off x="4105275" y="6735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107785</xdr:rowOff>
    </xdr:from>
    <xdr:ext cx="405111" cy="259045"/>
    <xdr:sp macro="" textlink="">
      <xdr:nvSpPr>
        <xdr:cNvPr id="62" name="【道路】&#10;有形固定資産減価償却率最大値テキスト">
          <a:extLst>
            <a:ext uri="{FF2B5EF4-FFF2-40B4-BE49-F238E27FC236}">
              <a16:creationId xmlns:a16="http://schemas.microsoft.com/office/drawing/2014/main" id="{481883B1-28BA-4F65-BEBF-79C0398C2203}"/>
            </a:ext>
          </a:extLst>
        </xdr:cNvPr>
        <xdr:cNvSpPr txBox="1"/>
      </xdr:nvSpPr>
      <xdr:spPr>
        <a:xfrm>
          <a:off x="4229100" y="5133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161108</xdr:rowOff>
    </xdr:from>
    <xdr:to>
      <xdr:col>24</xdr:col>
      <xdr:colOff>152400</xdr:colOff>
      <xdr:row>32</xdr:row>
      <xdr:rowOff>161108</xdr:rowOff>
    </xdr:to>
    <xdr:cxnSp macro="">
      <xdr:nvCxnSpPr>
        <xdr:cNvPr id="63" name="直線コネクタ 62">
          <a:extLst>
            <a:ext uri="{FF2B5EF4-FFF2-40B4-BE49-F238E27FC236}">
              <a16:creationId xmlns:a16="http://schemas.microsoft.com/office/drawing/2014/main" id="{5BB2734D-1DC4-44DF-A42B-8A3312A5DDFD}"/>
            </a:ext>
          </a:extLst>
        </xdr:cNvPr>
        <xdr:cNvCxnSpPr/>
      </xdr:nvCxnSpPr>
      <xdr:spPr>
        <a:xfrm>
          <a:off x="4105275" y="53554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121393</xdr:rowOff>
    </xdr:from>
    <xdr:ext cx="405111" cy="259045"/>
    <xdr:sp macro="" textlink="">
      <xdr:nvSpPr>
        <xdr:cNvPr id="64" name="【道路】&#10;有形固定資産減価償却率平均値テキスト">
          <a:extLst>
            <a:ext uri="{FF2B5EF4-FFF2-40B4-BE49-F238E27FC236}">
              <a16:creationId xmlns:a16="http://schemas.microsoft.com/office/drawing/2014/main" id="{807B704C-C325-42C4-A381-93E5481C1993}"/>
            </a:ext>
          </a:extLst>
        </xdr:cNvPr>
        <xdr:cNvSpPr txBox="1"/>
      </xdr:nvSpPr>
      <xdr:spPr>
        <a:xfrm>
          <a:off x="4229100" y="59633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65" name="フローチャート: 判断 64">
          <a:extLst>
            <a:ext uri="{FF2B5EF4-FFF2-40B4-BE49-F238E27FC236}">
              <a16:creationId xmlns:a16="http://schemas.microsoft.com/office/drawing/2014/main" id="{C5F2B4E7-10E8-4680-B4C6-0DE42D11B4B6}"/>
            </a:ext>
          </a:extLst>
        </xdr:cNvPr>
        <xdr:cNvSpPr/>
      </xdr:nvSpPr>
      <xdr:spPr>
        <a:xfrm>
          <a:off x="4124325" y="597861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100511</xdr:rowOff>
    </xdr:from>
    <xdr:to>
      <xdr:col>20</xdr:col>
      <xdr:colOff>38100</xdr:colOff>
      <xdr:row>37</xdr:row>
      <xdr:rowOff>30661</xdr:rowOff>
    </xdr:to>
    <xdr:sp macro="" textlink="">
      <xdr:nvSpPr>
        <xdr:cNvPr id="66" name="フローチャート: 判断 65">
          <a:extLst>
            <a:ext uri="{FF2B5EF4-FFF2-40B4-BE49-F238E27FC236}">
              <a16:creationId xmlns:a16="http://schemas.microsoft.com/office/drawing/2014/main" id="{AEFBE74A-7339-4741-B1D2-31E236C863A2}"/>
            </a:ext>
          </a:extLst>
        </xdr:cNvPr>
        <xdr:cNvSpPr/>
      </xdr:nvSpPr>
      <xdr:spPr>
        <a:xfrm>
          <a:off x="3381375" y="594251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7" name="フローチャート: 判断 66">
          <a:extLst>
            <a:ext uri="{FF2B5EF4-FFF2-40B4-BE49-F238E27FC236}">
              <a16:creationId xmlns:a16="http://schemas.microsoft.com/office/drawing/2014/main" id="{2704D1A9-4BA9-4E0D-925D-0901C50353A6}"/>
            </a:ext>
          </a:extLst>
        </xdr:cNvPr>
        <xdr:cNvSpPr/>
      </xdr:nvSpPr>
      <xdr:spPr>
        <a:xfrm>
          <a:off x="2571750" y="59067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85816</xdr:rowOff>
    </xdr:from>
    <xdr:to>
      <xdr:col>10</xdr:col>
      <xdr:colOff>165100</xdr:colOff>
      <xdr:row>36</xdr:row>
      <xdr:rowOff>15966</xdr:rowOff>
    </xdr:to>
    <xdr:sp macro="" textlink="">
      <xdr:nvSpPr>
        <xdr:cNvPr id="68" name="フローチャート: 判断 67">
          <a:extLst>
            <a:ext uri="{FF2B5EF4-FFF2-40B4-BE49-F238E27FC236}">
              <a16:creationId xmlns:a16="http://schemas.microsoft.com/office/drawing/2014/main" id="{4C94DF06-8C99-4A9C-BF14-7832B6C8B08B}"/>
            </a:ext>
          </a:extLst>
        </xdr:cNvPr>
        <xdr:cNvSpPr/>
      </xdr:nvSpPr>
      <xdr:spPr>
        <a:xfrm>
          <a:off x="1781175" y="57595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95613</xdr:rowOff>
    </xdr:from>
    <xdr:to>
      <xdr:col>6</xdr:col>
      <xdr:colOff>38100</xdr:colOff>
      <xdr:row>36</xdr:row>
      <xdr:rowOff>25763</xdr:rowOff>
    </xdr:to>
    <xdr:sp macro="" textlink="">
      <xdr:nvSpPr>
        <xdr:cNvPr id="69" name="フローチャート: 判断 68">
          <a:extLst>
            <a:ext uri="{FF2B5EF4-FFF2-40B4-BE49-F238E27FC236}">
              <a16:creationId xmlns:a16="http://schemas.microsoft.com/office/drawing/2014/main" id="{90FE67C5-3F8B-41C7-A61C-6EE87D2908C0}"/>
            </a:ext>
          </a:extLst>
        </xdr:cNvPr>
        <xdr:cNvSpPr/>
      </xdr:nvSpPr>
      <xdr:spPr>
        <a:xfrm>
          <a:off x="981075" y="57725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8BFF785-4E0E-463D-AF9A-54B2D344F69D}"/>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BF5D884-03F1-4440-95A1-EF2D89DE52A6}"/>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CAECC99-28CB-4317-9FF6-7C532893A84A}"/>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E5C789C-55D4-4D96-8E2B-7A2FDDC0E6B8}"/>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BFBD7D91-3B8B-4222-91EE-B19B6127B201}"/>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54792</xdr:rowOff>
    </xdr:from>
    <xdr:to>
      <xdr:col>24</xdr:col>
      <xdr:colOff>114300</xdr:colOff>
      <xdr:row>34</xdr:row>
      <xdr:rowOff>156392</xdr:rowOff>
    </xdr:to>
    <xdr:sp macro="" textlink="">
      <xdr:nvSpPr>
        <xdr:cNvPr id="75" name="楕円 74">
          <a:extLst>
            <a:ext uri="{FF2B5EF4-FFF2-40B4-BE49-F238E27FC236}">
              <a16:creationId xmlns:a16="http://schemas.microsoft.com/office/drawing/2014/main" id="{B6F8512F-71B5-412B-BB79-6DF21BD9A740}"/>
            </a:ext>
          </a:extLst>
        </xdr:cNvPr>
        <xdr:cNvSpPr/>
      </xdr:nvSpPr>
      <xdr:spPr>
        <a:xfrm>
          <a:off x="4124325" y="556976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77669</xdr:rowOff>
    </xdr:from>
    <xdr:ext cx="405111" cy="259045"/>
    <xdr:sp macro="" textlink="">
      <xdr:nvSpPr>
        <xdr:cNvPr id="76" name="【道路】&#10;有形固定資産減価償却率該当値テキスト">
          <a:extLst>
            <a:ext uri="{FF2B5EF4-FFF2-40B4-BE49-F238E27FC236}">
              <a16:creationId xmlns:a16="http://schemas.microsoft.com/office/drawing/2014/main" id="{7C1E3B82-61E9-49F2-A380-F5B0C3F8E004}"/>
            </a:ext>
          </a:extLst>
        </xdr:cNvPr>
        <xdr:cNvSpPr txBox="1"/>
      </xdr:nvSpPr>
      <xdr:spPr>
        <a:xfrm>
          <a:off x="4229100" y="543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167458</xdr:rowOff>
    </xdr:from>
    <xdr:to>
      <xdr:col>20</xdr:col>
      <xdr:colOff>38100</xdr:colOff>
      <xdr:row>34</xdr:row>
      <xdr:rowOff>97608</xdr:rowOff>
    </xdr:to>
    <xdr:sp macro="" textlink="">
      <xdr:nvSpPr>
        <xdr:cNvPr id="77" name="楕円 76">
          <a:extLst>
            <a:ext uri="{FF2B5EF4-FFF2-40B4-BE49-F238E27FC236}">
              <a16:creationId xmlns:a16="http://schemas.microsoft.com/office/drawing/2014/main" id="{427F4091-2145-4C73-B3F6-C304514F4B38}"/>
            </a:ext>
          </a:extLst>
        </xdr:cNvPr>
        <xdr:cNvSpPr/>
      </xdr:nvSpPr>
      <xdr:spPr>
        <a:xfrm>
          <a:off x="3381375" y="55173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46808</xdr:rowOff>
    </xdr:from>
    <xdr:to>
      <xdr:col>24</xdr:col>
      <xdr:colOff>63500</xdr:colOff>
      <xdr:row>34</xdr:row>
      <xdr:rowOff>105592</xdr:rowOff>
    </xdr:to>
    <xdr:cxnSp macro="">
      <xdr:nvCxnSpPr>
        <xdr:cNvPr id="78" name="直線コネクタ 77">
          <a:extLst>
            <a:ext uri="{FF2B5EF4-FFF2-40B4-BE49-F238E27FC236}">
              <a16:creationId xmlns:a16="http://schemas.microsoft.com/office/drawing/2014/main" id="{5458C1AB-1EA9-4052-BFFC-DACD7880A435}"/>
            </a:ext>
          </a:extLst>
        </xdr:cNvPr>
        <xdr:cNvCxnSpPr/>
      </xdr:nvCxnSpPr>
      <xdr:spPr>
        <a:xfrm>
          <a:off x="3429000" y="5564958"/>
          <a:ext cx="752475"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111942</xdr:rowOff>
    </xdr:from>
    <xdr:to>
      <xdr:col>15</xdr:col>
      <xdr:colOff>101600</xdr:colOff>
      <xdr:row>34</xdr:row>
      <xdr:rowOff>42092</xdr:rowOff>
    </xdr:to>
    <xdr:sp macro="" textlink="">
      <xdr:nvSpPr>
        <xdr:cNvPr id="79" name="楕円 78">
          <a:extLst>
            <a:ext uri="{FF2B5EF4-FFF2-40B4-BE49-F238E27FC236}">
              <a16:creationId xmlns:a16="http://schemas.microsoft.com/office/drawing/2014/main" id="{378A9A0A-CBA4-467B-AD71-7B86F469381C}"/>
            </a:ext>
          </a:extLst>
        </xdr:cNvPr>
        <xdr:cNvSpPr/>
      </xdr:nvSpPr>
      <xdr:spPr>
        <a:xfrm>
          <a:off x="2571750" y="54649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162742</xdr:rowOff>
    </xdr:from>
    <xdr:to>
      <xdr:col>19</xdr:col>
      <xdr:colOff>177800</xdr:colOff>
      <xdr:row>34</xdr:row>
      <xdr:rowOff>46808</xdr:rowOff>
    </xdr:to>
    <xdr:cxnSp macro="">
      <xdr:nvCxnSpPr>
        <xdr:cNvPr id="80" name="直線コネクタ 79">
          <a:extLst>
            <a:ext uri="{FF2B5EF4-FFF2-40B4-BE49-F238E27FC236}">
              <a16:creationId xmlns:a16="http://schemas.microsoft.com/office/drawing/2014/main" id="{1EB4038C-0CE1-48DC-AB85-F00CB6D67EE9}"/>
            </a:ext>
          </a:extLst>
        </xdr:cNvPr>
        <xdr:cNvCxnSpPr/>
      </xdr:nvCxnSpPr>
      <xdr:spPr>
        <a:xfrm>
          <a:off x="2619375" y="5512617"/>
          <a:ext cx="809625" cy="5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79284</xdr:rowOff>
    </xdr:from>
    <xdr:to>
      <xdr:col>10</xdr:col>
      <xdr:colOff>165100</xdr:colOff>
      <xdr:row>34</xdr:row>
      <xdr:rowOff>9434</xdr:rowOff>
    </xdr:to>
    <xdr:sp macro="" textlink="">
      <xdr:nvSpPr>
        <xdr:cNvPr id="81" name="楕円 80">
          <a:extLst>
            <a:ext uri="{FF2B5EF4-FFF2-40B4-BE49-F238E27FC236}">
              <a16:creationId xmlns:a16="http://schemas.microsoft.com/office/drawing/2014/main" id="{B8E450CB-A5CA-4005-9E6A-FFAF08067967}"/>
            </a:ext>
          </a:extLst>
        </xdr:cNvPr>
        <xdr:cNvSpPr/>
      </xdr:nvSpPr>
      <xdr:spPr>
        <a:xfrm>
          <a:off x="1781175" y="54323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130084</xdr:rowOff>
    </xdr:from>
    <xdr:to>
      <xdr:col>15</xdr:col>
      <xdr:colOff>50800</xdr:colOff>
      <xdr:row>33</xdr:row>
      <xdr:rowOff>162742</xdr:rowOff>
    </xdr:to>
    <xdr:cxnSp macro="">
      <xdr:nvCxnSpPr>
        <xdr:cNvPr id="82" name="直線コネクタ 81">
          <a:extLst>
            <a:ext uri="{FF2B5EF4-FFF2-40B4-BE49-F238E27FC236}">
              <a16:creationId xmlns:a16="http://schemas.microsoft.com/office/drawing/2014/main" id="{A51207CD-3931-4A92-B68B-39FFF8EF2BBA}"/>
            </a:ext>
          </a:extLst>
        </xdr:cNvPr>
        <xdr:cNvCxnSpPr/>
      </xdr:nvCxnSpPr>
      <xdr:spPr>
        <a:xfrm>
          <a:off x="1828800" y="5479959"/>
          <a:ext cx="79057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21788</xdr:rowOff>
    </xdr:from>
    <xdr:ext cx="405111" cy="259045"/>
    <xdr:sp macro="" textlink="">
      <xdr:nvSpPr>
        <xdr:cNvPr id="83" name="n_1aveValue【道路】&#10;有形固定資産減価償却率">
          <a:extLst>
            <a:ext uri="{FF2B5EF4-FFF2-40B4-BE49-F238E27FC236}">
              <a16:creationId xmlns:a16="http://schemas.microsoft.com/office/drawing/2014/main" id="{6C8C4417-6F59-4EB8-9ADC-97A62AD02414}"/>
            </a:ext>
          </a:extLst>
        </xdr:cNvPr>
        <xdr:cNvSpPr txBox="1"/>
      </xdr:nvSpPr>
      <xdr:spPr>
        <a:xfrm>
          <a:off x="3239144" y="60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4" name="n_2aveValue【道路】&#10;有形固定資産減価償却率">
          <a:extLst>
            <a:ext uri="{FF2B5EF4-FFF2-40B4-BE49-F238E27FC236}">
              <a16:creationId xmlns:a16="http://schemas.microsoft.com/office/drawing/2014/main" id="{C133B2BE-38D9-44A1-A705-274420FB0EBA}"/>
            </a:ext>
          </a:extLst>
        </xdr:cNvPr>
        <xdr:cNvSpPr txBox="1"/>
      </xdr:nvSpPr>
      <xdr:spPr>
        <a:xfrm>
          <a:off x="2439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7093</xdr:rowOff>
    </xdr:from>
    <xdr:ext cx="405111" cy="259045"/>
    <xdr:sp macro="" textlink="">
      <xdr:nvSpPr>
        <xdr:cNvPr id="85" name="n_3aveValue【道路】&#10;有形固定資産減価償却率">
          <a:extLst>
            <a:ext uri="{FF2B5EF4-FFF2-40B4-BE49-F238E27FC236}">
              <a16:creationId xmlns:a16="http://schemas.microsoft.com/office/drawing/2014/main" id="{CDD3D078-50F3-4D69-A617-8C09CA5D4769}"/>
            </a:ext>
          </a:extLst>
        </xdr:cNvPr>
        <xdr:cNvSpPr txBox="1"/>
      </xdr:nvSpPr>
      <xdr:spPr>
        <a:xfrm>
          <a:off x="1648469" y="5849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42290</xdr:rowOff>
    </xdr:from>
    <xdr:ext cx="405111" cy="259045"/>
    <xdr:sp macro="" textlink="">
      <xdr:nvSpPr>
        <xdr:cNvPr id="86" name="n_4aveValue【道路】&#10;有形固定資産減価償却率">
          <a:extLst>
            <a:ext uri="{FF2B5EF4-FFF2-40B4-BE49-F238E27FC236}">
              <a16:creationId xmlns:a16="http://schemas.microsoft.com/office/drawing/2014/main" id="{2298B839-5801-4CBC-BA4A-167578E52608}"/>
            </a:ext>
          </a:extLst>
        </xdr:cNvPr>
        <xdr:cNvSpPr txBox="1"/>
      </xdr:nvSpPr>
      <xdr:spPr>
        <a:xfrm>
          <a:off x="848369" y="556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114135</xdr:rowOff>
    </xdr:from>
    <xdr:ext cx="405111" cy="259045"/>
    <xdr:sp macro="" textlink="">
      <xdr:nvSpPr>
        <xdr:cNvPr id="87" name="n_1mainValue【道路】&#10;有形固定資産減価償却率">
          <a:extLst>
            <a:ext uri="{FF2B5EF4-FFF2-40B4-BE49-F238E27FC236}">
              <a16:creationId xmlns:a16="http://schemas.microsoft.com/office/drawing/2014/main" id="{1709B878-F94E-4796-A476-3F47CBAF4344}"/>
            </a:ext>
          </a:extLst>
        </xdr:cNvPr>
        <xdr:cNvSpPr txBox="1"/>
      </xdr:nvSpPr>
      <xdr:spPr>
        <a:xfrm>
          <a:off x="3239144" y="530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58619</xdr:rowOff>
    </xdr:from>
    <xdr:ext cx="405111" cy="259045"/>
    <xdr:sp macro="" textlink="">
      <xdr:nvSpPr>
        <xdr:cNvPr id="88" name="n_2mainValue【道路】&#10;有形固定資産減価償却率">
          <a:extLst>
            <a:ext uri="{FF2B5EF4-FFF2-40B4-BE49-F238E27FC236}">
              <a16:creationId xmlns:a16="http://schemas.microsoft.com/office/drawing/2014/main" id="{6FFC88E2-02F2-45D2-92B6-D5D9A3C7686E}"/>
            </a:ext>
          </a:extLst>
        </xdr:cNvPr>
        <xdr:cNvSpPr txBox="1"/>
      </xdr:nvSpPr>
      <xdr:spPr>
        <a:xfrm>
          <a:off x="2439044" y="524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25961</xdr:rowOff>
    </xdr:from>
    <xdr:ext cx="405111" cy="259045"/>
    <xdr:sp macro="" textlink="">
      <xdr:nvSpPr>
        <xdr:cNvPr id="89" name="n_3mainValue【道路】&#10;有形固定資産減価償却率">
          <a:extLst>
            <a:ext uri="{FF2B5EF4-FFF2-40B4-BE49-F238E27FC236}">
              <a16:creationId xmlns:a16="http://schemas.microsoft.com/office/drawing/2014/main" id="{1B3401BC-469B-48DE-9592-D633C46CA6BA}"/>
            </a:ext>
          </a:extLst>
        </xdr:cNvPr>
        <xdr:cNvSpPr txBox="1"/>
      </xdr:nvSpPr>
      <xdr:spPr>
        <a:xfrm>
          <a:off x="1648469" y="5220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13DEF5F8-EC67-49A8-93B2-523FB45E33DB}"/>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1" name="正方形/長方形 90">
          <a:extLst>
            <a:ext uri="{FF2B5EF4-FFF2-40B4-BE49-F238E27FC236}">
              <a16:creationId xmlns:a16="http://schemas.microsoft.com/office/drawing/2014/main" id="{DCC11762-843E-401F-A0F6-C40D436919C7}"/>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2" name="正方形/長方形 91">
          <a:extLst>
            <a:ext uri="{FF2B5EF4-FFF2-40B4-BE49-F238E27FC236}">
              <a16:creationId xmlns:a16="http://schemas.microsoft.com/office/drawing/2014/main" id="{CB94FE93-3F62-442F-BFFC-F9B6039EF76F}"/>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3" name="正方形/長方形 92">
          <a:extLst>
            <a:ext uri="{FF2B5EF4-FFF2-40B4-BE49-F238E27FC236}">
              <a16:creationId xmlns:a16="http://schemas.microsoft.com/office/drawing/2014/main" id="{EEB0A478-F4F7-41FC-9FC6-FF3E588D5A04}"/>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4" name="正方形/長方形 93">
          <a:extLst>
            <a:ext uri="{FF2B5EF4-FFF2-40B4-BE49-F238E27FC236}">
              <a16:creationId xmlns:a16="http://schemas.microsoft.com/office/drawing/2014/main" id="{F15A1D17-5B46-4489-8D12-36E69B9CB320}"/>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C081695-4F91-4EDF-89A7-9E52BAD9FC72}"/>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6" name="テキスト ボックス 95">
          <a:extLst>
            <a:ext uri="{FF2B5EF4-FFF2-40B4-BE49-F238E27FC236}">
              <a16:creationId xmlns:a16="http://schemas.microsoft.com/office/drawing/2014/main" id="{EF8CD2EB-E259-4C07-B6C1-BF165F0B3C3C}"/>
            </a:ext>
          </a:extLst>
        </xdr:cNvPr>
        <xdr:cNvSpPr txBox="1"/>
      </xdr:nvSpPr>
      <xdr:spPr>
        <a:xfrm>
          <a:off x="5915025" y="4867275"/>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FF5F5D98-311D-4A45-BA4F-451C0D48B879}"/>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a:extLst>
            <a:ext uri="{FF2B5EF4-FFF2-40B4-BE49-F238E27FC236}">
              <a16:creationId xmlns:a16="http://schemas.microsoft.com/office/drawing/2014/main" id="{AFB549E0-AC1F-4E41-9221-8EC59DAE79FC}"/>
            </a:ext>
          </a:extLst>
        </xdr:cNvPr>
        <xdr:cNvCxnSpPr/>
      </xdr:nvCxnSpPr>
      <xdr:spPr>
        <a:xfrm>
          <a:off x="5953125" y="666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a:extLst>
            <a:ext uri="{FF2B5EF4-FFF2-40B4-BE49-F238E27FC236}">
              <a16:creationId xmlns:a16="http://schemas.microsoft.com/office/drawing/2014/main" id="{2EA6A613-4621-41E5-9CF8-0819C5D733BD}"/>
            </a:ext>
          </a:extLst>
        </xdr:cNvPr>
        <xdr:cNvSpPr txBox="1"/>
      </xdr:nvSpPr>
      <xdr:spPr>
        <a:xfrm>
          <a:off x="5527221" y="6531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A3B41710-3328-4D6C-837B-804C7A7DECD3}"/>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DB33D556-A518-4CD0-995D-10FC10B71795}"/>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a:extLst>
            <a:ext uri="{FF2B5EF4-FFF2-40B4-BE49-F238E27FC236}">
              <a16:creationId xmlns:a16="http://schemas.microsoft.com/office/drawing/2014/main" id="{4640C742-8ADE-4274-925A-B1F5384AA800}"/>
            </a:ext>
          </a:extLst>
        </xdr:cNvPr>
        <xdr:cNvCxnSpPr/>
      </xdr:nvCxnSpPr>
      <xdr:spPr>
        <a:xfrm>
          <a:off x="5953125" y="5591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3" name="テキスト ボックス 102">
          <a:extLst>
            <a:ext uri="{FF2B5EF4-FFF2-40B4-BE49-F238E27FC236}">
              <a16:creationId xmlns:a16="http://schemas.microsoft.com/office/drawing/2014/main" id="{C0F96767-0E97-4FAB-8AF0-1D5E7EACAAD3}"/>
            </a:ext>
          </a:extLst>
        </xdr:cNvPr>
        <xdr:cNvSpPr txBox="1"/>
      </xdr:nvSpPr>
      <xdr:spPr>
        <a:xfrm>
          <a:off x="5527221" y="5455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80E4B4F8-E6D2-4AB0-BFE1-B30AF66ABB7B}"/>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F9734CC9-D7DF-463F-9639-2266F9BE6ADA}"/>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80A63B50-B587-456D-886F-72E66F40ECA9}"/>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139636</xdr:rowOff>
    </xdr:from>
    <xdr:to>
      <xdr:col>54</xdr:col>
      <xdr:colOff>189865</xdr:colOff>
      <xdr:row>40</xdr:row>
      <xdr:rowOff>114491</xdr:rowOff>
    </xdr:to>
    <xdr:cxnSp macro="">
      <xdr:nvCxnSpPr>
        <xdr:cNvPr id="107" name="直線コネクタ 106">
          <a:extLst>
            <a:ext uri="{FF2B5EF4-FFF2-40B4-BE49-F238E27FC236}">
              <a16:creationId xmlns:a16="http://schemas.microsoft.com/office/drawing/2014/main" id="{5EA3AC83-30DD-4024-97EA-C9D22919CECC}"/>
            </a:ext>
          </a:extLst>
        </xdr:cNvPr>
        <xdr:cNvCxnSpPr/>
      </xdr:nvCxnSpPr>
      <xdr:spPr>
        <a:xfrm flipV="1">
          <a:off x="9427845" y="5495861"/>
          <a:ext cx="1270" cy="1105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8" name="【道路】&#10;一人当たり延長最小値テキスト">
          <a:extLst>
            <a:ext uri="{FF2B5EF4-FFF2-40B4-BE49-F238E27FC236}">
              <a16:creationId xmlns:a16="http://schemas.microsoft.com/office/drawing/2014/main" id="{0343F977-14CB-4C26-8035-AA4ED1F9CB41}"/>
            </a:ext>
          </a:extLst>
        </xdr:cNvPr>
        <xdr:cNvSpPr txBox="1"/>
      </xdr:nvSpPr>
      <xdr:spPr>
        <a:xfrm>
          <a:off x="9477375" y="66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9" name="直線コネクタ 108">
          <a:extLst>
            <a:ext uri="{FF2B5EF4-FFF2-40B4-BE49-F238E27FC236}">
              <a16:creationId xmlns:a16="http://schemas.microsoft.com/office/drawing/2014/main" id="{9E60F15A-1704-4752-8436-64360B6A955B}"/>
            </a:ext>
          </a:extLst>
        </xdr:cNvPr>
        <xdr:cNvCxnSpPr/>
      </xdr:nvCxnSpPr>
      <xdr:spPr>
        <a:xfrm>
          <a:off x="9363075" y="660101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86313</xdr:rowOff>
    </xdr:from>
    <xdr:ext cx="469744" cy="259045"/>
    <xdr:sp macro="" textlink="">
      <xdr:nvSpPr>
        <xdr:cNvPr id="110" name="【道路】&#10;一人当たり延長最大値テキスト">
          <a:extLst>
            <a:ext uri="{FF2B5EF4-FFF2-40B4-BE49-F238E27FC236}">
              <a16:creationId xmlns:a16="http://schemas.microsoft.com/office/drawing/2014/main" id="{44FC7735-94D7-498D-A756-C20156DBDEA2}"/>
            </a:ext>
          </a:extLst>
        </xdr:cNvPr>
        <xdr:cNvSpPr txBox="1"/>
      </xdr:nvSpPr>
      <xdr:spPr>
        <a:xfrm>
          <a:off x="9477375" y="527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139636</xdr:rowOff>
    </xdr:from>
    <xdr:to>
      <xdr:col>55</xdr:col>
      <xdr:colOff>88900</xdr:colOff>
      <xdr:row>33</xdr:row>
      <xdr:rowOff>139636</xdr:rowOff>
    </xdr:to>
    <xdr:cxnSp macro="">
      <xdr:nvCxnSpPr>
        <xdr:cNvPr id="111" name="直線コネクタ 110">
          <a:extLst>
            <a:ext uri="{FF2B5EF4-FFF2-40B4-BE49-F238E27FC236}">
              <a16:creationId xmlns:a16="http://schemas.microsoft.com/office/drawing/2014/main" id="{07EAA980-E807-434D-8965-F85FDE7D9026}"/>
            </a:ext>
          </a:extLst>
        </xdr:cNvPr>
        <xdr:cNvCxnSpPr/>
      </xdr:nvCxnSpPr>
      <xdr:spPr>
        <a:xfrm>
          <a:off x="9363075" y="54958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126001</xdr:rowOff>
    </xdr:from>
    <xdr:ext cx="469744" cy="259045"/>
    <xdr:sp macro="" textlink="">
      <xdr:nvSpPr>
        <xdr:cNvPr id="112" name="【道路】&#10;一人当たり延長平均値テキスト">
          <a:extLst>
            <a:ext uri="{FF2B5EF4-FFF2-40B4-BE49-F238E27FC236}">
              <a16:creationId xmlns:a16="http://schemas.microsoft.com/office/drawing/2014/main" id="{15C4D41C-E2A4-425B-BD7C-C46682623181}"/>
            </a:ext>
          </a:extLst>
        </xdr:cNvPr>
        <xdr:cNvSpPr txBox="1"/>
      </xdr:nvSpPr>
      <xdr:spPr>
        <a:xfrm>
          <a:off x="9477375" y="6123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13" name="フローチャート: 判断 112">
          <a:extLst>
            <a:ext uri="{FF2B5EF4-FFF2-40B4-BE49-F238E27FC236}">
              <a16:creationId xmlns:a16="http://schemas.microsoft.com/office/drawing/2014/main" id="{D7AC2784-BAD7-4E99-BF25-AE49D5C9F039}"/>
            </a:ext>
          </a:extLst>
        </xdr:cNvPr>
        <xdr:cNvSpPr/>
      </xdr:nvSpPr>
      <xdr:spPr>
        <a:xfrm>
          <a:off x="9401175" y="626897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100838</xdr:rowOff>
    </xdr:from>
    <xdr:to>
      <xdr:col>50</xdr:col>
      <xdr:colOff>165100</xdr:colOff>
      <xdr:row>39</xdr:row>
      <xdr:rowOff>30988</xdr:rowOff>
    </xdr:to>
    <xdr:sp macro="" textlink="">
      <xdr:nvSpPr>
        <xdr:cNvPr id="114" name="フローチャート: 判断 113">
          <a:extLst>
            <a:ext uri="{FF2B5EF4-FFF2-40B4-BE49-F238E27FC236}">
              <a16:creationId xmlns:a16="http://schemas.microsoft.com/office/drawing/2014/main" id="{AAA12C52-C55D-4C6B-AB28-C1F3BBFD6F6F}"/>
            </a:ext>
          </a:extLst>
        </xdr:cNvPr>
        <xdr:cNvSpPr/>
      </xdr:nvSpPr>
      <xdr:spPr>
        <a:xfrm>
          <a:off x="8639175" y="6266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111696</xdr:rowOff>
    </xdr:from>
    <xdr:to>
      <xdr:col>46</xdr:col>
      <xdr:colOff>38100</xdr:colOff>
      <xdr:row>39</xdr:row>
      <xdr:rowOff>41846</xdr:rowOff>
    </xdr:to>
    <xdr:sp macro="" textlink="">
      <xdr:nvSpPr>
        <xdr:cNvPr id="115" name="フローチャート: 判断 114">
          <a:extLst>
            <a:ext uri="{FF2B5EF4-FFF2-40B4-BE49-F238E27FC236}">
              <a16:creationId xmlns:a16="http://schemas.microsoft.com/office/drawing/2014/main" id="{A62CECD6-218B-4646-86C5-FCA6D2952636}"/>
            </a:ext>
          </a:extLst>
        </xdr:cNvPr>
        <xdr:cNvSpPr/>
      </xdr:nvSpPr>
      <xdr:spPr>
        <a:xfrm>
          <a:off x="7839075" y="62743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101409</xdr:rowOff>
    </xdr:from>
    <xdr:to>
      <xdr:col>41</xdr:col>
      <xdr:colOff>101600</xdr:colOff>
      <xdr:row>39</xdr:row>
      <xdr:rowOff>31559</xdr:rowOff>
    </xdr:to>
    <xdr:sp macro="" textlink="">
      <xdr:nvSpPr>
        <xdr:cNvPr id="116" name="フローチャート: 判断 115">
          <a:extLst>
            <a:ext uri="{FF2B5EF4-FFF2-40B4-BE49-F238E27FC236}">
              <a16:creationId xmlns:a16="http://schemas.microsoft.com/office/drawing/2014/main" id="{BB77DCC2-B694-4AEB-8C57-2577F905BFDA}"/>
            </a:ext>
          </a:extLst>
        </xdr:cNvPr>
        <xdr:cNvSpPr/>
      </xdr:nvSpPr>
      <xdr:spPr>
        <a:xfrm>
          <a:off x="7029450" y="626725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107696</xdr:rowOff>
    </xdr:from>
    <xdr:to>
      <xdr:col>36</xdr:col>
      <xdr:colOff>165100</xdr:colOff>
      <xdr:row>39</xdr:row>
      <xdr:rowOff>37846</xdr:rowOff>
    </xdr:to>
    <xdr:sp macro="" textlink="">
      <xdr:nvSpPr>
        <xdr:cNvPr id="117" name="フローチャート: 判断 116">
          <a:extLst>
            <a:ext uri="{FF2B5EF4-FFF2-40B4-BE49-F238E27FC236}">
              <a16:creationId xmlns:a16="http://schemas.microsoft.com/office/drawing/2014/main" id="{95FA7C5C-E78F-4C10-ACBC-65344EDAFD19}"/>
            </a:ext>
          </a:extLst>
        </xdr:cNvPr>
        <xdr:cNvSpPr/>
      </xdr:nvSpPr>
      <xdr:spPr>
        <a:xfrm>
          <a:off x="6238875" y="62671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C471B52-EFA3-4652-9CE8-18FB4625EEC7}"/>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AE34282-6102-456B-B30A-0B82534113F8}"/>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B9D8D54-7D13-4F55-BC3C-7C1979EB096B}"/>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BC3CCA9-9782-4DC6-8E49-B77CD072DC42}"/>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F359762-EC34-4754-87E2-6836941401B4}"/>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23" name="楕円 122">
          <a:extLst>
            <a:ext uri="{FF2B5EF4-FFF2-40B4-BE49-F238E27FC236}">
              <a16:creationId xmlns:a16="http://schemas.microsoft.com/office/drawing/2014/main" id="{500DEAFA-C9F5-434B-8A44-1DBC52A9386E}"/>
            </a:ext>
          </a:extLst>
        </xdr:cNvPr>
        <xdr:cNvSpPr/>
      </xdr:nvSpPr>
      <xdr:spPr>
        <a:xfrm>
          <a:off x="9401175" y="640854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65549</xdr:rowOff>
    </xdr:from>
    <xdr:ext cx="469744" cy="259045"/>
    <xdr:sp macro="" textlink="">
      <xdr:nvSpPr>
        <xdr:cNvPr id="124" name="【道路】&#10;一人当たり延長該当値テキスト">
          <a:extLst>
            <a:ext uri="{FF2B5EF4-FFF2-40B4-BE49-F238E27FC236}">
              <a16:creationId xmlns:a16="http://schemas.microsoft.com/office/drawing/2014/main" id="{57634CFA-C1B1-4C1D-8B3C-BBA4ABBDA312}"/>
            </a:ext>
          </a:extLst>
        </xdr:cNvPr>
        <xdr:cNvSpPr txBox="1"/>
      </xdr:nvSpPr>
      <xdr:spPr>
        <a:xfrm>
          <a:off x="9477375" y="639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88265</xdr:rowOff>
    </xdr:from>
    <xdr:to>
      <xdr:col>50</xdr:col>
      <xdr:colOff>165100</xdr:colOff>
      <xdr:row>40</xdr:row>
      <xdr:rowOff>18415</xdr:rowOff>
    </xdr:to>
    <xdr:sp macro="" textlink="">
      <xdr:nvSpPr>
        <xdr:cNvPr id="125" name="楕円 124">
          <a:extLst>
            <a:ext uri="{FF2B5EF4-FFF2-40B4-BE49-F238E27FC236}">
              <a16:creationId xmlns:a16="http://schemas.microsoft.com/office/drawing/2014/main" id="{23BCC862-D282-4947-8A76-A0796EA6E4CB}"/>
            </a:ext>
          </a:extLst>
        </xdr:cNvPr>
        <xdr:cNvSpPr/>
      </xdr:nvSpPr>
      <xdr:spPr>
        <a:xfrm>
          <a:off x="8639175" y="64096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137922</xdr:rowOff>
    </xdr:from>
    <xdr:to>
      <xdr:col>55</xdr:col>
      <xdr:colOff>0</xdr:colOff>
      <xdr:row>39</xdr:row>
      <xdr:rowOff>139065</xdr:rowOff>
    </xdr:to>
    <xdr:cxnSp macro="">
      <xdr:nvCxnSpPr>
        <xdr:cNvPr id="126" name="直線コネクタ 125">
          <a:extLst>
            <a:ext uri="{FF2B5EF4-FFF2-40B4-BE49-F238E27FC236}">
              <a16:creationId xmlns:a16="http://schemas.microsoft.com/office/drawing/2014/main" id="{7FA232D3-3DB3-4AB9-9264-22111574D040}"/>
            </a:ext>
          </a:extLst>
        </xdr:cNvPr>
        <xdr:cNvCxnSpPr/>
      </xdr:nvCxnSpPr>
      <xdr:spPr>
        <a:xfrm flipV="1">
          <a:off x="8686800" y="6465697"/>
          <a:ext cx="7429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88265</xdr:rowOff>
    </xdr:from>
    <xdr:to>
      <xdr:col>46</xdr:col>
      <xdr:colOff>38100</xdr:colOff>
      <xdr:row>40</xdr:row>
      <xdr:rowOff>18415</xdr:rowOff>
    </xdr:to>
    <xdr:sp macro="" textlink="">
      <xdr:nvSpPr>
        <xdr:cNvPr id="127" name="楕円 126">
          <a:extLst>
            <a:ext uri="{FF2B5EF4-FFF2-40B4-BE49-F238E27FC236}">
              <a16:creationId xmlns:a16="http://schemas.microsoft.com/office/drawing/2014/main" id="{7EC8A171-BD38-4328-A559-243792284F7A}"/>
            </a:ext>
          </a:extLst>
        </xdr:cNvPr>
        <xdr:cNvSpPr/>
      </xdr:nvSpPr>
      <xdr:spPr>
        <a:xfrm>
          <a:off x="7839075" y="64096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139065</xdr:rowOff>
    </xdr:from>
    <xdr:to>
      <xdr:col>50</xdr:col>
      <xdr:colOff>114300</xdr:colOff>
      <xdr:row>39</xdr:row>
      <xdr:rowOff>139065</xdr:rowOff>
    </xdr:to>
    <xdr:cxnSp macro="">
      <xdr:nvCxnSpPr>
        <xdr:cNvPr id="128" name="直線コネクタ 127">
          <a:extLst>
            <a:ext uri="{FF2B5EF4-FFF2-40B4-BE49-F238E27FC236}">
              <a16:creationId xmlns:a16="http://schemas.microsoft.com/office/drawing/2014/main" id="{44A19E4B-5D0E-4843-8F13-B10C39F55C3E}"/>
            </a:ext>
          </a:extLst>
        </xdr:cNvPr>
        <xdr:cNvCxnSpPr/>
      </xdr:nvCxnSpPr>
      <xdr:spPr>
        <a:xfrm>
          <a:off x="7886700" y="646684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87694</xdr:rowOff>
    </xdr:from>
    <xdr:to>
      <xdr:col>41</xdr:col>
      <xdr:colOff>101600</xdr:colOff>
      <xdr:row>40</xdr:row>
      <xdr:rowOff>17844</xdr:rowOff>
    </xdr:to>
    <xdr:sp macro="" textlink="">
      <xdr:nvSpPr>
        <xdr:cNvPr id="129" name="楕円 128">
          <a:extLst>
            <a:ext uri="{FF2B5EF4-FFF2-40B4-BE49-F238E27FC236}">
              <a16:creationId xmlns:a16="http://schemas.microsoft.com/office/drawing/2014/main" id="{784D9D92-01A4-4944-B09C-676D6F4112D6}"/>
            </a:ext>
          </a:extLst>
        </xdr:cNvPr>
        <xdr:cNvSpPr/>
      </xdr:nvSpPr>
      <xdr:spPr>
        <a:xfrm>
          <a:off x="7029450" y="640911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138494</xdr:rowOff>
    </xdr:from>
    <xdr:to>
      <xdr:col>45</xdr:col>
      <xdr:colOff>177800</xdr:colOff>
      <xdr:row>39</xdr:row>
      <xdr:rowOff>139065</xdr:rowOff>
    </xdr:to>
    <xdr:cxnSp macro="">
      <xdr:nvCxnSpPr>
        <xdr:cNvPr id="130" name="直線コネクタ 129">
          <a:extLst>
            <a:ext uri="{FF2B5EF4-FFF2-40B4-BE49-F238E27FC236}">
              <a16:creationId xmlns:a16="http://schemas.microsoft.com/office/drawing/2014/main" id="{31CB7CE3-C32F-4391-BC67-AFBB27E4DB1A}"/>
            </a:ext>
          </a:extLst>
        </xdr:cNvPr>
        <xdr:cNvCxnSpPr/>
      </xdr:nvCxnSpPr>
      <xdr:spPr>
        <a:xfrm>
          <a:off x="7077075" y="6466269"/>
          <a:ext cx="809625"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47515</xdr:rowOff>
    </xdr:from>
    <xdr:ext cx="469744" cy="259045"/>
    <xdr:sp macro="" textlink="">
      <xdr:nvSpPr>
        <xdr:cNvPr id="131" name="n_1aveValue【道路】&#10;一人当たり延長">
          <a:extLst>
            <a:ext uri="{FF2B5EF4-FFF2-40B4-BE49-F238E27FC236}">
              <a16:creationId xmlns:a16="http://schemas.microsoft.com/office/drawing/2014/main" id="{97B08A36-EC20-4134-ABC3-37F92C78DCE6}"/>
            </a:ext>
          </a:extLst>
        </xdr:cNvPr>
        <xdr:cNvSpPr txBox="1"/>
      </xdr:nvSpPr>
      <xdr:spPr>
        <a:xfrm>
          <a:off x="8458277" y="605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58374</xdr:rowOff>
    </xdr:from>
    <xdr:ext cx="469744" cy="259045"/>
    <xdr:sp macro="" textlink="">
      <xdr:nvSpPr>
        <xdr:cNvPr id="132" name="n_2aveValue【道路】&#10;一人当たり延長">
          <a:extLst>
            <a:ext uri="{FF2B5EF4-FFF2-40B4-BE49-F238E27FC236}">
              <a16:creationId xmlns:a16="http://schemas.microsoft.com/office/drawing/2014/main" id="{21D6C34E-B767-41A8-A94C-7CEFFAB0FBF4}"/>
            </a:ext>
          </a:extLst>
        </xdr:cNvPr>
        <xdr:cNvSpPr txBox="1"/>
      </xdr:nvSpPr>
      <xdr:spPr>
        <a:xfrm>
          <a:off x="7677227" y="605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48086</xdr:rowOff>
    </xdr:from>
    <xdr:ext cx="469744" cy="259045"/>
    <xdr:sp macro="" textlink="">
      <xdr:nvSpPr>
        <xdr:cNvPr id="133" name="n_3aveValue【道路】&#10;一人当たり延長">
          <a:extLst>
            <a:ext uri="{FF2B5EF4-FFF2-40B4-BE49-F238E27FC236}">
              <a16:creationId xmlns:a16="http://schemas.microsoft.com/office/drawing/2014/main" id="{15C256CF-C1B8-45FC-AD44-48AF03EAFE8B}"/>
            </a:ext>
          </a:extLst>
        </xdr:cNvPr>
        <xdr:cNvSpPr txBox="1"/>
      </xdr:nvSpPr>
      <xdr:spPr>
        <a:xfrm>
          <a:off x="6867602" y="60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54373</xdr:rowOff>
    </xdr:from>
    <xdr:ext cx="469744" cy="259045"/>
    <xdr:sp macro="" textlink="">
      <xdr:nvSpPr>
        <xdr:cNvPr id="134" name="n_4aveValue【道路】&#10;一人当たり延長">
          <a:extLst>
            <a:ext uri="{FF2B5EF4-FFF2-40B4-BE49-F238E27FC236}">
              <a16:creationId xmlns:a16="http://schemas.microsoft.com/office/drawing/2014/main" id="{64E071FB-0C1E-435F-BD32-F8ED26E8871D}"/>
            </a:ext>
          </a:extLst>
        </xdr:cNvPr>
        <xdr:cNvSpPr txBox="1"/>
      </xdr:nvSpPr>
      <xdr:spPr>
        <a:xfrm>
          <a:off x="6067502"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9542</xdr:rowOff>
    </xdr:from>
    <xdr:ext cx="469744" cy="259045"/>
    <xdr:sp macro="" textlink="">
      <xdr:nvSpPr>
        <xdr:cNvPr id="135" name="n_1mainValue【道路】&#10;一人当たり延長">
          <a:extLst>
            <a:ext uri="{FF2B5EF4-FFF2-40B4-BE49-F238E27FC236}">
              <a16:creationId xmlns:a16="http://schemas.microsoft.com/office/drawing/2014/main" id="{7FF1F99B-1FE8-47ED-9A00-56800D77F499}"/>
            </a:ext>
          </a:extLst>
        </xdr:cNvPr>
        <xdr:cNvSpPr txBox="1"/>
      </xdr:nvSpPr>
      <xdr:spPr>
        <a:xfrm>
          <a:off x="845827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9542</xdr:rowOff>
    </xdr:from>
    <xdr:ext cx="469744" cy="259045"/>
    <xdr:sp macro="" textlink="">
      <xdr:nvSpPr>
        <xdr:cNvPr id="136" name="n_2mainValue【道路】&#10;一人当たり延長">
          <a:extLst>
            <a:ext uri="{FF2B5EF4-FFF2-40B4-BE49-F238E27FC236}">
              <a16:creationId xmlns:a16="http://schemas.microsoft.com/office/drawing/2014/main" id="{A086F195-9083-4C3E-A120-3FC58338AD62}"/>
            </a:ext>
          </a:extLst>
        </xdr:cNvPr>
        <xdr:cNvSpPr txBox="1"/>
      </xdr:nvSpPr>
      <xdr:spPr>
        <a:xfrm>
          <a:off x="767722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8971</xdr:rowOff>
    </xdr:from>
    <xdr:ext cx="469744" cy="259045"/>
    <xdr:sp macro="" textlink="">
      <xdr:nvSpPr>
        <xdr:cNvPr id="137" name="n_3mainValue【道路】&#10;一人当たり延長">
          <a:extLst>
            <a:ext uri="{FF2B5EF4-FFF2-40B4-BE49-F238E27FC236}">
              <a16:creationId xmlns:a16="http://schemas.microsoft.com/office/drawing/2014/main" id="{207854A1-2769-4C0C-9BB1-CFF14AC98240}"/>
            </a:ext>
          </a:extLst>
        </xdr:cNvPr>
        <xdr:cNvSpPr txBox="1"/>
      </xdr:nvSpPr>
      <xdr:spPr>
        <a:xfrm>
          <a:off x="6867602" y="649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CC036C89-E57E-4076-AACA-998C2A43C9BA}"/>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9" name="正方形/長方形 138">
          <a:extLst>
            <a:ext uri="{FF2B5EF4-FFF2-40B4-BE49-F238E27FC236}">
              <a16:creationId xmlns:a16="http://schemas.microsoft.com/office/drawing/2014/main" id="{A566EDCA-78F9-438D-88AB-570712306705}"/>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0" name="正方形/長方形 139">
          <a:extLst>
            <a:ext uri="{FF2B5EF4-FFF2-40B4-BE49-F238E27FC236}">
              <a16:creationId xmlns:a16="http://schemas.microsoft.com/office/drawing/2014/main" id="{E25C7C33-B262-496F-83CC-A72A41F86C46}"/>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1" name="正方形/長方形 140">
          <a:extLst>
            <a:ext uri="{FF2B5EF4-FFF2-40B4-BE49-F238E27FC236}">
              <a16:creationId xmlns:a16="http://schemas.microsoft.com/office/drawing/2014/main" id="{A687949A-01F9-4A7B-9FEE-03ABF87B844F}"/>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2" name="正方形/長方形 141">
          <a:extLst>
            <a:ext uri="{FF2B5EF4-FFF2-40B4-BE49-F238E27FC236}">
              <a16:creationId xmlns:a16="http://schemas.microsoft.com/office/drawing/2014/main" id="{621B6243-C5BC-4E2D-B4B9-9E8FF653D1CB}"/>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5EDF84CC-243E-40CD-84BA-34E31F6601F7}"/>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D34C8BEC-E493-496B-9C05-D4FE61616B13}"/>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F229C795-DFF8-4F87-B6DA-57B9ABF35B8B}"/>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a:extLst>
            <a:ext uri="{FF2B5EF4-FFF2-40B4-BE49-F238E27FC236}">
              <a16:creationId xmlns:a16="http://schemas.microsoft.com/office/drawing/2014/main" id="{B5547EFD-994F-40BE-9BC9-D2D4F7AFE741}"/>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39D248A9-10E2-4EC9-8016-E606A5264641}"/>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a:extLst>
            <a:ext uri="{FF2B5EF4-FFF2-40B4-BE49-F238E27FC236}">
              <a16:creationId xmlns:a16="http://schemas.microsoft.com/office/drawing/2014/main" id="{CBC73B38-28B0-465C-9FE5-E3F283B9ECC0}"/>
            </a:ext>
          </a:extLst>
        </xdr:cNvPr>
        <xdr:cNvSpPr txBox="1"/>
      </xdr:nvSpPr>
      <xdr:spPr>
        <a:xfrm>
          <a:off x="339891"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49E3818E-CCD2-4833-8F64-578C7CBDC733}"/>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28F1B69F-5653-4FB3-8A65-3147CC212B4B}"/>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31B8FE43-DA54-43F5-83D7-72DA2E5A0B5C}"/>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D13C5BBB-4896-4397-92CB-0C06B701EDCC}"/>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A094586B-6DC3-4BF0-86FD-E75461666636}"/>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4405613E-E16C-4AB8-8E96-BAFC698979AB}"/>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8F0BE3A0-5081-44E4-B036-A275C2ECC8C4}"/>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EE7CE9B1-46EA-4AC8-B366-DBD301C7ED5A}"/>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1B801587-1C35-4244-9E3A-53CDD8FEDCB2}"/>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a:extLst>
            <a:ext uri="{FF2B5EF4-FFF2-40B4-BE49-F238E27FC236}">
              <a16:creationId xmlns:a16="http://schemas.microsoft.com/office/drawing/2014/main" id="{D141D7AD-D3ED-40B1-BFFB-4EE1FCFBA594}"/>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1E50B618-AD3D-4ED4-A2D8-3C74A20D0ED0}"/>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60" name="直線コネクタ 159">
          <a:extLst>
            <a:ext uri="{FF2B5EF4-FFF2-40B4-BE49-F238E27FC236}">
              <a16:creationId xmlns:a16="http://schemas.microsoft.com/office/drawing/2014/main" id="{A9FBBA9F-D672-43E1-932C-0B204A4F0099}"/>
            </a:ext>
          </a:extLst>
        </xdr:cNvPr>
        <xdr:cNvCxnSpPr/>
      </xdr:nvCxnSpPr>
      <xdr:spPr>
        <a:xfrm flipV="1">
          <a:off x="4179570" y="9251315"/>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470332FD-66D0-4403-A473-989AE031FFB0}"/>
            </a:ext>
          </a:extLst>
        </xdr:cNvPr>
        <xdr:cNvSpPr txBox="1"/>
      </xdr:nvSpPr>
      <xdr:spPr>
        <a:xfrm>
          <a:off x="4229100"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2" name="直線コネクタ 161">
          <a:extLst>
            <a:ext uri="{FF2B5EF4-FFF2-40B4-BE49-F238E27FC236}">
              <a16:creationId xmlns:a16="http://schemas.microsoft.com/office/drawing/2014/main" id="{15D106BE-CFCD-4B70-A742-9D1CD427C54A}"/>
            </a:ext>
          </a:extLst>
        </xdr:cNvPr>
        <xdr:cNvCxnSpPr/>
      </xdr:nvCxnSpPr>
      <xdr:spPr>
        <a:xfrm>
          <a:off x="4105275" y="102120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7838E128-AA80-488A-9430-01D33C3A9391}"/>
            </a:ext>
          </a:extLst>
        </xdr:cNvPr>
        <xdr:cNvSpPr txBox="1"/>
      </xdr:nvSpPr>
      <xdr:spPr>
        <a:xfrm>
          <a:off x="4229100" y="904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64" name="直線コネクタ 163">
          <a:extLst>
            <a:ext uri="{FF2B5EF4-FFF2-40B4-BE49-F238E27FC236}">
              <a16:creationId xmlns:a16="http://schemas.microsoft.com/office/drawing/2014/main" id="{1331D7A7-2223-4153-AC7B-4E50887860E7}"/>
            </a:ext>
          </a:extLst>
        </xdr:cNvPr>
        <xdr:cNvCxnSpPr/>
      </xdr:nvCxnSpPr>
      <xdr:spPr>
        <a:xfrm>
          <a:off x="4105275" y="92513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90187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ACFF48AD-7E58-4788-96F6-6E3194216993}"/>
            </a:ext>
          </a:extLst>
        </xdr:cNvPr>
        <xdr:cNvSpPr txBox="1"/>
      </xdr:nvSpPr>
      <xdr:spPr>
        <a:xfrm>
          <a:off x="4229100" y="9488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6" name="フローチャート: 判断 165">
          <a:extLst>
            <a:ext uri="{FF2B5EF4-FFF2-40B4-BE49-F238E27FC236}">
              <a16:creationId xmlns:a16="http://schemas.microsoft.com/office/drawing/2014/main" id="{003746E8-7B43-4F39-99C0-D67682F60A75}"/>
            </a:ext>
          </a:extLst>
        </xdr:cNvPr>
        <xdr:cNvSpPr/>
      </xdr:nvSpPr>
      <xdr:spPr>
        <a:xfrm>
          <a:off x="4124325" y="96272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67" name="フローチャート: 判断 166">
          <a:extLst>
            <a:ext uri="{FF2B5EF4-FFF2-40B4-BE49-F238E27FC236}">
              <a16:creationId xmlns:a16="http://schemas.microsoft.com/office/drawing/2014/main" id="{6A6A63C4-415F-4662-B438-74463B9B3447}"/>
            </a:ext>
          </a:extLst>
        </xdr:cNvPr>
        <xdr:cNvSpPr/>
      </xdr:nvSpPr>
      <xdr:spPr>
        <a:xfrm>
          <a:off x="3381375" y="9591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68" name="フローチャート: 判断 167">
          <a:extLst>
            <a:ext uri="{FF2B5EF4-FFF2-40B4-BE49-F238E27FC236}">
              <a16:creationId xmlns:a16="http://schemas.microsoft.com/office/drawing/2014/main" id="{C2607C5D-5C6F-4807-AF58-F947604F14C9}"/>
            </a:ext>
          </a:extLst>
        </xdr:cNvPr>
        <xdr:cNvSpPr/>
      </xdr:nvSpPr>
      <xdr:spPr>
        <a:xfrm>
          <a:off x="2571750" y="95643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9" name="フローチャート: 判断 168">
          <a:extLst>
            <a:ext uri="{FF2B5EF4-FFF2-40B4-BE49-F238E27FC236}">
              <a16:creationId xmlns:a16="http://schemas.microsoft.com/office/drawing/2014/main" id="{A2331FF1-E8DD-4FC7-8380-3B3144C41121}"/>
            </a:ext>
          </a:extLst>
        </xdr:cNvPr>
        <xdr:cNvSpPr/>
      </xdr:nvSpPr>
      <xdr:spPr>
        <a:xfrm>
          <a:off x="1781175" y="95523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44450</xdr:rowOff>
    </xdr:from>
    <xdr:to>
      <xdr:col>6</xdr:col>
      <xdr:colOff>38100</xdr:colOff>
      <xdr:row>58</xdr:row>
      <xdr:rowOff>146050</xdr:rowOff>
    </xdr:to>
    <xdr:sp macro="" textlink="">
      <xdr:nvSpPr>
        <xdr:cNvPr id="170" name="フローチャート: 判断 169">
          <a:extLst>
            <a:ext uri="{FF2B5EF4-FFF2-40B4-BE49-F238E27FC236}">
              <a16:creationId xmlns:a16="http://schemas.microsoft.com/office/drawing/2014/main" id="{36D9DDF3-C654-47D5-B9C7-AD3D8B24F206}"/>
            </a:ext>
          </a:extLst>
        </xdr:cNvPr>
        <xdr:cNvSpPr/>
      </xdr:nvSpPr>
      <xdr:spPr>
        <a:xfrm>
          <a:off x="981075" y="944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2E103B49-6874-42B8-BA78-5FD08CAF51DC}"/>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2699B67-377C-4355-BE4E-BDD472327486}"/>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401D076-3EC3-4A8B-A2CC-2E5818061B27}"/>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1858F2D-347E-4C04-86B0-2B735FA3DE17}"/>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135FA22-AE93-4348-B8C1-6E9EB4993D0A}"/>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6" name="楕円 175">
          <a:extLst>
            <a:ext uri="{FF2B5EF4-FFF2-40B4-BE49-F238E27FC236}">
              <a16:creationId xmlns:a16="http://schemas.microsoft.com/office/drawing/2014/main" id="{AA86040B-26D2-4DDF-A164-EB071DF2197F}"/>
            </a:ext>
          </a:extLst>
        </xdr:cNvPr>
        <xdr:cNvSpPr/>
      </xdr:nvSpPr>
      <xdr:spPr>
        <a:xfrm>
          <a:off x="4124325" y="101549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62</xdr:row>
      <xdr:rowOff>24147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3D310468-6D6A-4939-9459-6F9F81FBF4CD}"/>
            </a:ext>
          </a:extLst>
        </xdr:cNvPr>
        <xdr:cNvSpPr txBox="1"/>
      </xdr:nvSpPr>
      <xdr:spPr>
        <a:xfrm>
          <a:off x="42291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178" name="楕円 177">
          <a:extLst>
            <a:ext uri="{FF2B5EF4-FFF2-40B4-BE49-F238E27FC236}">
              <a16:creationId xmlns:a16="http://schemas.microsoft.com/office/drawing/2014/main" id="{ADBEF694-8587-4F33-9A52-1B347CE9B734}"/>
            </a:ext>
          </a:extLst>
        </xdr:cNvPr>
        <xdr:cNvSpPr/>
      </xdr:nvSpPr>
      <xdr:spPr>
        <a:xfrm>
          <a:off x="3381375" y="100977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102870</xdr:rowOff>
    </xdr:from>
    <xdr:to>
      <xdr:col>24</xdr:col>
      <xdr:colOff>63500</xdr:colOff>
      <xdr:row>62</xdr:row>
      <xdr:rowOff>160020</xdr:rowOff>
    </xdr:to>
    <xdr:cxnSp macro="">
      <xdr:nvCxnSpPr>
        <xdr:cNvPr id="179" name="直線コネクタ 178">
          <a:extLst>
            <a:ext uri="{FF2B5EF4-FFF2-40B4-BE49-F238E27FC236}">
              <a16:creationId xmlns:a16="http://schemas.microsoft.com/office/drawing/2014/main" id="{9D3DBDEB-478F-4AC5-BB1B-8E0A10635D9F}"/>
            </a:ext>
          </a:extLst>
        </xdr:cNvPr>
        <xdr:cNvCxnSpPr/>
      </xdr:nvCxnSpPr>
      <xdr:spPr>
        <a:xfrm>
          <a:off x="3429000" y="10154920"/>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2540</xdr:rowOff>
    </xdr:from>
    <xdr:to>
      <xdr:col>15</xdr:col>
      <xdr:colOff>101600</xdr:colOff>
      <xdr:row>62</xdr:row>
      <xdr:rowOff>104140</xdr:rowOff>
    </xdr:to>
    <xdr:sp macro="" textlink="">
      <xdr:nvSpPr>
        <xdr:cNvPr id="180" name="楕円 179">
          <a:extLst>
            <a:ext uri="{FF2B5EF4-FFF2-40B4-BE49-F238E27FC236}">
              <a16:creationId xmlns:a16="http://schemas.microsoft.com/office/drawing/2014/main" id="{51DE8BC4-A897-4DE7-9D55-B03F3CB251E8}"/>
            </a:ext>
          </a:extLst>
        </xdr:cNvPr>
        <xdr:cNvSpPr/>
      </xdr:nvSpPr>
      <xdr:spPr>
        <a:xfrm>
          <a:off x="2571750" y="100514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53340</xdr:rowOff>
    </xdr:from>
    <xdr:to>
      <xdr:col>19</xdr:col>
      <xdr:colOff>177800</xdr:colOff>
      <xdr:row>62</xdr:row>
      <xdr:rowOff>102870</xdr:rowOff>
    </xdr:to>
    <xdr:cxnSp macro="">
      <xdr:nvCxnSpPr>
        <xdr:cNvPr id="181" name="直線コネクタ 180">
          <a:extLst>
            <a:ext uri="{FF2B5EF4-FFF2-40B4-BE49-F238E27FC236}">
              <a16:creationId xmlns:a16="http://schemas.microsoft.com/office/drawing/2014/main" id="{B493A2E3-9595-45D2-8D10-61034299CE81}"/>
            </a:ext>
          </a:extLst>
        </xdr:cNvPr>
        <xdr:cNvCxnSpPr/>
      </xdr:nvCxnSpPr>
      <xdr:spPr>
        <a:xfrm>
          <a:off x="2619375" y="10099040"/>
          <a:ext cx="809625"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82" name="楕円 181">
          <a:extLst>
            <a:ext uri="{FF2B5EF4-FFF2-40B4-BE49-F238E27FC236}">
              <a16:creationId xmlns:a16="http://schemas.microsoft.com/office/drawing/2014/main" id="{0EEA829B-66AA-4B99-B381-EF468201AE89}"/>
            </a:ext>
          </a:extLst>
        </xdr:cNvPr>
        <xdr:cNvSpPr/>
      </xdr:nvSpPr>
      <xdr:spPr>
        <a:xfrm>
          <a:off x="1781175" y="10010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53340</xdr:rowOff>
    </xdr:to>
    <xdr:cxnSp macro="">
      <xdr:nvCxnSpPr>
        <xdr:cNvPr id="183" name="直線コネクタ 182">
          <a:extLst>
            <a:ext uri="{FF2B5EF4-FFF2-40B4-BE49-F238E27FC236}">
              <a16:creationId xmlns:a16="http://schemas.microsoft.com/office/drawing/2014/main" id="{0B4455ED-7839-436A-B55B-13EC363245D0}"/>
            </a:ext>
          </a:extLst>
        </xdr:cNvPr>
        <xdr:cNvCxnSpPr/>
      </xdr:nvCxnSpPr>
      <xdr:spPr>
        <a:xfrm>
          <a:off x="1828800" y="10048875"/>
          <a:ext cx="790575"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143527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78F504E0-1475-4FCB-8C73-D618CD0B2164}"/>
            </a:ext>
          </a:extLst>
        </xdr:cNvPr>
        <xdr:cNvSpPr txBox="1"/>
      </xdr:nvSpPr>
      <xdr:spPr>
        <a:xfrm>
          <a:off x="3239144" y="937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474143CD-BE70-48A5-8AE0-3432EA6A73F1}"/>
            </a:ext>
          </a:extLst>
        </xdr:cNvPr>
        <xdr:cNvSpPr txBox="1"/>
      </xdr:nvSpPr>
      <xdr:spPr>
        <a:xfrm>
          <a:off x="24390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26787215-1B61-469B-83F3-B3EBEEB01257}"/>
            </a:ext>
          </a:extLst>
        </xdr:cNvPr>
        <xdr:cNvSpPr txBox="1"/>
      </xdr:nvSpPr>
      <xdr:spPr>
        <a:xfrm>
          <a:off x="1648469"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162577</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FBF21216-0E82-4B4A-B881-E8C847399579}"/>
            </a:ext>
          </a:extLst>
        </xdr:cNvPr>
        <xdr:cNvSpPr txBox="1"/>
      </xdr:nvSpPr>
      <xdr:spPr>
        <a:xfrm>
          <a:off x="84836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144797</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46B37BC7-8D1F-4387-B922-E2C290B27D32}"/>
            </a:ext>
          </a:extLst>
        </xdr:cNvPr>
        <xdr:cNvSpPr txBox="1"/>
      </xdr:nvSpPr>
      <xdr:spPr>
        <a:xfrm>
          <a:off x="32391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95267</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BE943C16-AC44-413D-B915-F34546AA0F0F}"/>
            </a:ext>
          </a:extLst>
        </xdr:cNvPr>
        <xdr:cNvSpPr txBox="1"/>
      </xdr:nvSpPr>
      <xdr:spPr>
        <a:xfrm>
          <a:off x="24390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5A1D4061-9D12-4665-8E41-E0523D129481}"/>
            </a:ext>
          </a:extLst>
        </xdr:cNvPr>
        <xdr:cNvSpPr txBox="1"/>
      </xdr:nvSpPr>
      <xdr:spPr>
        <a:xfrm>
          <a:off x="1648469" y="1009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AC679EB4-E8FE-4249-B12D-EC5CC5C00B3C}"/>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2" name="正方形/長方形 191">
          <a:extLst>
            <a:ext uri="{FF2B5EF4-FFF2-40B4-BE49-F238E27FC236}">
              <a16:creationId xmlns:a16="http://schemas.microsoft.com/office/drawing/2014/main" id="{C422625B-487F-4406-B6E9-A51148AD9772}"/>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3" name="正方形/長方形 192">
          <a:extLst>
            <a:ext uri="{FF2B5EF4-FFF2-40B4-BE49-F238E27FC236}">
              <a16:creationId xmlns:a16="http://schemas.microsoft.com/office/drawing/2014/main" id="{81B2BA6D-3AF8-48FE-8457-DED15A0DFF10}"/>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4" name="正方形/長方形 193">
          <a:extLst>
            <a:ext uri="{FF2B5EF4-FFF2-40B4-BE49-F238E27FC236}">
              <a16:creationId xmlns:a16="http://schemas.microsoft.com/office/drawing/2014/main" id="{D86021AE-8575-4FF8-9383-CAD9C0ED5A71}"/>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5" name="正方形/長方形 194">
          <a:extLst>
            <a:ext uri="{FF2B5EF4-FFF2-40B4-BE49-F238E27FC236}">
              <a16:creationId xmlns:a16="http://schemas.microsoft.com/office/drawing/2014/main" id="{3FD2BB77-1CE6-41CA-958B-034660ACE7AA}"/>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D35C0988-27AB-41F5-B8C2-759A25C1AFA5}"/>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255C79E4-BFCE-4F06-9FAC-4831227A0644}"/>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C9AD8FE3-4477-4B86-A417-6D59601E6DFC}"/>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2C26DE8D-0398-45CE-9770-811E148BA9A7}"/>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2367A3B8-62E7-47E0-BD6B-94940E79CCD4}"/>
            </a:ext>
          </a:extLst>
        </xdr:cNvPr>
        <xdr:cNvSpPr txBox="1"/>
      </xdr:nvSpPr>
      <xdr:spPr>
        <a:xfrm>
          <a:off x="5723389" y="10236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08D1CD2A-1170-4211-84E1-116C9EB2D3A9}"/>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3A86EA6F-3E77-46AE-8790-8D6D9BEB34C9}"/>
            </a:ext>
          </a:extLst>
        </xdr:cNvPr>
        <xdr:cNvSpPr txBox="1"/>
      </xdr:nvSpPr>
      <xdr:spPr>
        <a:xfrm>
          <a:off x="5421206" y="980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96B50690-B190-4DF6-83E9-D6E6737813AE}"/>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3CC8DDEB-910F-4921-923E-65234FCD71E2}"/>
            </a:ext>
          </a:extLst>
        </xdr:cNvPr>
        <xdr:cNvSpPr txBox="1"/>
      </xdr:nvSpPr>
      <xdr:spPr>
        <a:xfrm>
          <a:off x="5421206" y="937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48228C50-4E09-46D8-8637-2F2E2459AAB3}"/>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B48CFC2C-6527-416A-A4DC-7C93A9B6879A}"/>
            </a:ext>
          </a:extLst>
        </xdr:cNvPr>
        <xdr:cNvSpPr txBox="1"/>
      </xdr:nvSpPr>
      <xdr:spPr>
        <a:xfrm>
          <a:off x="5421206" y="894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8150B887-B146-42C2-90A4-36FC17367A8D}"/>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06B5A080-99F2-4392-A49D-3C428E989611}"/>
            </a:ext>
          </a:extLst>
        </xdr:cNvPr>
        <xdr:cNvSpPr txBox="1"/>
      </xdr:nvSpPr>
      <xdr:spPr>
        <a:xfrm>
          <a:off x="5421206" y="851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597BA9A3-B3FB-4F68-ADE0-C81BE79BF29D}"/>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10" name="直線コネクタ 209">
          <a:extLst>
            <a:ext uri="{FF2B5EF4-FFF2-40B4-BE49-F238E27FC236}">
              <a16:creationId xmlns:a16="http://schemas.microsoft.com/office/drawing/2014/main" id="{D68257ED-0A31-42EE-AA08-25C12326675F}"/>
            </a:ext>
          </a:extLst>
        </xdr:cNvPr>
        <xdr:cNvCxnSpPr/>
      </xdr:nvCxnSpPr>
      <xdr:spPr>
        <a:xfrm flipV="1">
          <a:off x="9427845" y="9069746"/>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8A753C69-1085-4BD1-A547-DD716FB55597}"/>
            </a:ext>
          </a:extLst>
        </xdr:cNvPr>
        <xdr:cNvSpPr txBox="1"/>
      </xdr:nvSpPr>
      <xdr:spPr>
        <a:xfrm>
          <a:off x="9477375" y="102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12" name="直線コネクタ 211">
          <a:extLst>
            <a:ext uri="{FF2B5EF4-FFF2-40B4-BE49-F238E27FC236}">
              <a16:creationId xmlns:a16="http://schemas.microsoft.com/office/drawing/2014/main" id="{B39BFDB2-DBA8-4A4D-876E-E78134FEEE61}"/>
            </a:ext>
          </a:extLst>
        </xdr:cNvPr>
        <xdr:cNvCxnSpPr/>
      </xdr:nvCxnSpPr>
      <xdr:spPr>
        <a:xfrm>
          <a:off x="9363075" y="102124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AD9CCFE5-B743-48F1-B1F0-DE3D7AA5FDF2}"/>
            </a:ext>
          </a:extLst>
        </xdr:cNvPr>
        <xdr:cNvSpPr txBox="1"/>
      </xdr:nvSpPr>
      <xdr:spPr>
        <a:xfrm>
          <a:off x="9477375" y="885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14" name="直線コネクタ 213">
          <a:extLst>
            <a:ext uri="{FF2B5EF4-FFF2-40B4-BE49-F238E27FC236}">
              <a16:creationId xmlns:a16="http://schemas.microsoft.com/office/drawing/2014/main" id="{5CE29B39-82D4-4983-9B31-188F7C5B8811}"/>
            </a:ext>
          </a:extLst>
        </xdr:cNvPr>
        <xdr:cNvCxnSpPr/>
      </xdr:nvCxnSpPr>
      <xdr:spPr>
        <a:xfrm>
          <a:off x="9363075" y="9069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117055</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5FED7282-8CF4-408D-947A-B8FD26A3E006}"/>
            </a:ext>
          </a:extLst>
        </xdr:cNvPr>
        <xdr:cNvSpPr txBox="1"/>
      </xdr:nvSpPr>
      <xdr:spPr>
        <a:xfrm>
          <a:off x="9477375" y="9680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16" name="フローチャート: 判断 215">
          <a:extLst>
            <a:ext uri="{FF2B5EF4-FFF2-40B4-BE49-F238E27FC236}">
              <a16:creationId xmlns:a16="http://schemas.microsoft.com/office/drawing/2014/main" id="{D7CDFFD2-9123-494C-9DE2-943609F3DD08}"/>
            </a:ext>
          </a:extLst>
        </xdr:cNvPr>
        <xdr:cNvSpPr/>
      </xdr:nvSpPr>
      <xdr:spPr>
        <a:xfrm>
          <a:off x="9401175" y="981920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17" name="フローチャート: 判断 216">
          <a:extLst>
            <a:ext uri="{FF2B5EF4-FFF2-40B4-BE49-F238E27FC236}">
              <a16:creationId xmlns:a16="http://schemas.microsoft.com/office/drawing/2014/main" id="{33CBDCE8-0DD4-4777-A697-DB2A54407167}"/>
            </a:ext>
          </a:extLst>
        </xdr:cNvPr>
        <xdr:cNvSpPr/>
      </xdr:nvSpPr>
      <xdr:spPr>
        <a:xfrm>
          <a:off x="8639175" y="98192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18" name="フローチャート: 判断 217">
          <a:extLst>
            <a:ext uri="{FF2B5EF4-FFF2-40B4-BE49-F238E27FC236}">
              <a16:creationId xmlns:a16="http://schemas.microsoft.com/office/drawing/2014/main" id="{C7F4A20A-E25F-4750-99CF-E39BAB159E1C}"/>
            </a:ext>
          </a:extLst>
        </xdr:cNvPr>
        <xdr:cNvSpPr/>
      </xdr:nvSpPr>
      <xdr:spPr>
        <a:xfrm>
          <a:off x="7839075" y="980209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61287</xdr:rowOff>
    </xdr:from>
    <xdr:to>
      <xdr:col>41</xdr:col>
      <xdr:colOff>101600</xdr:colOff>
      <xdr:row>60</xdr:row>
      <xdr:rowOff>162887</xdr:rowOff>
    </xdr:to>
    <xdr:sp macro="" textlink="">
      <xdr:nvSpPr>
        <xdr:cNvPr id="219" name="フローチャート: 判断 218">
          <a:extLst>
            <a:ext uri="{FF2B5EF4-FFF2-40B4-BE49-F238E27FC236}">
              <a16:creationId xmlns:a16="http://schemas.microsoft.com/office/drawing/2014/main" id="{2E07BAA7-673C-4B77-8345-45EAC617A836}"/>
            </a:ext>
          </a:extLst>
        </xdr:cNvPr>
        <xdr:cNvSpPr/>
      </xdr:nvSpPr>
      <xdr:spPr>
        <a:xfrm>
          <a:off x="7029450" y="97894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167339</xdr:rowOff>
    </xdr:from>
    <xdr:to>
      <xdr:col>36</xdr:col>
      <xdr:colOff>165100</xdr:colOff>
      <xdr:row>60</xdr:row>
      <xdr:rowOff>97489</xdr:rowOff>
    </xdr:to>
    <xdr:sp macro="" textlink="">
      <xdr:nvSpPr>
        <xdr:cNvPr id="220" name="フローチャート: 判断 219">
          <a:extLst>
            <a:ext uri="{FF2B5EF4-FFF2-40B4-BE49-F238E27FC236}">
              <a16:creationId xmlns:a16="http://schemas.microsoft.com/office/drawing/2014/main" id="{F690D5A6-F239-47F8-A0D6-90A2610B5C46}"/>
            </a:ext>
          </a:extLst>
        </xdr:cNvPr>
        <xdr:cNvSpPr/>
      </xdr:nvSpPr>
      <xdr:spPr>
        <a:xfrm>
          <a:off x="6238875" y="97272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72704A8D-BAAC-4107-99E1-AC2608C6782D}"/>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720EE0D0-689D-4323-8625-5F1F96C407FF}"/>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B53A6BB2-E38D-475E-87BB-7C91AD601EFE}"/>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5187FF9-C492-4E1F-84CC-A242DE37E162}"/>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782CF5A-0D38-4861-9E69-7B039D28546B}"/>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142637</xdr:rowOff>
    </xdr:from>
    <xdr:to>
      <xdr:col>55</xdr:col>
      <xdr:colOff>50800</xdr:colOff>
      <xdr:row>62</xdr:row>
      <xdr:rowOff>72787</xdr:rowOff>
    </xdr:to>
    <xdr:sp macro="" textlink="">
      <xdr:nvSpPr>
        <xdr:cNvPr id="226" name="楕円 225">
          <a:extLst>
            <a:ext uri="{FF2B5EF4-FFF2-40B4-BE49-F238E27FC236}">
              <a16:creationId xmlns:a16="http://schemas.microsoft.com/office/drawing/2014/main" id="{48D13D69-B3C6-4FFB-8D63-F251411ACDD4}"/>
            </a:ext>
          </a:extLst>
        </xdr:cNvPr>
        <xdr:cNvSpPr/>
      </xdr:nvSpPr>
      <xdr:spPr>
        <a:xfrm>
          <a:off x="9401175" y="10032762"/>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61</xdr:row>
      <xdr:rowOff>121064</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256AF330-99BC-41FD-A269-8E3086EEDAA7}"/>
            </a:ext>
          </a:extLst>
        </xdr:cNvPr>
        <xdr:cNvSpPr txBox="1"/>
      </xdr:nvSpPr>
      <xdr:spPr>
        <a:xfrm>
          <a:off x="9477375" y="100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142202</xdr:rowOff>
    </xdr:from>
    <xdr:to>
      <xdr:col>50</xdr:col>
      <xdr:colOff>165100</xdr:colOff>
      <xdr:row>62</xdr:row>
      <xdr:rowOff>72352</xdr:rowOff>
    </xdr:to>
    <xdr:sp macro="" textlink="">
      <xdr:nvSpPr>
        <xdr:cNvPr id="228" name="楕円 227">
          <a:extLst>
            <a:ext uri="{FF2B5EF4-FFF2-40B4-BE49-F238E27FC236}">
              <a16:creationId xmlns:a16="http://schemas.microsoft.com/office/drawing/2014/main" id="{46D64F9A-FEAB-4EFA-821A-4440944379AB}"/>
            </a:ext>
          </a:extLst>
        </xdr:cNvPr>
        <xdr:cNvSpPr/>
      </xdr:nvSpPr>
      <xdr:spPr>
        <a:xfrm>
          <a:off x="8639175" y="1003232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21552</xdr:rowOff>
    </xdr:from>
    <xdr:to>
      <xdr:col>55</xdr:col>
      <xdr:colOff>0</xdr:colOff>
      <xdr:row>62</xdr:row>
      <xdr:rowOff>21987</xdr:rowOff>
    </xdr:to>
    <xdr:cxnSp macro="">
      <xdr:nvCxnSpPr>
        <xdr:cNvPr id="229" name="直線コネクタ 228">
          <a:extLst>
            <a:ext uri="{FF2B5EF4-FFF2-40B4-BE49-F238E27FC236}">
              <a16:creationId xmlns:a16="http://schemas.microsoft.com/office/drawing/2014/main" id="{01428527-D7C3-4039-84D9-A85DF35AFC59}"/>
            </a:ext>
          </a:extLst>
        </xdr:cNvPr>
        <xdr:cNvCxnSpPr/>
      </xdr:nvCxnSpPr>
      <xdr:spPr>
        <a:xfrm>
          <a:off x="8686800" y="10070427"/>
          <a:ext cx="74295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142262</xdr:rowOff>
    </xdr:from>
    <xdr:to>
      <xdr:col>46</xdr:col>
      <xdr:colOff>38100</xdr:colOff>
      <xdr:row>62</xdr:row>
      <xdr:rowOff>72412</xdr:rowOff>
    </xdr:to>
    <xdr:sp macro="" textlink="">
      <xdr:nvSpPr>
        <xdr:cNvPr id="230" name="楕円 229">
          <a:extLst>
            <a:ext uri="{FF2B5EF4-FFF2-40B4-BE49-F238E27FC236}">
              <a16:creationId xmlns:a16="http://schemas.microsoft.com/office/drawing/2014/main" id="{68AB4B20-6D38-46FC-8F54-9EF070ADF252}"/>
            </a:ext>
          </a:extLst>
        </xdr:cNvPr>
        <xdr:cNvSpPr/>
      </xdr:nvSpPr>
      <xdr:spPr>
        <a:xfrm>
          <a:off x="7839075" y="1003238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21552</xdr:rowOff>
    </xdr:from>
    <xdr:to>
      <xdr:col>50</xdr:col>
      <xdr:colOff>114300</xdr:colOff>
      <xdr:row>62</xdr:row>
      <xdr:rowOff>21612</xdr:rowOff>
    </xdr:to>
    <xdr:cxnSp macro="">
      <xdr:nvCxnSpPr>
        <xdr:cNvPr id="231" name="直線コネクタ 230">
          <a:extLst>
            <a:ext uri="{FF2B5EF4-FFF2-40B4-BE49-F238E27FC236}">
              <a16:creationId xmlns:a16="http://schemas.microsoft.com/office/drawing/2014/main" id="{A5D59C63-51CD-4C53-A415-D412BF3DE354}"/>
            </a:ext>
          </a:extLst>
        </xdr:cNvPr>
        <xdr:cNvCxnSpPr/>
      </xdr:nvCxnSpPr>
      <xdr:spPr>
        <a:xfrm flipV="1">
          <a:off x="7886700" y="10070427"/>
          <a:ext cx="8001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142294</xdr:rowOff>
    </xdr:from>
    <xdr:to>
      <xdr:col>41</xdr:col>
      <xdr:colOff>101600</xdr:colOff>
      <xdr:row>62</xdr:row>
      <xdr:rowOff>72444</xdr:rowOff>
    </xdr:to>
    <xdr:sp macro="" textlink="">
      <xdr:nvSpPr>
        <xdr:cNvPr id="232" name="楕円 231">
          <a:extLst>
            <a:ext uri="{FF2B5EF4-FFF2-40B4-BE49-F238E27FC236}">
              <a16:creationId xmlns:a16="http://schemas.microsoft.com/office/drawing/2014/main" id="{42059C52-0500-484B-A312-7C1D1338A8C0}"/>
            </a:ext>
          </a:extLst>
        </xdr:cNvPr>
        <xdr:cNvSpPr/>
      </xdr:nvSpPr>
      <xdr:spPr>
        <a:xfrm>
          <a:off x="7029450" y="1003241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21612</xdr:rowOff>
    </xdr:from>
    <xdr:to>
      <xdr:col>45</xdr:col>
      <xdr:colOff>177800</xdr:colOff>
      <xdr:row>62</xdr:row>
      <xdr:rowOff>21644</xdr:rowOff>
    </xdr:to>
    <xdr:cxnSp macro="">
      <xdr:nvCxnSpPr>
        <xdr:cNvPr id="233" name="直線コネクタ 232">
          <a:extLst>
            <a:ext uri="{FF2B5EF4-FFF2-40B4-BE49-F238E27FC236}">
              <a16:creationId xmlns:a16="http://schemas.microsoft.com/office/drawing/2014/main" id="{38868D3F-F1B5-4524-8E35-206F52F65DF5}"/>
            </a:ext>
          </a:extLst>
        </xdr:cNvPr>
        <xdr:cNvCxnSpPr/>
      </xdr:nvCxnSpPr>
      <xdr:spPr>
        <a:xfrm flipV="1">
          <a:off x="7077075" y="10070487"/>
          <a:ext cx="809625"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40869</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CA3C6ADF-2F8F-4255-A465-EED236C8869F}"/>
            </a:ext>
          </a:extLst>
        </xdr:cNvPr>
        <xdr:cNvSpPr txBox="1"/>
      </xdr:nvSpPr>
      <xdr:spPr>
        <a:xfrm>
          <a:off x="8399995" y="960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23751</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B8954454-11C5-4D70-AA49-D9A0427A0328}"/>
            </a:ext>
          </a:extLst>
        </xdr:cNvPr>
        <xdr:cNvSpPr txBox="1"/>
      </xdr:nvSpPr>
      <xdr:spPr>
        <a:xfrm>
          <a:off x="7609420" y="959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7964</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50EF6476-A0E2-4424-B84A-16315A0EF441}"/>
            </a:ext>
          </a:extLst>
        </xdr:cNvPr>
        <xdr:cNvSpPr txBox="1"/>
      </xdr:nvSpPr>
      <xdr:spPr>
        <a:xfrm>
          <a:off x="6818845" y="957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114016</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9BB4596C-8EFE-48CD-A3DF-939749E29B2C}"/>
            </a:ext>
          </a:extLst>
        </xdr:cNvPr>
        <xdr:cNvSpPr txBox="1"/>
      </xdr:nvSpPr>
      <xdr:spPr>
        <a:xfrm>
          <a:off x="6009220" y="951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63479</xdr:rowOff>
    </xdr:from>
    <xdr:ext cx="534377" cy="259045"/>
    <xdr:sp macro="" textlink="">
      <xdr:nvSpPr>
        <xdr:cNvPr id="238" name="n_1mainValue【橋りょう・トンネル】&#10;一人当たり有形固定資産（償却資産）額">
          <a:extLst>
            <a:ext uri="{FF2B5EF4-FFF2-40B4-BE49-F238E27FC236}">
              <a16:creationId xmlns:a16="http://schemas.microsoft.com/office/drawing/2014/main" id="{7099F423-4C50-4161-931B-C85EF9F422E7}"/>
            </a:ext>
          </a:extLst>
        </xdr:cNvPr>
        <xdr:cNvSpPr txBox="1"/>
      </xdr:nvSpPr>
      <xdr:spPr>
        <a:xfrm>
          <a:off x="8429136" y="101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63539</xdr:rowOff>
    </xdr:from>
    <xdr:ext cx="534377" cy="259045"/>
    <xdr:sp macro="" textlink="">
      <xdr:nvSpPr>
        <xdr:cNvPr id="239" name="n_2mainValue【橋りょう・トンネル】&#10;一人当たり有形固定資産（償却資産）額">
          <a:extLst>
            <a:ext uri="{FF2B5EF4-FFF2-40B4-BE49-F238E27FC236}">
              <a16:creationId xmlns:a16="http://schemas.microsoft.com/office/drawing/2014/main" id="{B0D2C358-2BE2-4B06-9718-5BA38DE55CEE}"/>
            </a:ext>
          </a:extLst>
        </xdr:cNvPr>
        <xdr:cNvSpPr txBox="1"/>
      </xdr:nvSpPr>
      <xdr:spPr>
        <a:xfrm>
          <a:off x="7648086" y="1011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63571</xdr:rowOff>
    </xdr:from>
    <xdr:ext cx="534377" cy="259045"/>
    <xdr:sp macro="" textlink="">
      <xdr:nvSpPr>
        <xdr:cNvPr id="240" name="n_3mainValue【橋りょう・トンネル】&#10;一人当たり有形固定資産（償却資産）額">
          <a:extLst>
            <a:ext uri="{FF2B5EF4-FFF2-40B4-BE49-F238E27FC236}">
              <a16:creationId xmlns:a16="http://schemas.microsoft.com/office/drawing/2014/main" id="{5947F595-B5B7-4B52-B81A-623FE5B7E040}"/>
            </a:ext>
          </a:extLst>
        </xdr:cNvPr>
        <xdr:cNvSpPr txBox="1"/>
      </xdr:nvSpPr>
      <xdr:spPr>
        <a:xfrm>
          <a:off x="6847986" y="1011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EF5E65E6-F11D-4940-973F-687A5156F0B6}"/>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2" name="正方形/長方形 241">
          <a:extLst>
            <a:ext uri="{FF2B5EF4-FFF2-40B4-BE49-F238E27FC236}">
              <a16:creationId xmlns:a16="http://schemas.microsoft.com/office/drawing/2014/main" id="{BA30541E-FEE0-49A9-BD8D-5A1609C3C220}"/>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3" name="正方形/長方形 242">
          <a:extLst>
            <a:ext uri="{FF2B5EF4-FFF2-40B4-BE49-F238E27FC236}">
              <a16:creationId xmlns:a16="http://schemas.microsoft.com/office/drawing/2014/main" id="{65B04E1C-DDB3-4568-A056-0152AA73E691}"/>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4" name="正方形/長方形 243">
          <a:extLst>
            <a:ext uri="{FF2B5EF4-FFF2-40B4-BE49-F238E27FC236}">
              <a16:creationId xmlns:a16="http://schemas.microsoft.com/office/drawing/2014/main" id="{711C3D06-A8DE-4F34-B7AF-2374ABF01C99}"/>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5" name="正方形/長方形 244">
          <a:extLst>
            <a:ext uri="{FF2B5EF4-FFF2-40B4-BE49-F238E27FC236}">
              <a16:creationId xmlns:a16="http://schemas.microsoft.com/office/drawing/2014/main" id="{266A7ACD-7980-4790-8E2E-2A4ECF300437}"/>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6A8A16FF-9F01-48D9-A584-7C8E5FC0EEBC}"/>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E2B8ABA7-FA2D-467C-9956-541578787175}"/>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C8CD9973-0206-4620-B054-A4B4047A1AE3}"/>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9" name="テキスト ボックス 248">
          <a:extLst>
            <a:ext uri="{FF2B5EF4-FFF2-40B4-BE49-F238E27FC236}">
              <a16:creationId xmlns:a16="http://schemas.microsoft.com/office/drawing/2014/main" id="{860150A1-37B8-4015-9F59-632E9C78D04A}"/>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21AE7109-D6D8-491A-83A0-8EE4A824FC41}"/>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E66FD31D-6B29-48F7-B011-41C05E86FBAA}"/>
            </a:ext>
          </a:extLst>
        </xdr:cNvPr>
        <xdr:cNvSpPr txBox="1"/>
      </xdr:nvSpPr>
      <xdr:spPr>
        <a:xfrm>
          <a:off x="339891"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A921DCCB-4CD2-4AB4-9158-1FD9A812375E}"/>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5F0F90E7-EEB4-4D9C-9373-9BFBB0464636}"/>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242731A0-1FC0-49A9-A9EF-88BA51969CD6}"/>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7FC2EF65-DA85-4C50-AC98-E409CD0A1757}"/>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03806F2F-CB2C-4575-BEC3-CBF2BE3602EB}"/>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220E9F38-F1B5-4363-8C5F-54E203194162}"/>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93C783FD-0585-4DEF-9001-E209FACF804E}"/>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9" name="テキスト ボックス 258">
          <a:extLst>
            <a:ext uri="{FF2B5EF4-FFF2-40B4-BE49-F238E27FC236}">
              <a16:creationId xmlns:a16="http://schemas.microsoft.com/office/drawing/2014/main" id="{6F00272E-1299-4783-BC13-BE007F9AB4B6}"/>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FD68408C-F90D-4F22-95DC-536E32B7362A}"/>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1" name="テキスト ボックス 260">
          <a:extLst>
            <a:ext uri="{FF2B5EF4-FFF2-40B4-BE49-F238E27FC236}">
              <a16:creationId xmlns:a16="http://schemas.microsoft.com/office/drawing/2014/main" id="{BF24240D-9573-4A6D-A6A2-025B1E7A59A2}"/>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DB05B0FE-3D66-4F1A-9029-BC3903C2881C}"/>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30480</xdr:rowOff>
    </xdr:from>
    <xdr:to>
      <xdr:col>24</xdr:col>
      <xdr:colOff>62865</xdr:colOff>
      <xdr:row>87</xdr:row>
      <xdr:rowOff>22861</xdr:rowOff>
    </xdr:to>
    <xdr:cxnSp macro="">
      <xdr:nvCxnSpPr>
        <xdr:cNvPr id="263" name="直線コネクタ 262">
          <a:extLst>
            <a:ext uri="{FF2B5EF4-FFF2-40B4-BE49-F238E27FC236}">
              <a16:creationId xmlns:a16="http://schemas.microsoft.com/office/drawing/2014/main" id="{471A4044-394E-4128-89B5-6D9E4229114E}"/>
            </a:ext>
          </a:extLst>
        </xdr:cNvPr>
        <xdr:cNvCxnSpPr/>
      </xdr:nvCxnSpPr>
      <xdr:spPr>
        <a:xfrm flipV="1">
          <a:off x="4179570" y="12505055"/>
          <a:ext cx="1270" cy="16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26688</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DA9955D3-B821-45F8-BBF7-154042DA827D}"/>
            </a:ext>
          </a:extLst>
        </xdr:cNvPr>
        <xdr:cNvSpPr txBox="1"/>
      </xdr:nvSpPr>
      <xdr:spPr>
        <a:xfrm>
          <a:off x="4229100" y="1412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65" name="直線コネクタ 264">
          <a:extLst>
            <a:ext uri="{FF2B5EF4-FFF2-40B4-BE49-F238E27FC236}">
              <a16:creationId xmlns:a16="http://schemas.microsoft.com/office/drawing/2014/main" id="{F5192E74-5A9E-4A77-961B-1C2959113A6A}"/>
            </a:ext>
          </a:extLst>
        </xdr:cNvPr>
        <xdr:cNvCxnSpPr/>
      </xdr:nvCxnSpPr>
      <xdr:spPr>
        <a:xfrm>
          <a:off x="4105275" y="141230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148607</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42FABD50-1F16-45BB-B394-52A5CDF03A50}"/>
            </a:ext>
          </a:extLst>
        </xdr:cNvPr>
        <xdr:cNvSpPr txBox="1"/>
      </xdr:nvSpPr>
      <xdr:spPr>
        <a:xfrm>
          <a:off x="4229100" y="1229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30480</xdr:rowOff>
    </xdr:from>
    <xdr:to>
      <xdr:col>24</xdr:col>
      <xdr:colOff>152400</xdr:colOff>
      <xdr:row>77</xdr:row>
      <xdr:rowOff>30480</xdr:rowOff>
    </xdr:to>
    <xdr:cxnSp macro="">
      <xdr:nvCxnSpPr>
        <xdr:cNvPr id="267" name="直線コネクタ 266">
          <a:extLst>
            <a:ext uri="{FF2B5EF4-FFF2-40B4-BE49-F238E27FC236}">
              <a16:creationId xmlns:a16="http://schemas.microsoft.com/office/drawing/2014/main" id="{92A56F9D-BEC5-4BF4-9066-266EB8EDB8FD}"/>
            </a:ext>
          </a:extLst>
        </xdr:cNvPr>
        <xdr:cNvCxnSpPr/>
      </xdr:nvCxnSpPr>
      <xdr:spPr>
        <a:xfrm>
          <a:off x="4105275" y="12505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52088</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908650F4-786B-40F2-B87A-21B260AB3E50}"/>
            </a:ext>
          </a:extLst>
        </xdr:cNvPr>
        <xdr:cNvSpPr txBox="1"/>
      </xdr:nvSpPr>
      <xdr:spPr>
        <a:xfrm>
          <a:off x="4229100" y="13174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69" name="フローチャート: 判断 268">
          <a:extLst>
            <a:ext uri="{FF2B5EF4-FFF2-40B4-BE49-F238E27FC236}">
              <a16:creationId xmlns:a16="http://schemas.microsoft.com/office/drawing/2014/main" id="{43554996-8665-48EC-814E-2EF3408E682F}"/>
            </a:ext>
          </a:extLst>
        </xdr:cNvPr>
        <xdr:cNvSpPr/>
      </xdr:nvSpPr>
      <xdr:spPr>
        <a:xfrm>
          <a:off x="4124325" y="133134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0" name="フローチャート: 判断 269">
          <a:extLst>
            <a:ext uri="{FF2B5EF4-FFF2-40B4-BE49-F238E27FC236}">
              <a16:creationId xmlns:a16="http://schemas.microsoft.com/office/drawing/2014/main" id="{97A7250B-F2C0-468D-9BEC-8ED1D4DC6D67}"/>
            </a:ext>
          </a:extLst>
        </xdr:cNvPr>
        <xdr:cNvSpPr/>
      </xdr:nvSpPr>
      <xdr:spPr>
        <a:xfrm>
          <a:off x="3381375" y="132848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71" name="フローチャート: 判断 270">
          <a:extLst>
            <a:ext uri="{FF2B5EF4-FFF2-40B4-BE49-F238E27FC236}">
              <a16:creationId xmlns:a16="http://schemas.microsoft.com/office/drawing/2014/main" id="{AFDC5AB3-D698-40C4-AD82-653A7041CFCE}"/>
            </a:ext>
          </a:extLst>
        </xdr:cNvPr>
        <xdr:cNvSpPr/>
      </xdr:nvSpPr>
      <xdr:spPr>
        <a:xfrm>
          <a:off x="2571750" y="133242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72" name="フローチャート: 判断 271">
          <a:extLst>
            <a:ext uri="{FF2B5EF4-FFF2-40B4-BE49-F238E27FC236}">
              <a16:creationId xmlns:a16="http://schemas.microsoft.com/office/drawing/2014/main" id="{F817CC57-CE36-441E-962E-F6C5C9BFBAE6}"/>
            </a:ext>
          </a:extLst>
        </xdr:cNvPr>
        <xdr:cNvSpPr/>
      </xdr:nvSpPr>
      <xdr:spPr>
        <a:xfrm>
          <a:off x="1781175" y="132111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97789</xdr:rowOff>
    </xdr:from>
    <xdr:to>
      <xdr:col>6</xdr:col>
      <xdr:colOff>38100</xdr:colOff>
      <xdr:row>83</xdr:row>
      <xdr:rowOff>27939</xdr:rowOff>
    </xdr:to>
    <xdr:sp macro="" textlink="">
      <xdr:nvSpPr>
        <xdr:cNvPr id="273" name="フローチャート: 判断 272">
          <a:extLst>
            <a:ext uri="{FF2B5EF4-FFF2-40B4-BE49-F238E27FC236}">
              <a16:creationId xmlns:a16="http://schemas.microsoft.com/office/drawing/2014/main" id="{E7CA99E3-1C2B-41A5-9AC2-9A02C2BEB09C}"/>
            </a:ext>
          </a:extLst>
        </xdr:cNvPr>
        <xdr:cNvSpPr/>
      </xdr:nvSpPr>
      <xdr:spPr>
        <a:xfrm>
          <a:off x="981075" y="133851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5726AFFB-0118-4514-975E-AF4D5EB36F19}"/>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6A6B2210-4931-4DEE-9288-11DF0FA2D1DB}"/>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7BAEEB9E-5E9C-4CFE-82C4-2E668BAD5C08}"/>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A94DC06D-AC89-4FDE-8615-D72B8BCCACF5}"/>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E382333D-BDD2-4ACB-99B6-5A6274BC0FCF}"/>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79" name="楕円 278">
          <a:extLst>
            <a:ext uri="{FF2B5EF4-FFF2-40B4-BE49-F238E27FC236}">
              <a16:creationId xmlns:a16="http://schemas.microsoft.com/office/drawing/2014/main" id="{CE20471C-F5F9-44F0-B519-EB93F6172359}"/>
            </a:ext>
          </a:extLst>
        </xdr:cNvPr>
        <xdr:cNvSpPr/>
      </xdr:nvSpPr>
      <xdr:spPr>
        <a:xfrm>
          <a:off x="4124325" y="135280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57166</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CFF93B9D-D2F5-4079-830F-A8899E0F04E7}"/>
            </a:ext>
          </a:extLst>
        </xdr:cNvPr>
        <xdr:cNvSpPr txBox="1"/>
      </xdr:nvSpPr>
      <xdr:spPr>
        <a:xfrm>
          <a:off x="4229100" y="1350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281" name="楕円 280">
          <a:extLst>
            <a:ext uri="{FF2B5EF4-FFF2-40B4-BE49-F238E27FC236}">
              <a16:creationId xmlns:a16="http://schemas.microsoft.com/office/drawing/2014/main" id="{D76867FE-61A3-40EC-90B6-1DD4A3D649E3}"/>
            </a:ext>
          </a:extLst>
        </xdr:cNvPr>
        <xdr:cNvSpPr/>
      </xdr:nvSpPr>
      <xdr:spPr>
        <a:xfrm>
          <a:off x="3381375" y="134562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129539</xdr:rowOff>
    </xdr:to>
    <xdr:cxnSp macro="">
      <xdr:nvCxnSpPr>
        <xdr:cNvPr id="282" name="直線コネクタ 281">
          <a:extLst>
            <a:ext uri="{FF2B5EF4-FFF2-40B4-BE49-F238E27FC236}">
              <a16:creationId xmlns:a16="http://schemas.microsoft.com/office/drawing/2014/main" id="{65D4C10E-2007-4823-AAD6-678C23F82C30}"/>
            </a:ext>
          </a:extLst>
        </xdr:cNvPr>
        <xdr:cNvCxnSpPr/>
      </xdr:nvCxnSpPr>
      <xdr:spPr>
        <a:xfrm>
          <a:off x="3429000" y="13513436"/>
          <a:ext cx="752475"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120650</xdr:rowOff>
    </xdr:from>
    <xdr:to>
      <xdr:col>15</xdr:col>
      <xdr:colOff>101600</xdr:colOff>
      <xdr:row>83</xdr:row>
      <xdr:rowOff>50800</xdr:rowOff>
    </xdr:to>
    <xdr:sp macro="" textlink="">
      <xdr:nvSpPr>
        <xdr:cNvPr id="283" name="楕円 282">
          <a:extLst>
            <a:ext uri="{FF2B5EF4-FFF2-40B4-BE49-F238E27FC236}">
              <a16:creationId xmlns:a16="http://schemas.microsoft.com/office/drawing/2014/main" id="{FB2F0EAE-4831-41B9-937C-A5EAD7572794}"/>
            </a:ext>
          </a:extLst>
        </xdr:cNvPr>
        <xdr:cNvSpPr/>
      </xdr:nvSpPr>
      <xdr:spPr>
        <a:xfrm>
          <a:off x="2571750" y="134112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0</xdr:rowOff>
    </xdr:from>
    <xdr:to>
      <xdr:col>19</xdr:col>
      <xdr:colOff>177800</xdr:colOff>
      <xdr:row>83</xdr:row>
      <xdr:rowOff>60961</xdr:rowOff>
    </xdr:to>
    <xdr:cxnSp macro="">
      <xdr:nvCxnSpPr>
        <xdr:cNvPr id="284" name="直線コネクタ 283">
          <a:extLst>
            <a:ext uri="{FF2B5EF4-FFF2-40B4-BE49-F238E27FC236}">
              <a16:creationId xmlns:a16="http://schemas.microsoft.com/office/drawing/2014/main" id="{70450BE5-EEA7-492F-A2C3-318A676DE59D}"/>
            </a:ext>
          </a:extLst>
        </xdr:cNvPr>
        <xdr:cNvCxnSpPr/>
      </xdr:nvCxnSpPr>
      <xdr:spPr>
        <a:xfrm>
          <a:off x="2619375" y="13449300"/>
          <a:ext cx="809625" cy="6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85" name="楕円 284">
          <a:extLst>
            <a:ext uri="{FF2B5EF4-FFF2-40B4-BE49-F238E27FC236}">
              <a16:creationId xmlns:a16="http://schemas.microsoft.com/office/drawing/2014/main" id="{F3E82C91-A1CE-4E4B-9881-8FDAA88D1AA1}"/>
            </a:ext>
          </a:extLst>
        </xdr:cNvPr>
        <xdr:cNvSpPr/>
      </xdr:nvSpPr>
      <xdr:spPr>
        <a:xfrm>
          <a:off x="1781175" y="13354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114300</xdr:rowOff>
    </xdr:from>
    <xdr:to>
      <xdr:col>15</xdr:col>
      <xdr:colOff>50800</xdr:colOff>
      <xdr:row>83</xdr:row>
      <xdr:rowOff>0</xdr:rowOff>
    </xdr:to>
    <xdr:cxnSp macro="">
      <xdr:nvCxnSpPr>
        <xdr:cNvPr id="286" name="直線コネクタ 285">
          <a:extLst>
            <a:ext uri="{FF2B5EF4-FFF2-40B4-BE49-F238E27FC236}">
              <a16:creationId xmlns:a16="http://schemas.microsoft.com/office/drawing/2014/main" id="{34189343-45A5-4017-9DB9-FED9F749D134}"/>
            </a:ext>
          </a:extLst>
        </xdr:cNvPr>
        <xdr:cNvCxnSpPr/>
      </xdr:nvCxnSpPr>
      <xdr:spPr>
        <a:xfrm>
          <a:off x="1828800" y="13401675"/>
          <a:ext cx="7905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87" name="n_1aveValue【公営住宅】&#10;有形固定資産減価償却率">
          <a:extLst>
            <a:ext uri="{FF2B5EF4-FFF2-40B4-BE49-F238E27FC236}">
              <a16:creationId xmlns:a16="http://schemas.microsoft.com/office/drawing/2014/main" id="{A192CBDA-8419-40DB-9AD1-76B9DA143F38}"/>
            </a:ext>
          </a:extLst>
        </xdr:cNvPr>
        <xdr:cNvSpPr txBox="1"/>
      </xdr:nvSpPr>
      <xdr:spPr>
        <a:xfrm>
          <a:off x="3239144" y="13069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288" name="n_2aveValue【公営住宅】&#10;有形固定資産減価償却率">
          <a:extLst>
            <a:ext uri="{FF2B5EF4-FFF2-40B4-BE49-F238E27FC236}">
              <a16:creationId xmlns:a16="http://schemas.microsoft.com/office/drawing/2014/main" id="{F841D25B-BE23-4F00-8E34-A91130E85635}"/>
            </a:ext>
          </a:extLst>
        </xdr:cNvPr>
        <xdr:cNvSpPr txBox="1"/>
      </xdr:nvSpPr>
      <xdr:spPr>
        <a:xfrm>
          <a:off x="2439044"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289" name="n_3aveValue【公営住宅】&#10;有形固定資産減価償却率">
          <a:extLst>
            <a:ext uri="{FF2B5EF4-FFF2-40B4-BE49-F238E27FC236}">
              <a16:creationId xmlns:a16="http://schemas.microsoft.com/office/drawing/2014/main" id="{7E34FEEB-D097-42DB-AF77-F2848066E962}"/>
            </a:ext>
          </a:extLst>
        </xdr:cNvPr>
        <xdr:cNvSpPr txBox="1"/>
      </xdr:nvSpPr>
      <xdr:spPr>
        <a:xfrm>
          <a:off x="1648469" y="1298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44466</xdr:rowOff>
    </xdr:from>
    <xdr:ext cx="405111" cy="259045"/>
    <xdr:sp macro="" textlink="">
      <xdr:nvSpPr>
        <xdr:cNvPr id="290" name="n_4aveValue【公営住宅】&#10;有形固定資産減価償却率">
          <a:extLst>
            <a:ext uri="{FF2B5EF4-FFF2-40B4-BE49-F238E27FC236}">
              <a16:creationId xmlns:a16="http://schemas.microsoft.com/office/drawing/2014/main" id="{AF0BF4E5-A5F3-4134-9AD1-F6CB1BC97D5B}"/>
            </a:ext>
          </a:extLst>
        </xdr:cNvPr>
        <xdr:cNvSpPr txBox="1"/>
      </xdr:nvSpPr>
      <xdr:spPr>
        <a:xfrm>
          <a:off x="848369"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291" name="n_1mainValue【公営住宅】&#10;有形固定資産減価償却率">
          <a:extLst>
            <a:ext uri="{FF2B5EF4-FFF2-40B4-BE49-F238E27FC236}">
              <a16:creationId xmlns:a16="http://schemas.microsoft.com/office/drawing/2014/main" id="{676B63F8-A73A-465D-9454-0CAD28FF5858}"/>
            </a:ext>
          </a:extLst>
        </xdr:cNvPr>
        <xdr:cNvSpPr txBox="1"/>
      </xdr:nvSpPr>
      <xdr:spPr>
        <a:xfrm>
          <a:off x="3239144" y="13555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92" name="n_2mainValue【公営住宅】&#10;有形固定資産減価償却率">
          <a:extLst>
            <a:ext uri="{FF2B5EF4-FFF2-40B4-BE49-F238E27FC236}">
              <a16:creationId xmlns:a16="http://schemas.microsoft.com/office/drawing/2014/main" id="{52A62EAB-3993-430A-8AA5-8E9C3893A167}"/>
            </a:ext>
          </a:extLst>
        </xdr:cNvPr>
        <xdr:cNvSpPr txBox="1"/>
      </xdr:nvSpPr>
      <xdr:spPr>
        <a:xfrm>
          <a:off x="2439044" y="13494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293" name="n_3mainValue【公営住宅】&#10;有形固定資産減価償却率">
          <a:extLst>
            <a:ext uri="{FF2B5EF4-FFF2-40B4-BE49-F238E27FC236}">
              <a16:creationId xmlns:a16="http://schemas.microsoft.com/office/drawing/2014/main" id="{DE2FAFB8-F364-4244-B57F-66234BFA847C}"/>
            </a:ext>
          </a:extLst>
        </xdr:cNvPr>
        <xdr:cNvSpPr txBox="1"/>
      </xdr:nvSpPr>
      <xdr:spPr>
        <a:xfrm>
          <a:off x="1648469" y="1344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27ABE4CF-A7CD-4748-B155-4FDECBAE9E93}"/>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5" name="正方形/長方形 294">
          <a:extLst>
            <a:ext uri="{FF2B5EF4-FFF2-40B4-BE49-F238E27FC236}">
              <a16:creationId xmlns:a16="http://schemas.microsoft.com/office/drawing/2014/main" id="{3093365E-A500-4315-9BBB-23FE071BBDD5}"/>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6" name="正方形/長方形 295">
          <a:extLst>
            <a:ext uri="{FF2B5EF4-FFF2-40B4-BE49-F238E27FC236}">
              <a16:creationId xmlns:a16="http://schemas.microsoft.com/office/drawing/2014/main" id="{7C2998A0-6B3A-41C1-B414-DBF351557DB4}"/>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7" name="正方形/長方形 296">
          <a:extLst>
            <a:ext uri="{FF2B5EF4-FFF2-40B4-BE49-F238E27FC236}">
              <a16:creationId xmlns:a16="http://schemas.microsoft.com/office/drawing/2014/main" id="{9ABAB222-27B0-44AD-873E-581D245F4EE5}"/>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8" name="正方形/長方形 297">
          <a:extLst>
            <a:ext uri="{FF2B5EF4-FFF2-40B4-BE49-F238E27FC236}">
              <a16:creationId xmlns:a16="http://schemas.microsoft.com/office/drawing/2014/main" id="{AA156693-259D-49F2-842F-7B1691907D00}"/>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C07A78A9-8BB2-459C-AE20-95C80285F9BB}"/>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BA93762A-D91F-4388-8C50-B2FD9359E0F1}"/>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8AD80A9A-C0B6-4698-87F1-60B739532142}"/>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1F720B2A-CB21-4BB1-B937-EDE52B1A21B9}"/>
            </a:ext>
          </a:extLst>
        </xdr:cNvPr>
        <xdr:cNvCxnSpPr/>
      </xdr:nvCxnSpPr>
      <xdr:spPr>
        <a:xfrm>
          <a:off x="5953125" y="14094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CA038E9E-F6B7-482D-8BC4-FB7CDF443172}"/>
            </a:ext>
          </a:extLst>
        </xdr:cNvPr>
        <xdr:cNvSpPr txBox="1"/>
      </xdr:nvSpPr>
      <xdr:spPr>
        <a:xfrm>
          <a:off x="5527221"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FE38AE1D-FCB8-4ACF-AE84-C3593D279F87}"/>
            </a:ext>
          </a:extLst>
        </xdr:cNvPr>
        <xdr:cNvCxnSpPr/>
      </xdr:nvCxnSpPr>
      <xdr:spPr>
        <a:xfrm>
          <a:off x="5953125" y="137835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C8BD3A61-E1D9-4100-A511-0CC66D7E8B9B}"/>
            </a:ext>
          </a:extLst>
        </xdr:cNvPr>
        <xdr:cNvSpPr txBox="1"/>
      </xdr:nvSpPr>
      <xdr:spPr>
        <a:xfrm>
          <a:off x="5527221"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949178C5-8CD4-41AD-95BB-35F6F15341B7}"/>
            </a:ext>
          </a:extLst>
        </xdr:cNvPr>
        <xdr:cNvCxnSpPr/>
      </xdr:nvCxnSpPr>
      <xdr:spPr>
        <a:xfrm>
          <a:off x="5953125" y="134760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3DF069BD-30E6-47DA-8803-49EB871F39E5}"/>
            </a:ext>
          </a:extLst>
        </xdr:cNvPr>
        <xdr:cNvSpPr txBox="1"/>
      </xdr:nvSpPr>
      <xdr:spPr>
        <a:xfrm>
          <a:off x="55272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C2E71459-82F5-4BB4-98EF-C7BF515FE34B}"/>
            </a:ext>
          </a:extLst>
        </xdr:cNvPr>
        <xdr:cNvCxnSpPr/>
      </xdr:nvCxnSpPr>
      <xdr:spPr>
        <a:xfrm>
          <a:off x="5953125" y="131748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F744B975-9582-40C7-BFEC-645076997813}"/>
            </a:ext>
          </a:extLst>
        </xdr:cNvPr>
        <xdr:cNvSpPr txBox="1"/>
      </xdr:nvSpPr>
      <xdr:spPr>
        <a:xfrm>
          <a:off x="55272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EA3B367D-E7B7-41A8-8D1E-9AE0BEBE8000}"/>
            </a:ext>
          </a:extLst>
        </xdr:cNvPr>
        <xdr:cNvCxnSpPr/>
      </xdr:nvCxnSpPr>
      <xdr:spPr>
        <a:xfrm>
          <a:off x="5953125" y="128673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209E3206-0218-4FD8-B293-03F40C8469CA}"/>
            </a:ext>
          </a:extLst>
        </xdr:cNvPr>
        <xdr:cNvSpPr txBox="1"/>
      </xdr:nvSpPr>
      <xdr:spPr>
        <a:xfrm>
          <a:off x="5527221"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F6591231-58D3-4B79-B12D-B6FCFAE9DBE1}"/>
            </a:ext>
          </a:extLst>
        </xdr:cNvPr>
        <xdr:cNvCxnSpPr/>
      </xdr:nvCxnSpPr>
      <xdr:spPr>
        <a:xfrm>
          <a:off x="5953125" y="125566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F60B7E3F-74FC-4FA0-9D53-DCE46EC8CA25}"/>
            </a:ext>
          </a:extLst>
        </xdr:cNvPr>
        <xdr:cNvSpPr txBox="1"/>
      </xdr:nvSpPr>
      <xdr:spPr>
        <a:xfrm>
          <a:off x="5527221"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49C2AFCA-52AD-4BFF-AC28-06F9A83D926F}"/>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9ACFB54C-18C7-4C7A-8FC6-9628293D6F65}"/>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F19F9DBB-80E0-42B5-8511-DFC18D91A683}"/>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317" name="直線コネクタ 316">
          <a:extLst>
            <a:ext uri="{FF2B5EF4-FFF2-40B4-BE49-F238E27FC236}">
              <a16:creationId xmlns:a16="http://schemas.microsoft.com/office/drawing/2014/main" id="{BCA03178-8ABE-4E6A-ACFB-04A3314E0515}"/>
            </a:ext>
          </a:extLst>
        </xdr:cNvPr>
        <xdr:cNvCxnSpPr/>
      </xdr:nvCxnSpPr>
      <xdr:spPr>
        <a:xfrm flipV="1">
          <a:off x="9427845" y="12648474"/>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318" name="【公営住宅】&#10;一人当たり面積最小値テキスト">
          <a:extLst>
            <a:ext uri="{FF2B5EF4-FFF2-40B4-BE49-F238E27FC236}">
              <a16:creationId xmlns:a16="http://schemas.microsoft.com/office/drawing/2014/main" id="{C036B42A-E9D2-4842-BDE3-19A824825410}"/>
            </a:ext>
          </a:extLst>
        </xdr:cNvPr>
        <xdr:cNvSpPr txBox="1"/>
      </xdr:nvSpPr>
      <xdr:spPr>
        <a:xfrm>
          <a:off x="9477375" y="1390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19" name="直線コネクタ 318">
          <a:extLst>
            <a:ext uri="{FF2B5EF4-FFF2-40B4-BE49-F238E27FC236}">
              <a16:creationId xmlns:a16="http://schemas.microsoft.com/office/drawing/2014/main" id="{95706013-A790-4AC2-9B1B-66759519AE46}"/>
            </a:ext>
          </a:extLst>
        </xdr:cNvPr>
        <xdr:cNvCxnSpPr/>
      </xdr:nvCxnSpPr>
      <xdr:spPr>
        <a:xfrm>
          <a:off x="9363075" y="13897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320" name="【公営住宅】&#10;一人当たり面積最大値テキスト">
          <a:extLst>
            <a:ext uri="{FF2B5EF4-FFF2-40B4-BE49-F238E27FC236}">
              <a16:creationId xmlns:a16="http://schemas.microsoft.com/office/drawing/2014/main" id="{1D69066F-F743-4045-A076-E645BD3AB9F9}"/>
            </a:ext>
          </a:extLst>
        </xdr:cNvPr>
        <xdr:cNvSpPr txBox="1"/>
      </xdr:nvSpPr>
      <xdr:spPr>
        <a:xfrm>
          <a:off x="9477375" y="12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21" name="直線コネクタ 320">
          <a:extLst>
            <a:ext uri="{FF2B5EF4-FFF2-40B4-BE49-F238E27FC236}">
              <a16:creationId xmlns:a16="http://schemas.microsoft.com/office/drawing/2014/main" id="{765D1E7D-EAEF-4EA1-93D7-A33B63DE9E29}"/>
            </a:ext>
          </a:extLst>
        </xdr:cNvPr>
        <xdr:cNvCxnSpPr/>
      </xdr:nvCxnSpPr>
      <xdr:spPr>
        <a:xfrm>
          <a:off x="9363075" y="126484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155501</xdr:rowOff>
    </xdr:from>
    <xdr:ext cx="469744" cy="259045"/>
    <xdr:sp macro="" textlink="">
      <xdr:nvSpPr>
        <xdr:cNvPr id="322" name="【公営住宅】&#10;一人当たり面積平均値テキスト">
          <a:extLst>
            <a:ext uri="{FF2B5EF4-FFF2-40B4-BE49-F238E27FC236}">
              <a16:creationId xmlns:a16="http://schemas.microsoft.com/office/drawing/2014/main" id="{A8F706E3-9006-4E80-AB3A-E0D55EB76BC2}"/>
            </a:ext>
          </a:extLst>
        </xdr:cNvPr>
        <xdr:cNvSpPr txBox="1"/>
      </xdr:nvSpPr>
      <xdr:spPr>
        <a:xfrm>
          <a:off x="9477375" y="1328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23" name="フローチャート: 判断 322">
          <a:extLst>
            <a:ext uri="{FF2B5EF4-FFF2-40B4-BE49-F238E27FC236}">
              <a16:creationId xmlns:a16="http://schemas.microsoft.com/office/drawing/2014/main" id="{6D5B6B1E-D3DA-4419-9963-54458646B317}"/>
            </a:ext>
          </a:extLst>
        </xdr:cNvPr>
        <xdr:cNvSpPr/>
      </xdr:nvSpPr>
      <xdr:spPr>
        <a:xfrm>
          <a:off x="9401175" y="13419999"/>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24" name="フローチャート: 判断 323">
          <a:extLst>
            <a:ext uri="{FF2B5EF4-FFF2-40B4-BE49-F238E27FC236}">
              <a16:creationId xmlns:a16="http://schemas.microsoft.com/office/drawing/2014/main" id="{48DB5523-8836-403A-AB02-B12733EB3857}"/>
            </a:ext>
          </a:extLst>
        </xdr:cNvPr>
        <xdr:cNvSpPr/>
      </xdr:nvSpPr>
      <xdr:spPr>
        <a:xfrm>
          <a:off x="8639175" y="134313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25" name="フローチャート: 判断 324">
          <a:extLst>
            <a:ext uri="{FF2B5EF4-FFF2-40B4-BE49-F238E27FC236}">
              <a16:creationId xmlns:a16="http://schemas.microsoft.com/office/drawing/2014/main" id="{37A53BC3-AE06-4A87-B03F-AB32C56B1859}"/>
            </a:ext>
          </a:extLst>
        </xdr:cNvPr>
        <xdr:cNvSpPr/>
      </xdr:nvSpPr>
      <xdr:spPr>
        <a:xfrm>
          <a:off x="7839075" y="1342970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114663</xdr:rowOff>
    </xdr:from>
    <xdr:to>
      <xdr:col>41</xdr:col>
      <xdr:colOff>101600</xdr:colOff>
      <xdr:row>83</xdr:row>
      <xdr:rowOff>44813</xdr:rowOff>
    </xdr:to>
    <xdr:sp macro="" textlink="">
      <xdr:nvSpPr>
        <xdr:cNvPr id="326" name="フローチャート: 判断 325">
          <a:extLst>
            <a:ext uri="{FF2B5EF4-FFF2-40B4-BE49-F238E27FC236}">
              <a16:creationId xmlns:a16="http://schemas.microsoft.com/office/drawing/2014/main" id="{23465F4E-79DE-4423-AC14-89C092263744}"/>
            </a:ext>
          </a:extLst>
        </xdr:cNvPr>
        <xdr:cNvSpPr/>
      </xdr:nvSpPr>
      <xdr:spPr>
        <a:xfrm>
          <a:off x="7029450" y="134020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27" name="フローチャート: 判断 326">
          <a:extLst>
            <a:ext uri="{FF2B5EF4-FFF2-40B4-BE49-F238E27FC236}">
              <a16:creationId xmlns:a16="http://schemas.microsoft.com/office/drawing/2014/main" id="{6264A31F-3DE7-4AF7-B93F-A60F47E81624}"/>
            </a:ext>
          </a:extLst>
        </xdr:cNvPr>
        <xdr:cNvSpPr/>
      </xdr:nvSpPr>
      <xdr:spPr>
        <a:xfrm>
          <a:off x="6238875" y="130864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4256594D-ADAA-4DDF-BFFE-317D8A983FBE}"/>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CF0A8E5-B290-49C1-A4FF-D625764C730E}"/>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FDA306A-8590-45C5-9F95-4FC43A3484D1}"/>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B7D6417-54AF-4CCA-AF6D-BFC5191F4C7D}"/>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4A873641-87D2-497C-9156-814B95AA694C}"/>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333" name="楕円 332">
          <a:extLst>
            <a:ext uri="{FF2B5EF4-FFF2-40B4-BE49-F238E27FC236}">
              <a16:creationId xmlns:a16="http://schemas.microsoft.com/office/drawing/2014/main" id="{39630952-FED2-48B4-A29F-08C3C4D5E481}"/>
            </a:ext>
          </a:extLst>
        </xdr:cNvPr>
        <xdr:cNvSpPr/>
      </xdr:nvSpPr>
      <xdr:spPr>
        <a:xfrm>
          <a:off x="9401175" y="1375210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58982</xdr:rowOff>
    </xdr:from>
    <xdr:ext cx="469744" cy="259045"/>
    <xdr:sp macro="" textlink="">
      <xdr:nvSpPr>
        <xdr:cNvPr id="334" name="【公営住宅】&#10;一人当たり面積該当値テキスト">
          <a:extLst>
            <a:ext uri="{FF2B5EF4-FFF2-40B4-BE49-F238E27FC236}">
              <a16:creationId xmlns:a16="http://schemas.microsoft.com/office/drawing/2014/main" id="{93172143-B7E2-4B6B-ADF0-DD50EEAAD2A2}"/>
            </a:ext>
          </a:extLst>
        </xdr:cNvPr>
        <xdr:cNvSpPr txBox="1"/>
      </xdr:nvSpPr>
      <xdr:spPr>
        <a:xfrm>
          <a:off x="9477375" y="1367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142421</xdr:rowOff>
    </xdr:from>
    <xdr:to>
      <xdr:col>50</xdr:col>
      <xdr:colOff>165100</xdr:colOff>
      <xdr:row>85</xdr:row>
      <xdr:rowOff>72571</xdr:rowOff>
    </xdr:to>
    <xdr:sp macro="" textlink="">
      <xdr:nvSpPr>
        <xdr:cNvPr id="335" name="楕円 334">
          <a:extLst>
            <a:ext uri="{FF2B5EF4-FFF2-40B4-BE49-F238E27FC236}">
              <a16:creationId xmlns:a16="http://schemas.microsoft.com/office/drawing/2014/main" id="{21D7BFC5-7642-4FC6-A197-0EA422980EA9}"/>
            </a:ext>
          </a:extLst>
        </xdr:cNvPr>
        <xdr:cNvSpPr/>
      </xdr:nvSpPr>
      <xdr:spPr>
        <a:xfrm>
          <a:off x="8639175" y="1375682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21771</xdr:rowOff>
    </xdr:from>
    <xdr:to>
      <xdr:col>55</xdr:col>
      <xdr:colOff>0</xdr:colOff>
      <xdr:row>85</xdr:row>
      <xdr:rowOff>23405</xdr:rowOff>
    </xdr:to>
    <xdr:cxnSp macro="">
      <xdr:nvCxnSpPr>
        <xdr:cNvPr id="336" name="直線コネクタ 335">
          <a:extLst>
            <a:ext uri="{FF2B5EF4-FFF2-40B4-BE49-F238E27FC236}">
              <a16:creationId xmlns:a16="http://schemas.microsoft.com/office/drawing/2014/main" id="{CBF83DA1-A8DE-4331-AB4C-2E64CCE5CD3D}"/>
            </a:ext>
          </a:extLst>
        </xdr:cNvPr>
        <xdr:cNvCxnSpPr/>
      </xdr:nvCxnSpPr>
      <xdr:spPr>
        <a:xfrm>
          <a:off x="8686800" y="13794921"/>
          <a:ext cx="74295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142421</xdr:rowOff>
    </xdr:from>
    <xdr:to>
      <xdr:col>46</xdr:col>
      <xdr:colOff>38100</xdr:colOff>
      <xdr:row>85</xdr:row>
      <xdr:rowOff>72571</xdr:rowOff>
    </xdr:to>
    <xdr:sp macro="" textlink="">
      <xdr:nvSpPr>
        <xdr:cNvPr id="337" name="楕円 336">
          <a:extLst>
            <a:ext uri="{FF2B5EF4-FFF2-40B4-BE49-F238E27FC236}">
              <a16:creationId xmlns:a16="http://schemas.microsoft.com/office/drawing/2014/main" id="{86303310-9D6B-4027-82D1-54257E5D3D37}"/>
            </a:ext>
          </a:extLst>
        </xdr:cNvPr>
        <xdr:cNvSpPr/>
      </xdr:nvSpPr>
      <xdr:spPr>
        <a:xfrm>
          <a:off x="7839075" y="1375682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21771</xdr:rowOff>
    </xdr:from>
    <xdr:to>
      <xdr:col>50</xdr:col>
      <xdr:colOff>114300</xdr:colOff>
      <xdr:row>85</xdr:row>
      <xdr:rowOff>21771</xdr:rowOff>
    </xdr:to>
    <xdr:cxnSp macro="">
      <xdr:nvCxnSpPr>
        <xdr:cNvPr id="338" name="直線コネクタ 337">
          <a:extLst>
            <a:ext uri="{FF2B5EF4-FFF2-40B4-BE49-F238E27FC236}">
              <a16:creationId xmlns:a16="http://schemas.microsoft.com/office/drawing/2014/main" id="{808F35D3-DD3A-4327-90C0-AF6AFE323119}"/>
            </a:ext>
          </a:extLst>
        </xdr:cNvPr>
        <xdr:cNvCxnSpPr/>
      </xdr:nvCxnSpPr>
      <xdr:spPr>
        <a:xfrm>
          <a:off x="7886700" y="1379492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140788</xdr:rowOff>
    </xdr:from>
    <xdr:to>
      <xdr:col>41</xdr:col>
      <xdr:colOff>101600</xdr:colOff>
      <xdr:row>85</xdr:row>
      <xdr:rowOff>70938</xdr:rowOff>
    </xdr:to>
    <xdr:sp macro="" textlink="">
      <xdr:nvSpPr>
        <xdr:cNvPr id="339" name="楕円 338">
          <a:extLst>
            <a:ext uri="{FF2B5EF4-FFF2-40B4-BE49-F238E27FC236}">
              <a16:creationId xmlns:a16="http://schemas.microsoft.com/office/drawing/2014/main" id="{FEABE001-E105-48C4-AA66-544A4D53E9EF}"/>
            </a:ext>
          </a:extLst>
        </xdr:cNvPr>
        <xdr:cNvSpPr/>
      </xdr:nvSpPr>
      <xdr:spPr>
        <a:xfrm>
          <a:off x="7029450" y="1375518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20138</xdr:rowOff>
    </xdr:from>
    <xdr:to>
      <xdr:col>45</xdr:col>
      <xdr:colOff>177800</xdr:colOff>
      <xdr:row>85</xdr:row>
      <xdr:rowOff>21771</xdr:rowOff>
    </xdr:to>
    <xdr:cxnSp macro="">
      <xdr:nvCxnSpPr>
        <xdr:cNvPr id="340" name="直線コネクタ 339">
          <a:extLst>
            <a:ext uri="{FF2B5EF4-FFF2-40B4-BE49-F238E27FC236}">
              <a16:creationId xmlns:a16="http://schemas.microsoft.com/office/drawing/2014/main" id="{3223CC46-36EA-4FE3-BB22-50A73927056C}"/>
            </a:ext>
          </a:extLst>
        </xdr:cNvPr>
        <xdr:cNvCxnSpPr/>
      </xdr:nvCxnSpPr>
      <xdr:spPr>
        <a:xfrm>
          <a:off x="7077075" y="13793288"/>
          <a:ext cx="80962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87465</xdr:rowOff>
    </xdr:from>
    <xdr:ext cx="469744" cy="259045"/>
    <xdr:sp macro="" textlink="">
      <xdr:nvSpPr>
        <xdr:cNvPr id="341" name="n_1aveValue【公営住宅】&#10;一人当たり面積">
          <a:extLst>
            <a:ext uri="{FF2B5EF4-FFF2-40B4-BE49-F238E27FC236}">
              <a16:creationId xmlns:a16="http://schemas.microsoft.com/office/drawing/2014/main" id="{8B540636-8631-42D8-B6FF-D1574FA648F7}"/>
            </a:ext>
          </a:extLst>
        </xdr:cNvPr>
        <xdr:cNvSpPr txBox="1"/>
      </xdr:nvSpPr>
      <xdr:spPr>
        <a:xfrm>
          <a:off x="8458277" y="1320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85833</xdr:rowOff>
    </xdr:from>
    <xdr:ext cx="469744" cy="259045"/>
    <xdr:sp macro="" textlink="">
      <xdr:nvSpPr>
        <xdr:cNvPr id="342" name="n_2aveValue【公営住宅】&#10;一人当たり面積">
          <a:extLst>
            <a:ext uri="{FF2B5EF4-FFF2-40B4-BE49-F238E27FC236}">
              <a16:creationId xmlns:a16="http://schemas.microsoft.com/office/drawing/2014/main" id="{7B694F9B-C050-4B66-BB73-AE94E847A4F3}"/>
            </a:ext>
          </a:extLst>
        </xdr:cNvPr>
        <xdr:cNvSpPr txBox="1"/>
      </xdr:nvSpPr>
      <xdr:spPr>
        <a:xfrm>
          <a:off x="7677227" y="1320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61340</xdr:rowOff>
    </xdr:from>
    <xdr:ext cx="469744" cy="259045"/>
    <xdr:sp macro="" textlink="">
      <xdr:nvSpPr>
        <xdr:cNvPr id="343" name="n_3aveValue【公営住宅】&#10;一人当たり面積">
          <a:extLst>
            <a:ext uri="{FF2B5EF4-FFF2-40B4-BE49-F238E27FC236}">
              <a16:creationId xmlns:a16="http://schemas.microsoft.com/office/drawing/2014/main" id="{1E568063-AC2C-4916-AE92-1E2C417A28EC}"/>
            </a:ext>
          </a:extLst>
        </xdr:cNvPr>
        <xdr:cNvSpPr txBox="1"/>
      </xdr:nvSpPr>
      <xdr:spPr>
        <a:xfrm>
          <a:off x="6867602" y="1318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72770</xdr:rowOff>
    </xdr:from>
    <xdr:ext cx="469744" cy="259045"/>
    <xdr:sp macro="" textlink="">
      <xdr:nvSpPr>
        <xdr:cNvPr id="344" name="n_4aveValue【公営住宅】&#10;一人当たり面積">
          <a:extLst>
            <a:ext uri="{FF2B5EF4-FFF2-40B4-BE49-F238E27FC236}">
              <a16:creationId xmlns:a16="http://schemas.microsoft.com/office/drawing/2014/main" id="{299DF379-9166-468C-81C7-73D465847B3A}"/>
            </a:ext>
          </a:extLst>
        </xdr:cNvPr>
        <xdr:cNvSpPr txBox="1"/>
      </xdr:nvSpPr>
      <xdr:spPr>
        <a:xfrm>
          <a:off x="6067502" y="1287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63698</xdr:rowOff>
    </xdr:from>
    <xdr:ext cx="469744" cy="259045"/>
    <xdr:sp macro="" textlink="">
      <xdr:nvSpPr>
        <xdr:cNvPr id="345" name="n_1mainValue【公営住宅】&#10;一人当たり面積">
          <a:extLst>
            <a:ext uri="{FF2B5EF4-FFF2-40B4-BE49-F238E27FC236}">
              <a16:creationId xmlns:a16="http://schemas.microsoft.com/office/drawing/2014/main" id="{5C9E692B-8E78-43C3-AA75-C97DD3485FCD}"/>
            </a:ext>
          </a:extLst>
        </xdr:cNvPr>
        <xdr:cNvSpPr txBox="1"/>
      </xdr:nvSpPr>
      <xdr:spPr>
        <a:xfrm>
          <a:off x="8458277" y="1384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63698</xdr:rowOff>
    </xdr:from>
    <xdr:ext cx="469744" cy="259045"/>
    <xdr:sp macro="" textlink="">
      <xdr:nvSpPr>
        <xdr:cNvPr id="346" name="n_2mainValue【公営住宅】&#10;一人当たり面積">
          <a:extLst>
            <a:ext uri="{FF2B5EF4-FFF2-40B4-BE49-F238E27FC236}">
              <a16:creationId xmlns:a16="http://schemas.microsoft.com/office/drawing/2014/main" id="{9459E7C1-AAB1-4F3D-A86E-E8ED4B41CA69}"/>
            </a:ext>
          </a:extLst>
        </xdr:cNvPr>
        <xdr:cNvSpPr txBox="1"/>
      </xdr:nvSpPr>
      <xdr:spPr>
        <a:xfrm>
          <a:off x="7677227" y="1384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62065</xdr:rowOff>
    </xdr:from>
    <xdr:ext cx="469744" cy="259045"/>
    <xdr:sp macro="" textlink="">
      <xdr:nvSpPr>
        <xdr:cNvPr id="347" name="n_3mainValue【公営住宅】&#10;一人当たり面積">
          <a:extLst>
            <a:ext uri="{FF2B5EF4-FFF2-40B4-BE49-F238E27FC236}">
              <a16:creationId xmlns:a16="http://schemas.microsoft.com/office/drawing/2014/main" id="{24FE984E-2C28-4AEA-9F57-360CEA0B8462}"/>
            </a:ext>
          </a:extLst>
        </xdr:cNvPr>
        <xdr:cNvSpPr txBox="1"/>
      </xdr:nvSpPr>
      <xdr:spPr>
        <a:xfrm>
          <a:off x="6867602" y="1383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8BD33BCD-496A-47CC-AAF5-899FD1A0B2E7}"/>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9" name="正方形/長方形 348">
          <a:extLst>
            <a:ext uri="{FF2B5EF4-FFF2-40B4-BE49-F238E27FC236}">
              <a16:creationId xmlns:a16="http://schemas.microsoft.com/office/drawing/2014/main" id="{01A3CC38-AB2E-4805-AB2A-30C878E6AAA6}"/>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0" name="正方形/長方形 349">
          <a:extLst>
            <a:ext uri="{FF2B5EF4-FFF2-40B4-BE49-F238E27FC236}">
              <a16:creationId xmlns:a16="http://schemas.microsoft.com/office/drawing/2014/main" id="{7BE84E57-A1FA-4229-A3FC-2D09950F784C}"/>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1" name="正方形/長方形 350">
          <a:extLst>
            <a:ext uri="{FF2B5EF4-FFF2-40B4-BE49-F238E27FC236}">
              <a16:creationId xmlns:a16="http://schemas.microsoft.com/office/drawing/2014/main" id="{616DF8D3-853A-4CDA-93F0-F20E56401F4D}"/>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2" name="正方形/長方形 351">
          <a:extLst>
            <a:ext uri="{FF2B5EF4-FFF2-40B4-BE49-F238E27FC236}">
              <a16:creationId xmlns:a16="http://schemas.microsoft.com/office/drawing/2014/main" id="{6A3F0D54-DF8F-400E-BDE9-C9B5CA818D1E}"/>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8D1B4D0E-34D4-4782-A267-308EC9AE0A7F}"/>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1A451FA4-70AD-433E-ABE3-88DD00B896A9}"/>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827E110E-3F31-4334-8203-F04A0EAFED44}"/>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6" name="テキスト ボックス 355">
          <a:extLst>
            <a:ext uri="{FF2B5EF4-FFF2-40B4-BE49-F238E27FC236}">
              <a16:creationId xmlns:a16="http://schemas.microsoft.com/office/drawing/2014/main" id="{2C3DF4C7-56D6-4BD9-B029-DDBA934092AB}"/>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D3A5BE7D-CED2-4FE9-A4DD-3F11EB39C585}"/>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a:extLst>
            <a:ext uri="{FF2B5EF4-FFF2-40B4-BE49-F238E27FC236}">
              <a16:creationId xmlns:a16="http://schemas.microsoft.com/office/drawing/2014/main" id="{0AB81907-D4ED-414F-A171-B28035A9BDAA}"/>
            </a:ext>
          </a:extLst>
        </xdr:cNvPr>
        <xdr:cNvSpPr txBox="1"/>
      </xdr:nvSpPr>
      <xdr:spPr>
        <a:xfrm>
          <a:off x="339891"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09F8D64F-39F8-4D6A-AF8D-9FE8514BE410}"/>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227042B7-28F0-4418-A6D6-5585BCCCEC78}"/>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86BE6EAB-7CF4-4A89-B7B8-579AFE9CA6E2}"/>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C9640C67-D04F-4D6B-A510-BD5EBF1B7518}"/>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CADB6ABF-E829-4E16-942C-CE761743D6EF}"/>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45A09AEF-5845-4C79-B037-E223D3491CB4}"/>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868C695D-2E0C-473E-88D3-92B2A7B9D8CD}"/>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a:extLst>
            <a:ext uri="{FF2B5EF4-FFF2-40B4-BE49-F238E27FC236}">
              <a16:creationId xmlns:a16="http://schemas.microsoft.com/office/drawing/2014/main" id="{AAAC6126-8323-44DE-AF94-2FAC5D403989}"/>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D1B618F9-1D75-402A-80BA-6D8F4976688B}"/>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8" name="テキスト ボックス 367">
          <a:extLst>
            <a:ext uri="{FF2B5EF4-FFF2-40B4-BE49-F238E27FC236}">
              <a16:creationId xmlns:a16="http://schemas.microsoft.com/office/drawing/2014/main" id="{BE088D38-E969-4651-8AD5-17D89D73D979}"/>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a:extLst>
            <a:ext uri="{FF2B5EF4-FFF2-40B4-BE49-F238E27FC236}">
              <a16:creationId xmlns:a16="http://schemas.microsoft.com/office/drawing/2014/main" id="{DE073E08-D7CB-450C-822F-4EFC48956120}"/>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148589</xdr:rowOff>
    </xdr:from>
    <xdr:to>
      <xdr:col>24</xdr:col>
      <xdr:colOff>62865</xdr:colOff>
      <xdr:row>108</xdr:row>
      <xdr:rowOff>83820</xdr:rowOff>
    </xdr:to>
    <xdr:cxnSp macro="">
      <xdr:nvCxnSpPr>
        <xdr:cNvPr id="370" name="直線コネクタ 369">
          <a:extLst>
            <a:ext uri="{FF2B5EF4-FFF2-40B4-BE49-F238E27FC236}">
              <a16:creationId xmlns:a16="http://schemas.microsoft.com/office/drawing/2014/main" id="{9FCA7158-EA6C-43C2-B7D5-92E7E1FBBDE9}"/>
            </a:ext>
          </a:extLst>
        </xdr:cNvPr>
        <xdr:cNvCxnSpPr/>
      </xdr:nvCxnSpPr>
      <xdr:spPr>
        <a:xfrm flipV="1">
          <a:off x="4179570" y="16433164"/>
          <a:ext cx="1270" cy="1313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87647</xdr:rowOff>
    </xdr:from>
    <xdr:ext cx="405111" cy="259045"/>
    <xdr:sp macro="" textlink="">
      <xdr:nvSpPr>
        <xdr:cNvPr id="371" name="【港湾・漁港】&#10;有形固定資産減価償却率最小値テキスト">
          <a:extLst>
            <a:ext uri="{FF2B5EF4-FFF2-40B4-BE49-F238E27FC236}">
              <a16:creationId xmlns:a16="http://schemas.microsoft.com/office/drawing/2014/main" id="{4EDD78AA-4B0F-44A8-B11A-621AE75EB3F8}"/>
            </a:ext>
          </a:extLst>
        </xdr:cNvPr>
        <xdr:cNvSpPr txBox="1"/>
      </xdr:nvSpPr>
      <xdr:spPr>
        <a:xfrm>
          <a:off x="4229100"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72" name="直線コネクタ 371">
          <a:extLst>
            <a:ext uri="{FF2B5EF4-FFF2-40B4-BE49-F238E27FC236}">
              <a16:creationId xmlns:a16="http://schemas.microsoft.com/office/drawing/2014/main" id="{2180CCED-4985-4DE8-8029-8C427BB3A692}"/>
            </a:ext>
          </a:extLst>
        </xdr:cNvPr>
        <xdr:cNvCxnSpPr/>
      </xdr:nvCxnSpPr>
      <xdr:spPr>
        <a:xfrm>
          <a:off x="4105275" y="177463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95266</xdr:rowOff>
    </xdr:from>
    <xdr:ext cx="405111" cy="259045"/>
    <xdr:sp macro="" textlink="">
      <xdr:nvSpPr>
        <xdr:cNvPr id="373" name="【港湾・漁港】&#10;有形固定資産減価償却率最大値テキスト">
          <a:extLst>
            <a:ext uri="{FF2B5EF4-FFF2-40B4-BE49-F238E27FC236}">
              <a16:creationId xmlns:a16="http://schemas.microsoft.com/office/drawing/2014/main" id="{15DFAEF2-B487-416A-811D-C451055757D7}"/>
            </a:ext>
          </a:extLst>
        </xdr:cNvPr>
        <xdr:cNvSpPr txBox="1"/>
      </xdr:nvSpPr>
      <xdr:spPr>
        <a:xfrm>
          <a:off x="4229100" y="1621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148589</xdr:rowOff>
    </xdr:from>
    <xdr:to>
      <xdr:col>24</xdr:col>
      <xdr:colOff>152400</xdr:colOff>
      <xdr:row>100</xdr:row>
      <xdr:rowOff>148589</xdr:rowOff>
    </xdr:to>
    <xdr:cxnSp macro="">
      <xdr:nvCxnSpPr>
        <xdr:cNvPr id="374" name="直線コネクタ 373">
          <a:extLst>
            <a:ext uri="{FF2B5EF4-FFF2-40B4-BE49-F238E27FC236}">
              <a16:creationId xmlns:a16="http://schemas.microsoft.com/office/drawing/2014/main" id="{AE8F4C67-C88E-42E6-AC9D-D1C5AF5CD986}"/>
            </a:ext>
          </a:extLst>
        </xdr:cNvPr>
        <xdr:cNvCxnSpPr/>
      </xdr:nvCxnSpPr>
      <xdr:spPr>
        <a:xfrm>
          <a:off x="4105275" y="16433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151147</xdr:rowOff>
    </xdr:from>
    <xdr:ext cx="405111" cy="259045"/>
    <xdr:sp macro="" textlink="">
      <xdr:nvSpPr>
        <xdr:cNvPr id="375" name="【港湾・漁港】&#10;有形固定資産減価償却率平均値テキスト">
          <a:extLst>
            <a:ext uri="{FF2B5EF4-FFF2-40B4-BE49-F238E27FC236}">
              <a16:creationId xmlns:a16="http://schemas.microsoft.com/office/drawing/2014/main" id="{65B8E8D2-52E6-4092-A705-AD8DA76E0FDA}"/>
            </a:ext>
          </a:extLst>
        </xdr:cNvPr>
        <xdr:cNvSpPr txBox="1"/>
      </xdr:nvSpPr>
      <xdr:spPr>
        <a:xfrm>
          <a:off x="4229100" y="1695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76" name="フローチャート: 判断 375">
          <a:extLst>
            <a:ext uri="{FF2B5EF4-FFF2-40B4-BE49-F238E27FC236}">
              <a16:creationId xmlns:a16="http://schemas.microsoft.com/office/drawing/2014/main" id="{68F3340E-0834-4684-AF08-755524BEF71C}"/>
            </a:ext>
          </a:extLst>
        </xdr:cNvPr>
        <xdr:cNvSpPr/>
      </xdr:nvSpPr>
      <xdr:spPr>
        <a:xfrm>
          <a:off x="4124325" y="170986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93980</xdr:rowOff>
    </xdr:from>
    <xdr:to>
      <xdr:col>20</xdr:col>
      <xdr:colOff>38100</xdr:colOff>
      <xdr:row>105</xdr:row>
      <xdr:rowOff>24130</xdr:rowOff>
    </xdr:to>
    <xdr:sp macro="" textlink="">
      <xdr:nvSpPr>
        <xdr:cNvPr id="377" name="フローチャート: 判断 376">
          <a:extLst>
            <a:ext uri="{FF2B5EF4-FFF2-40B4-BE49-F238E27FC236}">
              <a16:creationId xmlns:a16="http://schemas.microsoft.com/office/drawing/2014/main" id="{C7943D6F-0F01-430C-AA67-E95A43898B20}"/>
            </a:ext>
          </a:extLst>
        </xdr:cNvPr>
        <xdr:cNvSpPr/>
      </xdr:nvSpPr>
      <xdr:spPr>
        <a:xfrm>
          <a:off x="3381375" y="170675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a:extLst>
            <a:ext uri="{FF2B5EF4-FFF2-40B4-BE49-F238E27FC236}">
              <a16:creationId xmlns:a16="http://schemas.microsoft.com/office/drawing/2014/main" id="{A8AC437A-6746-48CF-8B76-2CCD33ABE3BE}"/>
            </a:ext>
          </a:extLst>
        </xdr:cNvPr>
        <xdr:cNvSpPr/>
      </xdr:nvSpPr>
      <xdr:spPr>
        <a:xfrm>
          <a:off x="2571750" y="170402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379" name="フローチャート: 判断 378">
          <a:extLst>
            <a:ext uri="{FF2B5EF4-FFF2-40B4-BE49-F238E27FC236}">
              <a16:creationId xmlns:a16="http://schemas.microsoft.com/office/drawing/2014/main" id="{69364E1F-3A95-4C35-AABA-FC4D13B68FFA}"/>
            </a:ext>
          </a:extLst>
        </xdr:cNvPr>
        <xdr:cNvSpPr/>
      </xdr:nvSpPr>
      <xdr:spPr>
        <a:xfrm>
          <a:off x="1781175" y="170332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21589</xdr:rowOff>
    </xdr:from>
    <xdr:to>
      <xdr:col>6</xdr:col>
      <xdr:colOff>38100</xdr:colOff>
      <xdr:row>103</xdr:row>
      <xdr:rowOff>123189</xdr:rowOff>
    </xdr:to>
    <xdr:sp macro="" textlink="">
      <xdr:nvSpPr>
        <xdr:cNvPr id="380" name="フローチャート: 判断 379">
          <a:extLst>
            <a:ext uri="{FF2B5EF4-FFF2-40B4-BE49-F238E27FC236}">
              <a16:creationId xmlns:a16="http://schemas.microsoft.com/office/drawing/2014/main" id="{46BAFB2F-90CC-4FB4-B897-52A1585FAE79}"/>
            </a:ext>
          </a:extLst>
        </xdr:cNvPr>
        <xdr:cNvSpPr/>
      </xdr:nvSpPr>
      <xdr:spPr>
        <a:xfrm>
          <a:off x="981075" y="168236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383D3BC6-50C1-42E8-A905-F23A1E9865B1}"/>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664571CD-BB12-46A1-9261-D7087F5C843C}"/>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A377C5CC-CB84-4F56-90F8-FD0A51DBD019}"/>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E13F1473-EDB7-4B3B-93DB-39186D2CF0F3}"/>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8FE9ED8B-C3FF-426B-9722-6E35D53B93D3}"/>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113030</xdr:rowOff>
    </xdr:from>
    <xdr:to>
      <xdr:col>24</xdr:col>
      <xdr:colOff>114300</xdr:colOff>
      <xdr:row>106</xdr:row>
      <xdr:rowOff>43180</xdr:rowOff>
    </xdr:to>
    <xdr:sp macro="" textlink="">
      <xdr:nvSpPr>
        <xdr:cNvPr id="386" name="楕円 385">
          <a:extLst>
            <a:ext uri="{FF2B5EF4-FFF2-40B4-BE49-F238E27FC236}">
              <a16:creationId xmlns:a16="http://schemas.microsoft.com/office/drawing/2014/main" id="{02A3FDA2-D762-4777-92D7-49B047604CE9}"/>
            </a:ext>
          </a:extLst>
        </xdr:cNvPr>
        <xdr:cNvSpPr/>
      </xdr:nvSpPr>
      <xdr:spPr>
        <a:xfrm>
          <a:off x="4124325" y="172580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105</xdr:row>
      <xdr:rowOff>91457</xdr:rowOff>
    </xdr:from>
    <xdr:ext cx="405111" cy="259045"/>
    <xdr:sp macro="" textlink="">
      <xdr:nvSpPr>
        <xdr:cNvPr id="387" name="【港湾・漁港】&#10;有形固定資産減価償却率該当値テキスト">
          <a:extLst>
            <a:ext uri="{FF2B5EF4-FFF2-40B4-BE49-F238E27FC236}">
              <a16:creationId xmlns:a16="http://schemas.microsoft.com/office/drawing/2014/main" id="{CADFEE69-BE7F-433C-9700-27DE97AA4E78}"/>
            </a:ext>
          </a:extLst>
        </xdr:cNvPr>
        <xdr:cNvSpPr txBox="1"/>
      </xdr:nvSpPr>
      <xdr:spPr>
        <a:xfrm>
          <a:off x="4229100"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52070</xdr:rowOff>
    </xdr:from>
    <xdr:to>
      <xdr:col>20</xdr:col>
      <xdr:colOff>38100</xdr:colOff>
      <xdr:row>105</xdr:row>
      <xdr:rowOff>153670</xdr:rowOff>
    </xdr:to>
    <xdr:sp macro="" textlink="">
      <xdr:nvSpPr>
        <xdr:cNvPr id="388" name="楕円 387">
          <a:extLst>
            <a:ext uri="{FF2B5EF4-FFF2-40B4-BE49-F238E27FC236}">
              <a16:creationId xmlns:a16="http://schemas.microsoft.com/office/drawing/2014/main" id="{B1E87AD3-D0B3-4565-93EF-280F467F3291}"/>
            </a:ext>
          </a:extLst>
        </xdr:cNvPr>
        <xdr:cNvSpPr/>
      </xdr:nvSpPr>
      <xdr:spPr>
        <a:xfrm>
          <a:off x="3381375" y="171938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102870</xdr:rowOff>
    </xdr:from>
    <xdr:to>
      <xdr:col>24</xdr:col>
      <xdr:colOff>63500</xdr:colOff>
      <xdr:row>105</xdr:row>
      <xdr:rowOff>163830</xdr:rowOff>
    </xdr:to>
    <xdr:cxnSp macro="">
      <xdr:nvCxnSpPr>
        <xdr:cNvPr id="389" name="直線コネクタ 388">
          <a:extLst>
            <a:ext uri="{FF2B5EF4-FFF2-40B4-BE49-F238E27FC236}">
              <a16:creationId xmlns:a16="http://schemas.microsoft.com/office/drawing/2014/main" id="{1B79F86E-95A1-4A00-8D37-D62D70152D1B}"/>
            </a:ext>
          </a:extLst>
        </xdr:cNvPr>
        <xdr:cNvCxnSpPr/>
      </xdr:nvCxnSpPr>
      <xdr:spPr>
        <a:xfrm>
          <a:off x="3429000" y="17251045"/>
          <a:ext cx="75247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158750</xdr:rowOff>
    </xdr:from>
    <xdr:to>
      <xdr:col>15</xdr:col>
      <xdr:colOff>101600</xdr:colOff>
      <xdr:row>105</xdr:row>
      <xdr:rowOff>88900</xdr:rowOff>
    </xdr:to>
    <xdr:sp macro="" textlink="">
      <xdr:nvSpPr>
        <xdr:cNvPr id="390" name="楕円 389">
          <a:extLst>
            <a:ext uri="{FF2B5EF4-FFF2-40B4-BE49-F238E27FC236}">
              <a16:creationId xmlns:a16="http://schemas.microsoft.com/office/drawing/2014/main" id="{E168A8FF-AE17-4776-A008-3C8EB643299E}"/>
            </a:ext>
          </a:extLst>
        </xdr:cNvPr>
        <xdr:cNvSpPr/>
      </xdr:nvSpPr>
      <xdr:spPr>
        <a:xfrm>
          <a:off x="2571750" y="17135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38100</xdr:rowOff>
    </xdr:from>
    <xdr:to>
      <xdr:col>19</xdr:col>
      <xdr:colOff>177800</xdr:colOff>
      <xdr:row>105</xdr:row>
      <xdr:rowOff>102870</xdr:rowOff>
    </xdr:to>
    <xdr:cxnSp macro="">
      <xdr:nvCxnSpPr>
        <xdr:cNvPr id="391" name="直線コネクタ 390">
          <a:extLst>
            <a:ext uri="{FF2B5EF4-FFF2-40B4-BE49-F238E27FC236}">
              <a16:creationId xmlns:a16="http://schemas.microsoft.com/office/drawing/2014/main" id="{97CB52EF-970A-4795-BC7D-0DDAEE5FB60D}"/>
            </a:ext>
          </a:extLst>
        </xdr:cNvPr>
        <xdr:cNvCxnSpPr/>
      </xdr:nvCxnSpPr>
      <xdr:spPr>
        <a:xfrm>
          <a:off x="2619375" y="17183100"/>
          <a:ext cx="809625"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109220</xdr:rowOff>
    </xdr:from>
    <xdr:to>
      <xdr:col>10</xdr:col>
      <xdr:colOff>165100</xdr:colOff>
      <xdr:row>105</xdr:row>
      <xdr:rowOff>39370</xdr:rowOff>
    </xdr:to>
    <xdr:sp macro="" textlink="">
      <xdr:nvSpPr>
        <xdr:cNvPr id="392" name="楕円 391">
          <a:extLst>
            <a:ext uri="{FF2B5EF4-FFF2-40B4-BE49-F238E27FC236}">
              <a16:creationId xmlns:a16="http://schemas.microsoft.com/office/drawing/2014/main" id="{BC52F918-F8D9-4996-A4F2-48CA2A762B9B}"/>
            </a:ext>
          </a:extLst>
        </xdr:cNvPr>
        <xdr:cNvSpPr/>
      </xdr:nvSpPr>
      <xdr:spPr>
        <a:xfrm>
          <a:off x="1781175" y="170795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160020</xdr:rowOff>
    </xdr:from>
    <xdr:to>
      <xdr:col>15</xdr:col>
      <xdr:colOff>50800</xdr:colOff>
      <xdr:row>105</xdr:row>
      <xdr:rowOff>38100</xdr:rowOff>
    </xdr:to>
    <xdr:cxnSp macro="">
      <xdr:nvCxnSpPr>
        <xdr:cNvPr id="393" name="直線コネクタ 392">
          <a:extLst>
            <a:ext uri="{FF2B5EF4-FFF2-40B4-BE49-F238E27FC236}">
              <a16:creationId xmlns:a16="http://schemas.microsoft.com/office/drawing/2014/main" id="{694A8E68-4645-46AF-A7EA-0D783B65EAFC}"/>
            </a:ext>
          </a:extLst>
        </xdr:cNvPr>
        <xdr:cNvCxnSpPr/>
      </xdr:nvCxnSpPr>
      <xdr:spPr>
        <a:xfrm>
          <a:off x="1828800" y="17136745"/>
          <a:ext cx="790575"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40657</xdr:rowOff>
    </xdr:from>
    <xdr:ext cx="405111" cy="259045"/>
    <xdr:sp macro="" textlink="">
      <xdr:nvSpPr>
        <xdr:cNvPr id="394" name="n_1aveValue【港湾・漁港】&#10;有形固定資産減価償却率">
          <a:extLst>
            <a:ext uri="{FF2B5EF4-FFF2-40B4-BE49-F238E27FC236}">
              <a16:creationId xmlns:a16="http://schemas.microsoft.com/office/drawing/2014/main" id="{15B993B3-2967-49FF-8801-49D4AE45D3EF}"/>
            </a:ext>
          </a:extLst>
        </xdr:cNvPr>
        <xdr:cNvSpPr txBox="1"/>
      </xdr:nvSpPr>
      <xdr:spPr>
        <a:xfrm>
          <a:off x="3239144"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95" name="n_2aveValue【港湾・漁港】&#10;有形固定資産減価償却率">
          <a:extLst>
            <a:ext uri="{FF2B5EF4-FFF2-40B4-BE49-F238E27FC236}">
              <a16:creationId xmlns:a16="http://schemas.microsoft.com/office/drawing/2014/main" id="{9EDDE5C9-32A1-4B53-B808-12F3577C0082}"/>
            </a:ext>
          </a:extLst>
        </xdr:cNvPr>
        <xdr:cNvSpPr txBox="1"/>
      </xdr:nvSpPr>
      <xdr:spPr>
        <a:xfrm>
          <a:off x="2439044" y="168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6366</xdr:rowOff>
    </xdr:from>
    <xdr:ext cx="405111" cy="259045"/>
    <xdr:sp macro="" textlink="">
      <xdr:nvSpPr>
        <xdr:cNvPr id="396" name="n_3aveValue【港湾・漁港】&#10;有形固定資産減価償却率">
          <a:extLst>
            <a:ext uri="{FF2B5EF4-FFF2-40B4-BE49-F238E27FC236}">
              <a16:creationId xmlns:a16="http://schemas.microsoft.com/office/drawing/2014/main" id="{A197555E-279B-486B-858A-159C76CD9B43}"/>
            </a:ext>
          </a:extLst>
        </xdr:cNvPr>
        <xdr:cNvSpPr txBox="1"/>
      </xdr:nvSpPr>
      <xdr:spPr>
        <a:xfrm>
          <a:off x="1648469" y="16811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139716</xdr:rowOff>
    </xdr:from>
    <xdr:ext cx="405111" cy="259045"/>
    <xdr:sp macro="" textlink="">
      <xdr:nvSpPr>
        <xdr:cNvPr id="397" name="n_4aveValue【港湾・漁港】&#10;有形固定資産減価償却率">
          <a:extLst>
            <a:ext uri="{FF2B5EF4-FFF2-40B4-BE49-F238E27FC236}">
              <a16:creationId xmlns:a16="http://schemas.microsoft.com/office/drawing/2014/main" id="{CC66F39D-961B-492C-816C-4D6CE7D31AA2}"/>
            </a:ext>
          </a:extLst>
        </xdr:cNvPr>
        <xdr:cNvSpPr txBox="1"/>
      </xdr:nvSpPr>
      <xdr:spPr>
        <a:xfrm>
          <a:off x="848369" y="16602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144797</xdr:rowOff>
    </xdr:from>
    <xdr:ext cx="405111" cy="259045"/>
    <xdr:sp macro="" textlink="">
      <xdr:nvSpPr>
        <xdr:cNvPr id="398" name="n_1mainValue【港湾・漁港】&#10;有形固定資産減価償却率">
          <a:extLst>
            <a:ext uri="{FF2B5EF4-FFF2-40B4-BE49-F238E27FC236}">
              <a16:creationId xmlns:a16="http://schemas.microsoft.com/office/drawing/2014/main" id="{3C75E0BC-3765-442E-8157-6E2A68122EFB}"/>
            </a:ext>
          </a:extLst>
        </xdr:cNvPr>
        <xdr:cNvSpPr txBox="1"/>
      </xdr:nvSpPr>
      <xdr:spPr>
        <a:xfrm>
          <a:off x="32391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80027</xdr:rowOff>
    </xdr:from>
    <xdr:ext cx="405111" cy="259045"/>
    <xdr:sp macro="" textlink="">
      <xdr:nvSpPr>
        <xdr:cNvPr id="399" name="n_2mainValue【港湾・漁港】&#10;有形固定資産減価償却率">
          <a:extLst>
            <a:ext uri="{FF2B5EF4-FFF2-40B4-BE49-F238E27FC236}">
              <a16:creationId xmlns:a16="http://schemas.microsoft.com/office/drawing/2014/main" id="{3F7780CC-6CAA-4525-A96A-CBD102FECE24}"/>
            </a:ext>
          </a:extLst>
        </xdr:cNvPr>
        <xdr:cNvSpPr txBox="1"/>
      </xdr:nvSpPr>
      <xdr:spPr>
        <a:xfrm>
          <a:off x="2439044" y="1722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30497</xdr:rowOff>
    </xdr:from>
    <xdr:ext cx="405111" cy="259045"/>
    <xdr:sp macro="" textlink="">
      <xdr:nvSpPr>
        <xdr:cNvPr id="400" name="n_3mainValue【港湾・漁港】&#10;有形固定資産減価償却率">
          <a:extLst>
            <a:ext uri="{FF2B5EF4-FFF2-40B4-BE49-F238E27FC236}">
              <a16:creationId xmlns:a16="http://schemas.microsoft.com/office/drawing/2014/main" id="{7498335A-D184-45CC-998D-8A1DED344206}"/>
            </a:ext>
          </a:extLst>
        </xdr:cNvPr>
        <xdr:cNvSpPr txBox="1"/>
      </xdr:nvSpPr>
      <xdr:spPr>
        <a:xfrm>
          <a:off x="1648469" y="1717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F8391711-6C62-42AD-9972-0DD07F362D1E}"/>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2" name="正方形/長方形 401">
          <a:extLst>
            <a:ext uri="{FF2B5EF4-FFF2-40B4-BE49-F238E27FC236}">
              <a16:creationId xmlns:a16="http://schemas.microsoft.com/office/drawing/2014/main" id="{A3C8DDBE-E058-4A57-B9DE-693E2C76A405}"/>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3" name="正方形/長方形 402">
          <a:extLst>
            <a:ext uri="{FF2B5EF4-FFF2-40B4-BE49-F238E27FC236}">
              <a16:creationId xmlns:a16="http://schemas.microsoft.com/office/drawing/2014/main" id="{C98364DD-6D51-40D9-ADB7-6FF06B79EE0A}"/>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4" name="正方形/長方形 403">
          <a:extLst>
            <a:ext uri="{FF2B5EF4-FFF2-40B4-BE49-F238E27FC236}">
              <a16:creationId xmlns:a16="http://schemas.microsoft.com/office/drawing/2014/main" id="{77E1DEA4-1CC5-42C3-8765-4116BCCFDF11}"/>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5" name="正方形/長方形 404">
          <a:extLst>
            <a:ext uri="{FF2B5EF4-FFF2-40B4-BE49-F238E27FC236}">
              <a16:creationId xmlns:a16="http://schemas.microsoft.com/office/drawing/2014/main" id="{5374F428-8345-4FC7-B3B3-F06B0EF77837}"/>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a:extLst>
            <a:ext uri="{FF2B5EF4-FFF2-40B4-BE49-F238E27FC236}">
              <a16:creationId xmlns:a16="http://schemas.microsoft.com/office/drawing/2014/main" id="{2D7263EC-A222-457E-B728-1F0157F98C8B}"/>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5F3EE1BE-66A0-4718-8628-3A00B3E10A78}"/>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a:extLst>
            <a:ext uri="{FF2B5EF4-FFF2-40B4-BE49-F238E27FC236}">
              <a16:creationId xmlns:a16="http://schemas.microsoft.com/office/drawing/2014/main" id="{7A53EAC8-161D-4362-ACBB-F4D350D8C98C}"/>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a:extLst>
            <a:ext uri="{FF2B5EF4-FFF2-40B4-BE49-F238E27FC236}">
              <a16:creationId xmlns:a16="http://schemas.microsoft.com/office/drawing/2014/main" id="{C039FC54-9F4A-4122-9D40-1F211A2E2D1F}"/>
            </a:ext>
          </a:extLst>
        </xdr:cNvPr>
        <xdr:cNvCxnSpPr/>
      </xdr:nvCxnSpPr>
      <xdr:spPr>
        <a:xfrm>
          <a:off x="5953125" y="1773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a:extLst>
            <a:ext uri="{FF2B5EF4-FFF2-40B4-BE49-F238E27FC236}">
              <a16:creationId xmlns:a16="http://schemas.microsoft.com/office/drawing/2014/main" id="{6DC2FF7D-E80D-41AC-8379-5E75701F252B}"/>
            </a:ext>
          </a:extLst>
        </xdr:cNvPr>
        <xdr:cNvSpPr txBox="1"/>
      </xdr:nvSpPr>
      <xdr:spPr>
        <a:xfrm>
          <a:off x="5723389" y="175901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a:extLst>
            <a:ext uri="{FF2B5EF4-FFF2-40B4-BE49-F238E27FC236}">
              <a16:creationId xmlns:a16="http://schemas.microsoft.com/office/drawing/2014/main" id="{B4AC6883-530F-487B-9D05-4FEA63A69D84}"/>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2" name="テキスト ボックス 411">
          <a:extLst>
            <a:ext uri="{FF2B5EF4-FFF2-40B4-BE49-F238E27FC236}">
              <a16:creationId xmlns:a16="http://schemas.microsoft.com/office/drawing/2014/main" id="{56CE8A05-5EDB-4B4A-A029-AFA472D1BBF4}"/>
            </a:ext>
          </a:extLst>
        </xdr:cNvPr>
        <xdr:cNvSpPr txBox="1"/>
      </xdr:nvSpPr>
      <xdr:spPr>
        <a:xfrm>
          <a:off x="5421206" y="17132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a:extLst>
            <a:ext uri="{FF2B5EF4-FFF2-40B4-BE49-F238E27FC236}">
              <a16:creationId xmlns:a16="http://schemas.microsoft.com/office/drawing/2014/main" id="{291D3F8F-8F99-46D3-BEF3-942472C7E284}"/>
            </a:ext>
          </a:extLst>
        </xdr:cNvPr>
        <xdr:cNvCxnSpPr/>
      </xdr:nvCxnSpPr>
      <xdr:spPr>
        <a:xfrm>
          <a:off x="5953125" y="1682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4" name="テキスト ボックス 413">
          <a:extLst>
            <a:ext uri="{FF2B5EF4-FFF2-40B4-BE49-F238E27FC236}">
              <a16:creationId xmlns:a16="http://schemas.microsoft.com/office/drawing/2014/main" id="{5BD8A52E-9336-43FF-8E10-DE72971D554A}"/>
            </a:ext>
          </a:extLst>
        </xdr:cNvPr>
        <xdr:cNvSpPr txBox="1"/>
      </xdr:nvSpPr>
      <xdr:spPr>
        <a:xfrm>
          <a:off x="5421206" y="166757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a:extLst>
            <a:ext uri="{FF2B5EF4-FFF2-40B4-BE49-F238E27FC236}">
              <a16:creationId xmlns:a16="http://schemas.microsoft.com/office/drawing/2014/main" id="{BB328C7B-8444-4968-B90E-B828C9A5694F}"/>
            </a:ext>
          </a:extLst>
        </xdr:cNvPr>
        <xdr:cNvCxnSpPr/>
      </xdr:nvCxnSpPr>
      <xdr:spPr>
        <a:xfrm>
          <a:off x="5953125" y="16363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6" name="テキスト ボックス 415">
          <a:extLst>
            <a:ext uri="{FF2B5EF4-FFF2-40B4-BE49-F238E27FC236}">
              <a16:creationId xmlns:a16="http://schemas.microsoft.com/office/drawing/2014/main" id="{F8E35F88-70CF-4822-90EA-54439A166368}"/>
            </a:ext>
          </a:extLst>
        </xdr:cNvPr>
        <xdr:cNvSpPr txBox="1"/>
      </xdr:nvSpPr>
      <xdr:spPr>
        <a:xfrm>
          <a:off x="5421206" y="16218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a:extLst>
            <a:ext uri="{FF2B5EF4-FFF2-40B4-BE49-F238E27FC236}">
              <a16:creationId xmlns:a16="http://schemas.microsoft.com/office/drawing/2014/main" id="{57C71132-DD33-4ECF-ABB8-DC3BAFB47344}"/>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8" name="テキスト ボックス 417">
          <a:extLst>
            <a:ext uri="{FF2B5EF4-FFF2-40B4-BE49-F238E27FC236}">
              <a16:creationId xmlns:a16="http://schemas.microsoft.com/office/drawing/2014/main" id="{28674C76-1FD1-4DC6-AE15-115194F9869D}"/>
            </a:ext>
          </a:extLst>
        </xdr:cNvPr>
        <xdr:cNvSpPr txBox="1"/>
      </xdr:nvSpPr>
      <xdr:spPr>
        <a:xfrm>
          <a:off x="5421206" y="157613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a:extLst>
            <a:ext uri="{FF2B5EF4-FFF2-40B4-BE49-F238E27FC236}">
              <a16:creationId xmlns:a16="http://schemas.microsoft.com/office/drawing/2014/main" id="{2E1D5650-DD35-4806-B41A-AD749FA47F88}"/>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78175</xdr:rowOff>
    </xdr:from>
    <xdr:to>
      <xdr:col>54</xdr:col>
      <xdr:colOff>189865</xdr:colOff>
      <xdr:row>108</xdr:row>
      <xdr:rowOff>21867</xdr:rowOff>
    </xdr:to>
    <xdr:cxnSp macro="">
      <xdr:nvCxnSpPr>
        <xdr:cNvPr id="420" name="直線コネクタ 419">
          <a:extLst>
            <a:ext uri="{FF2B5EF4-FFF2-40B4-BE49-F238E27FC236}">
              <a16:creationId xmlns:a16="http://schemas.microsoft.com/office/drawing/2014/main" id="{3A83FD05-6B63-4233-8938-13721C74F71D}"/>
            </a:ext>
          </a:extLst>
        </xdr:cNvPr>
        <xdr:cNvCxnSpPr/>
      </xdr:nvCxnSpPr>
      <xdr:spPr>
        <a:xfrm flipV="1">
          <a:off x="9427845" y="16365925"/>
          <a:ext cx="1270" cy="13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25694</xdr:rowOff>
    </xdr:from>
    <xdr:ext cx="534377" cy="259045"/>
    <xdr:sp macro="" textlink="">
      <xdr:nvSpPr>
        <xdr:cNvPr id="421" name="【港湾・漁港】&#10;一人当たり有形固定資産（償却資産）額最小値テキスト">
          <a:extLst>
            <a:ext uri="{FF2B5EF4-FFF2-40B4-BE49-F238E27FC236}">
              <a16:creationId xmlns:a16="http://schemas.microsoft.com/office/drawing/2014/main" id="{DDBCE8C6-28A7-4782-9503-DF47185EDED6}"/>
            </a:ext>
          </a:extLst>
        </xdr:cNvPr>
        <xdr:cNvSpPr txBox="1"/>
      </xdr:nvSpPr>
      <xdr:spPr>
        <a:xfrm>
          <a:off x="9477375" y="1768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21867</xdr:rowOff>
    </xdr:from>
    <xdr:to>
      <xdr:col>55</xdr:col>
      <xdr:colOff>88900</xdr:colOff>
      <xdr:row>108</xdr:row>
      <xdr:rowOff>21867</xdr:rowOff>
    </xdr:to>
    <xdr:cxnSp macro="">
      <xdr:nvCxnSpPr>
        <xdr:cNvPr id="422" name="直線コネクタ 421">
          <a:extLst>
            <a:ext uri="{FF2B5EF4-FFF2-40B4-BE49-F238E27FC236}">
              <a16:creationId xmlns:a16="http://schemas.microsoft.com/office/drawing/2014/main" id="{C9BC1BB9-8AB2-4638-B104-32766467FB36}"/>
            </a:ext>
          </a:extLst>
        </xdr:cNvPr>
        <xdr:cNvCxnSpPr/>
      </xdr:nvCxnSpPr>
      <xdr:spPr>
        <a:xfrm>
          <a:off x="9363075" y="1768121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24852</xdr:rowOff>
    </xdr:from>
    <xdr:ext cx="599010" cy="259045"/>
    <xdr:sp macro="" textlink="">
      <xdr:nvSpPr>
        <xdr:cNvPr id="423" name="【港湾・漁港】&#10;一人当たり有形固定資産（償却資産）額最大値テキスト">
          <a:extLst>
            <a:ext uri="{FF2B5EF4-FFF2-40B4-BE49-F238E27FC236}">
              <a16:creationId xmlns:a16="http://schemas.microsoft.com/office/drawing/2014/main" id="{3685CD21-BBA2-491A-93F1-CDF07D83E613}"/>
            </a:ext>
          </a:extLst>
        </xdr:cNvPr>
        <xdr:cNvSpPr txBox="1"/>
      </xdr:nvSpPr>
      <xdr:spPr>
        <a:xfrm>
          <a:off x="9477375" y="1614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78175</xdr:rowOff>
    </xdr:from>
    <xdr:to>
      <xdr:col>55</xdr:col>
      <xdr:colOff>88900</xdr:colOff>
      <xdr:row>100</xdr:row>
      <xdr:rowOff>78175</xdr:rowOff>
    </xdr:to>
    <xdr:cxnSp macro="">
      <xdr:nvCxnSpPr>
        <xdr:cNvPr id="424" name="直線コネクタ 423">
          <a:extLst>
            <a:ext uri="{FF2B5EF4-FFF2-40B4-BE49-F238E27FC236}">
              <a16:creationId xmlns:a16="http://schemas.microsoft.com/office/drawing/2014/main" id="{14BA11FA-D880-4C4D-B2E3-04D067030CCC}"/>
            </a:ext>
          </a:extLst>
        </xdr:cNvPr>
        <xdr:cNvCxnSpPr/>
      </xdr:nvCxnSpPr>
      <xdr:spPr>
        <a:xfrm>
          <a:off x="9363075" y="163659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38099</xdr:rowOff>
    </xdr:from>
    <xdr:ext cx="534377" cy="259045"/>
    <xdr:sp macro="" textlink="">
      <xdr:nvSpPr>
        <xdr:cNvPr id="425" name="【港湾・漁港】&#10;一人当たり有形固定資産（償却資産）額平均値テキスト">
          <a:extLst>
            <a:ext uri="{FF2B5EF4-FFF2-40B4-BE49-F238E27FC236}">
              <a16:creationId xmlns:a16="http://schemas.microsoft.com/office/drawing/2014/main" id="{E322D615-DFBE-43EF-894C-07BA71C196E9}"/>
            </a:ext>
          </a:extLst>
        </xdr:cNvPr>
        <xdr:cNvSpPr txBox="1"/>
      </xdr:nvSpPr>
      <xdr:spPr>
        <a:xfrm>
          <a:off x="9477375" y="17183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15222</xdr:rowOff>
    </xdr:from>
    <xdr:to>
      <xdr:col>55</xdr:col>
      <xdr:colOff>50800</xdr:colOff>
      <xdr:row>106</xdr:row>
      <xdr:rowOff>116822</xdr:rowOff>
    </xdr:to>
    <xdr:sp macro="" textlink="">
      <xdr:nvSpPr>
        <xdr:cNvPr id="426" name="フローチャート: 判断 425">
          <a:extLst>
            <a:ext uri="{FF2B5EF4-FFF2-40B4-BE49-F238E27FC236}">
              <a16:creationId xmlns:a16="http://schemas.microsoft.com/office/drawing/2014/main" id="{380A290E-ADA2-4D11-A112-A34037606CB1}"/>
            </a:ext>
          </a:extLst>
        </xdr:cNvPr>
        <xdr:cNvSpPr/>
      </xdr:nvSpPr>
      <xdr:spPr>
        <a:xfrm>
          <a:off x="9401175" y="1732849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19900</xdr:rowOff>
    </xdr:from>
    <xdr:to>
      <xdr:col>50</xdr:col>
      <xdr:colOff>165100</xdr:colOff>
      <xdr:row>106</xdr:row>
      <xdr:rowOff>121500</xdr:rowOff>
    </xdr:to>
    <xdr:sp macro="" textlink="">
      <xdr:nvSpPr>
        <xdr:cNvPr id="427" name="フローチャート: 判断 426">
          <a:extLst>
            <a:ext uri="{FF2B5EF4-FFF2-40B4-BE49-F238E27FC236}">
              <a16:creationId xmlns:a16="http://schemas.microsoft.com/office/drawing/2014/main" id="{A70EFEEE-AE33-444D-A159-E0891E2CB414}"/>
            </a:ext>
          </a:extLst>
        </xdr:cNvPr>
        <xdr:cNvSpPr/>
      </xdr:nvSpPr>
      <xdr:spPr>
        <a:xfrm>
          <a:off x="8639175" y="173363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153760</xdr:rowOff>
    </xdr:from>
    <xdr:to>
      <xdr:col>46</xdr:col>
      <xdr:colOff>38100</xdr:colOff>
      <xdr:row>106</xdr:row>
      <xdr:rowOff>83910</xdr:rowOff>
    </xdr:to>
    <xdr:sp macro="" textlink="">
      <xdr:nvSpPr>
        <xdr:cNvPr id="428" name="フローチャート: 判断 427">
          <a:extLst>
            <a:ext uri="{FF2B5EF4-FFF2-40B4-BE49-F238E27FC236}">
              <a16:creationId xmlns:a16="http://schemas.microsoft.com/office/drawing/2014/main" id="{F5E86CDA-23C2-43A0-821D-3A57CA579D08}"/>
            </a:ext>
          </a:extLst>
        </xdr:cNvPr>
        <xdr:cNvSpPr/>
      </xdr:nvSpPr>
      <xdr:spPr>
        <a:xfrm>
          <a:off x="7839075" y="172987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105437</xdr:rowOff>
    </xdr:from>
    <xdr:to>
      <xdr:col>41</xdr:col>
      <xdr:colOff>101600</xdr:colOff>
      <xdr:row>106</xdr:row>
      <xdr:rowOff>35587</xdr:rowOff>
    </xdr:to>
    <xdr:sp macro="" textlink="">
      <xdr:nvSpPr>
        <xdr:cNvPr id="429" name="フローチャート: 判断 428">
          <a:extLst>
            <a:ext uri="{FF2B5EF4-FFF2-40B4-BE49-F238E27FC236}">
              <a16:creationId xmlns:a16="http://schemas.microsoft.com/office/drawing/2014/main" id="{1C20233A-9BA7-4EB2-9EBA-737058F61FB9}"/>
            </a:ext>
          </a:extLst>
        </xdr:cNvPr>
        <xdr:cNvSpPr/>
      </xdr:nvSpPr>
      <xdr:spPr>
        <a:xfrm>
          <a:off x="7029450" y="1724726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44576</xdr:rowOff>
    </xdr:from>
    <xdr:to>
      <xdr:col>36</xdr:col>
      <xdr:colOff>165100</xdr:colOff>
      <xdr:row>106</xdr:row>
      <xdr:rowOff>146176</xdr:rowOff>
    </xdr:to>
    <xdr:sp macro="" textlink="">
      <xdr:nvSpPr>
        <xdr:cNvPr id="430" name="フローチャート: 判断 429">
          <a:extLst>
            <a:ext uri="{FF2B5EF4-FFF2-40B4-BE49-F238E27FC236}">
              <a16:creationId xmlns:a16="http://schemas.microsoft.com/office/drawing/2014/main" id="{44E831BD-F22E-4FCB-BF4F-8C13EBCD5783}"/>
            </a:ext>
          </a:extLst>
        </xdr:cNvPr>
        <xdr:cNvSpPr/>
      </xdr:nvSpPr>
      <xdr:spPr>
        <a:xfrm>
          <a:off x="6238875" y="173642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F78F6539-5B8F-4802-964D-84A8E83FDAE4}"/>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40847CC1-1C8E-4292-B25F-DF29BBAB7EC2}"/>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DAC0C2CE-9224-4508-81A2-23E65F1B7E2A}"/>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446A21AC-8C93-4217-9ACF-B9F97148E35E}"/>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DEAFF359-7AC6-4C4D-BC20-739FF13373D8}"/>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12077</xdr:rowOff>
    </xdr:from>
    <xdr:to>
      <xdr:col>55</xdr:col>
      <xdr:colOff>50800</xdr:colOff>
      <xdr:row>107</xdr:row>
      <xdr:rowOff>113677</xdr:rowOff>
    </xdr:to>
    <xdr:sp macro="" textlink="">
      <xdr:nvSpPr>
        <xdr:cNvPr id="436" name="楕円 435">
          <a:extLst>
            <a:ext uri="{FF2B5EF4-FFF2-40B4-BE49-F238E27FC236}">
              <a16:creationId xmlns:a16="http://schemas.microsoft.com/office/drawing/2014/main" id="{18A11317-E3D8-4B55-98AF-5EBA8D144199}"/>
            </a:ext>
          </a:extLst>
        </xdr:cNvPr>
        <xdr:cNvSpPr/>
      </xdr:nvSpPr>
      <xdr:spPr>
        <a:xfrm>
          <a:off x="9401175" y="1749680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161954</xdr:rowOff>
    </xdr:from>
    <xdr:ext cx="534377" cy="259045"/>
    <xdr:sp macro="" textlink="">
      <xdr:nvSpPr>
        <xdr:cNvPr id="437" name="【港湾・漁港】&#10;一人当たり有形固定資産（償却資産）額該当値テキスト">
          <a:extLst>
            <a:ext uri="{FF2B5EF4-FFF2-40B4-BE49-F238E27FC236}">
              <a16:creationId xmlns:a16="http://schemas.microsoft.com/office/drawing/2014/main" id="{B03B3E1C-DDBE-4C71-A317-58119D47A7FC}"/>
            </a:ext>
          </a:extLst>
        </xdr:cNvPr>
        <xdr:cNvSpPr txBox="1"/>
      </xdr:nvSpPr>
      <xdr:spPr>
        <a:xfrm>
          <a:off x="9477375" y="1747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12013</xdr:rowOff>
    </xdr:from>
    <xdr:to>
      <xdr:col>50</xdr:col>
      <xdr:colOff>165100</xdr:colOff>
      <xdr:row>107</xdr:row>
      <xdr:rowOff>113613</xdr:rowOff>
    </xdr:to>
    <xdr:sp macro="" textlink="">
      <xdr:nvSpPr>
        <xdr:cNvPr id="438" name="楕円 437">
          <a:extLst>
            <a:ext uri="{FF2B5EF4-FFF2-40B4-BE49-F238E27FC236}">
              <a16:creationId xmlns:a16="http://schemas.microsoft.com/office/drawing/2014/main" id="{FF57E240-7E70-4EFA-923E-A105072B6945}"/>
            </a:ext>
          </a:extLst>
        </xdr:cNvPr>
        <xdr:cNvSpPr/>
      </xdr:nvSpPr>
      <xdr:spPr>
        <a:xfrm>
          <a:off x="8639175" y="1749673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62813</xdr:rowOff>
    </xdr:from>
    <xdr:to>
      <xdr:col>55</xdr:col>
      <xdr:colOff>0</xdr:colOff>
      <xdr:row>107</xdr:row>
      <xdr:rowOff>62877</xdr:rowOff>
    </xdr:to>
    <xdr:cxnSp macro="">
      <xdr:nvCxnSpPr>
        <xdr:cNvPr id="439" name="直線コネクタ 438">
          <a:extLst>
            <a:ext uri="{FF2B5EF4-FFF2-40B4-BE49-F238E27FC236}">
              <a16:creationId xmlns:a16="http://schemas.microsoft.com/office/drawing/2014/main" id="{ACD92B75-807C-4C92-B13F-2E8AD7B1EB6F}"/>
            </a:ext>
          </a:extLst>
        </xdr:cNvPr>
        <xdr:cNvCxnSpPr/>
      </xdr:nvCxnSpPr>
      <xdr:spPr>
        <a:xfrm>
          <a:off x="8686800" y="17553888"/>
          <a:ext cx="74295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11858</xdr:rowOff>
    </xdr:from>
    <xdr:to>
      <xdr:col>46</xdr:col>
      <xdr:colOff>38100</xdr:colOff>
      <xdr:row>107</xdr:row>
      <xdr:rowOff>113458</xdr:rowOff>
    </xdr:to>
    <xdr:sp macro="" textlink="">
      <xdr:nvSpPr>
        <xdr:cNvPr id="440" name="楕円 439">
          <a:extLst>
            <a:ext uri="{FF2B5EF4-FFF2-40B4-BE49-F238E27FC236}">
              <a16:creationId xmlns:a16="http://schemas.microsoft.com/office/drawing/2014/main" id="{071458E5-C333-48C7-9D35-0ED75472C2AA}"/>
            </a:ext>
          </a:extLst>
        </xdr:cNvPr>
        <xdr:cNvSpPr/>
      </xdr:nvSpPr>
      <xdr:spPr>
        <a:xfrm>
          <a:off x="7839075" y="1749658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62658</xdr:rowOff>
    </xdr:from>
    <xdr:to>
      <xdr:col>50</xdr:col>
      <xdr:colOff>114300</xdr:colOff>
      <xdr:row>107</xdr:row>
      <xdr:rowOff>62813</xdr:rowOff>
    </xdr:to>
    <xdr:cxnSp macro="">
      <xdr:nvCxnSpPr>
        <xdr:cNvPr id="441" name="直線コネクタ 440">
          <a:extLst>
            <a:ext uri="{FF2B5EF4-FFF2-40B4-BE49-F238E27FC236}">
              <a16:creationId xmlns:a16="http://schemas.microsoft.com/office/drawing/2014/main" id="{2EA32AEF-2DBE-42CB-8879-796E15396E22}"/>
            </a:ext>
          </a:extLst>
        </xdr:cNvPr>
        <xdr:cNvCxnSpPr/>
      </xdr:nvCxnSpPr>
      <xdr:spPr>
        <a:xfrm>
          <a:off x="7886700" y="17553733"/>
          <a:ext cx="8001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12860</xdr:rowOff>
    </xdr:from>
    <xdr:to>
      <xdr:col>41</xdr:col>
      <xdr:colOff>101600</xdr:colOff>
      <xdr:row>107</xdr:row>
      <xdr:rowOff>114460</xdr:rowOff>
    </xdr:to>
    <xdr:sp macro="" textlink="">
      <xdr:nvSpPr>
        <xdr:cNvPr id="442" name="楕円 441">
          <a:extLst>
            <a:ext uri="{FF2B5EF4-FFF2-40B4-BE49-F238E27FC236}">
              <a16:creationId xmlns:a16="http://schemas.microsoft.com/office/drawing/2014/main" id="{D1ACDF94-ED1E-4912-90C4-6D6935ADF57D}"/>
            </a:ext>
          </a:extLst>
        </xdr:cNvPr>
        <xdr:cNvSpPr/>
      </xdr:nvSpPr>
      <xdr:spPr>
        <a:xfrm>
          <a:off x="7029450" y="1749758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62658</xdr:rowOff>
    </xdr:from>
    <xdr:to>
      <xdr:col>45</xdr:col>
      <xdr:colOff>177800</xdr:colOff>
      <xdr:row>107</xdr:row>
      <xdr:rowOff>63660</xdr:rowOff>
    </xdr:to>
    <xdr:cxnSp macro="">
      <xdr:nvCxnSpPr>
        <xdr:cNvPr id="443" name="直線コネクタ 442">
          <a:extLst>
            <a:ext uri="{FF2B5EF4-FFF2-40B4-BE49-F238E27FC236}">
              <a16:creationId xmlns:a16="http://schemas.microsoft.com/office/drawing/2014/main" id="{A92A0A5A-B078-463F-8294-4BBFE4290B0F}"/>
            </a:ext>
          </a:extLst>
        </xdr:cNvPr>
        <xdr:cNvCxnSpPr/>
      </xdr:nvCxnSpPr>
      <xdr:spPr>
        <a:xfrm flipV="1">
          <a:off x="7077075" y="17553733"/>
          <a:ext cx="809625"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138027</xdr:rowOff>
    </xdr:from>
    <xdr:ext cx="534377" cy="259045"/>
    <xdr:sp macro="" textlink="">
      <xdr:nvSpPr>
        <xdr:cNvPr id="444" name="n_1aveValue【港湾・漁港】&#10;一人当たり有形固定資産（償却資産）額">
          <a:extLst>
            <a:ext uri="{FF2B5EF4-FFF2-40B4-BE49-F238E27FC236}">
              <a16:creationId xmlns:a16="http://schemas.microsoft.com/office/drawing/2014/main" id="{4A49615B-0D0C-435D-9310-A154DA865FB5}"/>
            </a:ext>
          </a:extLst>
        </xdr:cNvPr>
        <xdr:cNvSpPr txBox="1"/>
      </xdr:nvSpPr>
      <xdr:spPr>
        <a:xfrm>
          <a:off x="8429136" y="1711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100437</xdr:rowOff>
    </xdr:from>
    <xdr:ext cx="534377" cy="259045"/>
    <xdr:sp macro="" textlink="">
      <xdr:nvSpPr>
        <xdr:cNvPr id="445" name="n_2aveValue【港湾・漁港】&#10;一人当たり有形固定資産（償却資産）額">
          <a:extLst>
            <a:ext uri="{FF2B5EF4-FFF2-40B4-BE49-F238E27FC236}">
              <a16:creationId xmlns:a16="http://schemas.microsoft.com/office/drawing/2014/main" id="{F2619D2F-D3C5-4F19-A871-68B628D5A46A}"/>
            </a:ext>
          </a:extLst>
        </xdr:cNvPr>
        <xdr:cNvSpPr txBox="1"/>
      </xdr:nvSpPr>
      <xdr:spPr>
        <a:xfrm>
          <a:off x="7648086" y="1707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52114</xdr:rowOff>
    </xdr:from>
    <xdr:ext cx="534377" cy="259045"/>
    <xdr:sp macro="" textlink="">
      <xdr:nvSpPr>
        <xdr:cNvPr id="446" name="n_3aveValue【港湾・漁港】&#10;一人当たり有形固定資産（償却資産）額">
          <a:extLst>
            <a:ext uri="{FF2B5EF4-FFF2-40B4-BE49-F238E27FC236}">
              <a16:creationId xmlns:a16="http://schemas.microsoft.com/office/drawing/2014/main" id="{BCE1A4D7-95D0-42D0-8AD3-7AACD0AA2AE5}"/>
            </a:ext>
          </a:extLst>
        </xdr:cNvPr>
        <xdr:cNvSpPr txBox="1"/>
      </xdr:nvSpPr>
      <xdr:spPr>
        <a:xfrm>
          <a:off x="6847986" y="170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162703</xdr:rowOff>
    </xdr:from>
    <xdr:ext cx="534377" cy="259045"/>
    <xdr:sp macro="" textlink="">
      <xdr:nvSpPr>
        <xdr:cNvPr id="447" name="n_4aveValue【港湾・漁港】&#10;一人当たり有形固定資産（償却資産）額">
          <a:extLst>
            <a:ext uri="{FF2B5EF4-FFF2-40B4-BE49-F238E27FC236}">
              <a16:creationId xmlns:a16="http://schemas.microsoft.com/office/drawing/2014/main" id="{AAEE2F04-0F1A-4E79-A4B9-7215D12A0FC8}"/>
            </a:ext>
          </a:extLst>
        </xdr:cNvPr>
        <xdr:cNvSpPr txBox="1"/>
      </xdr:nvSpPr>
      <xdr:spPr>
        <a:xfrm>
          <a:off x="6038361" y="1713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104740</xdr:rowOff>
    </xdr:from>
    <xdr:ext cx="534377" cy="259045"/>
    <xdr:sp macro="" textlink="">
      <xdr:nvSpPr>
        <xdr:cNvPr id="448" name="n_1mainValue【港湾・漁港】&#10;一人当たり有形固定資産（償却資産）額">
          <a:extLst>
            <a:ext uri="{FF2B5EF4-FFF2-40B4-BE49-F238E27FC236}">
              <a16:creationId xmlns:a16="http://schemas.microsoft.com/office/drawing/2014/main" id="{6CBAD9BB-ED00-4FB6-AA7F-6E1A9BF2E5D5}"/>
            </a:ext>
          </a:extLst>
        </xdr:cNvPr>
        <xdr:cNvSpPr txBox="1"/>
      </xdr:nvSpPr>
      <xdr:spPr>
        <a:xfrm>
          <a:off x="8429136" y="1759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104585</xdr:rowOff>
    </xdr:from>
    <xdr:ext cx="534377" cy="259045"/>
    <xdr:sp macro="" textlink="">
      <xdr:nvSpPr>
        <xdr:cNvPr id="449" name="n_2mainValue【港湾・漁港】&#10;一人当たり有形固定資産（償却資産）額">
          <a:extLst>
            <a:ext uri="{FF2B5EF4-FFF2-40B4-BE49-F238E27FC236}">
              <a16:creationId xmlns:a16="http://schemas.microsoft.com/office/drawing/2014/main" id="{9CAA58D5-4161-4003-85A0-47F924A43F9B}"/>
            </a:ext>
          </a:extLst>
        </xdr:cNvPr>
        <xdr:cNvSpPr txBox="1"/>
      </xdr:nvSpPr>
      <xdr:spPr>
        <a:xfrm>
          <a:off x="7648086" y="175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105587</xdr:rowOff>
    </xdr:from>
    <xdr:ext cx="534377" cy="259045"/>
    <xdr:sp macro="" textlink="">
      <xdr:nvSpPr>
        <xdr:cNvPr id="450" name="n_3mainValue【港湾・漁港】&#10;一人当たり有形固定資産（償却資産）額">
          <a:extLst>
            <a:ext uri="{FF2B5EF4-FFF2-40B4-BE49-F238E27FC236}">
              <a16:creationId xmlns:a16="http://schemas.microsoft.com/office/drawing/2014/main" id="{AE25243D-0684-4489-B950-695AD387C20B}"/>
            </a:ext>
          </a:extLst>
        </xdr:cNvPr>
        <xdr:cNvSpPr txBox="1"/>
      </xdr:nvSpPr>
      <xdr:spPr>
        <a:xfrm>
          <a:off x="6847986" y="175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a:extLst>
            <a:ext uri="{FF2B5EF4-FFF2-40B4-BE49-F238E27FC236}">
              <a16:creationId xmlns:a16="http://schemas.microsoft.com/office/drawing/2014/main" id="{522FFAF6-FD76-41F0-A7C2-EC1AE531D7F9}"/>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2" name="正方形/長方形 451">
          <a:extLst>
            <a:ext uri="{FF2B5EF4-FFF2-40B4-BE49-F238E27FC236}">
              <a16:creationId xmlns:a16="http://schemas.microsoft.com/office/drawing/2014/main" id="{32D7E41A-0775-4093-B95B-14F2F0DB6B93}"/>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3" name="正方形/長方形 452">
          <a:extLst>
            <a:ext uri="{FF2B5EF4-FFF2-40B4-BE49-F238E27FC236}">
              <a16:creationId xmlns:a16="http://schemas.microsoft.com/office/drawing/2014/main" id="{C0A5186B-681E-4FA1-B44F-F799BC2F4567}"/>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4" name="正方形/長方形 453">
          <a:extLst>
            <a:ext uri="{FF2B5EF4-FFF2-40B4-BE49-F238E27FC236}">
              <a16:creationId xmlns:a16="http://schemas.microsoft.com/office/drawing/2014/main" id="{AA1411E6-0530-4FCB-B9D0-BCD4FF0A64E9}"/>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5" name="正方形/長方形 454">
          <a:extLst>
            <a:ext uri="{FF2B5EF4-FFF2-40B4-BE49-F238E27FC236}">
              <a16:creationId xmlns:a16="http://schemas.microsoft.com/office/drawing/2014/main" id="{8B9F2994-F0D9-4F17-AAD7-FBC2855AD750}"/>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3A640976-315B-4686-B774-16A44FD62276}"/>
            </a:ext>
          </a:extLst>
        </xdr:cNvPr>
        <xdr:cNvSpPr/>
      </xdr:nvSpPr>
      <xdr:spPr>
        <a:xfrm>
          <a:off x="112109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3BFA5830-A12F-48BE-896A-C0B053F33DB1}"/>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8" name="正方形/長方形 457">
          <a:extLst>
            <a:ext uri="{FF2B5EF4-FFF2-40B4-BE49-F238E27FC236}">
              <a16:creationId xmlns:a16="http://schemas.microsoft.com/office/drawing/2014/main" id="{7668F7F5-3B3F-486C-AA93-C4753A6FE74E}"/>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9" name="正方形/長方形 458">
          <a:extLst>
            <a:ext uri="{FF2B5EF4-FFF2-40B4-BE49-F238E27FC236}">
              <a16:creationId xmlns:a16="http://schemas.microsoft.com/office/drawing/2014/main" id="{5A5CB45E-B157-4DA0-B92F-12E32A10A816}"/>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0" name="正方形/長方形 459">
          <a:extLst>
            <a:ext uri="{FF2B5EF4-FFF2-40B4-BE49-F238E27FC236}">
              <a16:creationId xmlns:a16="http://schemas.microsoft.com/office/drawing/2014/main" id="{EC75CB69-13C4-4C84-8913-02E4C28623C4}"/>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1" name="正方形/長方形 460">
          <a:extLst>
            <a:ext uri="{FF2B5EF4-FFF2-40B4-BE49-F238E27FC236}">
              <a16:creationId xmlns:a16="http://schemas.microsoft.com/office/drawing/2014/main" id="{B4325CBB-5B3C-4CDB-AA83-B4095D3CEF9C}"/>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B0763066-22EC-4F34-BE82-AD26D710E406}"/>
            </a:ext>
          </a:extLst>
        </xdr:cNvPr>
        <xdr:cNvSpPr/>
      </xdr:nvSpPr>
      <xdr:spPr>
        <a:xfrm>
          <a:off x="164592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id="{73229185-5464-4521-9336-EB5686550478}"/>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4" name="正方形/長方形 463">
          <a:extLst>
            <a:ext uri="{FF2B5EF4-FFF2-40B4-BE49-F238E27FC236}">
              <a16:creationId xmlns:a16="http://schemas.microsoft.com/office/drawing/2014/main" id="{697D4C0E-A5C6-4B38-97C3-D7CC001930C7}"/>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5" name="正方形/長方形 464">
          <a:extLst>
            <a:ext uri="{FF2B5EF4-FFF2-40B4-BE49-F238E27FC236}">
              <a16:creationId xmlns:a16="http://schemas.microsoft.com/office/drawing/2014/main" id="{AC19F82F-F38B-412E-A40D-8EE6D40F8A62}"/>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66" name="正方形/長方形 465">
          <a:extLst>
            <a:ext uri="{FF2B5EF4-FFF2-40B4-BE49-F238E27FC236}">
              <a16:creationId xmlns:a16="http://schemas.microsoft.com/office/drawing/2014/main" id="{80097D4A-261C-43C2-B6E6-C4DBAD07444B}"/>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67" name="正方形/長方形 466">
          <a:extLst>
            <a:ext uri="{FF2B5EF4-FFF2-40B4-BE49-F238E27FC236}">
              <a16:creationId xmlns:a16="http://schemas.microsoft.com/office/drawing/2014/main" id="{365D47C4-A9EE-424F-BB7C-3149F7BD4D28}"/>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a:extLst>
            <a:ext uri="{FF2B5EF4-FFF2-40B4-BE49-F238E27FC236}">
              <a16:creationId xmlns:a16="http://schemas.microsoft.com/office/drawing/2014/main" id="{9B75AFC4-3254-439F-B8A2-343B8E4606BF}"/>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a:extLst>
            <a:ext uri="{FF2B5EF4-FFF2-40B4-BE49-F238E27FC236}">
              <a16:creationId xmlns:a16="http://schemas.microsoft.com/office/drawing/2014/main" id="{FE5AF71A-9FAB-4B17-A05D-E39AFED5CDFD}"/>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a:extLst>
            <a:ext uri="{FF2B5EF4-FFF2-40B4-BE49-F238E27FC236}">
              <a16:creationId xmlns:a16="http://schemas.microsoft.com/office/drawing/2014/main" id="{EE47BA8A-F0C0-42C4-B44D-2075F8313B5F}"/>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a:extLst>
            <a:ext uri="{FF2B5EF4-FFF2-40B4-BE49-F238E27FC236}">
              <a16:creationId xmlns:a16="http://schemas.microsoft.com/office/drawing/2014/main" id="{4A33F9C8-D85E-4E45-959E-65D678E98B65}"/>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2" name="直線コネクタ 471">
          <a:extLst>
            <a:ext uri="{FF2B5EF4-FFF2-40B4-BE49-F238E27FC236}">
              <a16:creationId xmlns:a16="http://schemas.microsoft.com/office/drawing/2014/main" id="{4FD3FA18-A7FF-4103-88B4-35F4F7B6C4FA}"/>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3" name="テキスト ボックス 472">
          <a:extLst>
            <a:ext uri="{FF2B5EF4-FFF2-40B4-BE49-F238E27FC236}">
              <a16:creationId xmlns:a16="http://schemas.microsoft.com/office/drawing/2014/main" id="{6DDCCEA0-B36F-42D0-A091-64D646C3C8A5}"/>
            </a:ext>
          </a:extLst>
        </xdr:cNvPr>
        <xdr:cNvSpPr txBox="1"/>
      </xdr:nvSpPr>
      <xdr:spPr>
        <a:xfrm>
          <a:off x="10845966"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4" name="直線コネクタ 473">
          <a:extLst>
            <a:ext uri="{FF2B5EF4-FFF2-40B4-BE49-F238E27FC236}">
              <a16:creationId xmlns:a16="http://schemas.microsoft.com/office/drawing/2014/main" id="{839FCD08-2653-4FDB-BE58-28924FEC62CF}"/>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5" name="テキスト ボックス 474">
          <a:extLst>
            <a:ext uri="{FF2B5EF4-FFF2-40B4-BE49-F238E27FC236}">
              <a16:creationId xmlns:a16="http://schemas.microsoft.com/office/drawing/2014/main" id="{D82D3B8B-EBBF-41F4-B99E-9B6F9F5B9A3B}"/>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6" name="直線コネクタ 475">
          <a:extLst>
            <a:ext uri="{FF2B5EF4-FFF2-40B4-BE49-F238E27FC236}">
              <a16:creationId xmlns:a16="http://schemas.microsoft.com/office/drawing/2014/main" id="{83D8C804-9A88-4B1B-9E41-26A37009E1A9}"/>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7" name="テキスト ボックス 476">
          <a:extLst>
            <a:ext uri="{FF2B5EF4-FFF2-40B4-BE49-F238E27FC236}">
              <a16:creationId xmlns:a16="http://schemas.microsoft.com/office/drawing/2014/main" id="{CABCA669-350E-4C9B-B5C9-93F1A3FC9351}"/>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8" name="直線コネクタ 477">
          <a:extLst>
            <a:ext uri="{FF2B5EF4-FFF2-40B4-BE49-F238E27FC236}">
              <a16:creationId xmlns:a16="http://schemas.microsoft.com/office/drawing/2014/main" id="{D393C843-008D-455C-BF2E-B680E1A37256}"/>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9" name="テキスト ボックス 478">
          <a:extLst>
            <a:ext uri="{FF2B5EF4-FFF2-40B4-BE49-F238E27FC236}">
              <a16:creationId xmlns:a16="http://schemas.microsoft.com/office/drawing/2014/main" id="{6381BBCA-05A2-41E7-A82E-0D929EDAC6ED}"/>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id="{DB8C53DA-03BB-4F4C-B882-3756BFA45168}"/>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1" name="テキスト ボックス 480">
          <a:extLst>
            <a:ext uri="{FF2B5EF4-FFF2-40B4-BE49-F238E27FC236}">
              <a16:creationId xmlns:a16="http://schemas.microsoft.com/office/drawing/2014/main" id="{BDDDD0F4-1B5E-439E-927E-21E181B80662}"/>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id="{34DBD05C-D729-4B08-A562-D6789D0210DB}"/>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483" name="直線コネクタ 482">
          <a:extLst>
            <a:ext uri="{FF2B5EF4-FFF2-40B4-BE49-F238E27FC236}">
              <a16:creationId xmlns:a16="http://schemas.microsoft.com/office/drawing/2014/main" id="{0D36F66C-6E28-4BA9-B6A6-B2A05C01CD27}"/>
            </a:ext>
          </a:extLst>
        </xdr:cNvPr>
        <xdr:cNvCxnSpPr/>
      </xdr:nvCxnSpPr>
      <xdr:spPr>
        <a:xfrm flipV="1">
          <a:off x="14695170" y="9345295"/>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484" name="【学校施設】&#10;有形固定資産減価償却率最小値テキスト">
          <a:extLst>
            <a:ext uri="{FF2B5EF4-FFF2-40B4-BE49-F238E27FC236}">
              <a16:creationId xmlns:a16="http://schemas.microsoft.com/office/drawing/2014/main" id="{2C2D68E0-747D-4349-862F-6F5A7417986F}"/>
            </a:ext>
          </a:extLst>
        </xdr:cNvPr>
        <xdr:cNvSpPr txBox="1"/>
      </xdr:nvSpPr>
      <xdr:spPr>
        <a:xfrm>
          <a:off x="14744700"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485" name="直線コネクタ 484">
          <a:extLst>
            <a:ext uri="{FF2B5EF4-FFF2-40B4-BE49-F238E27FC236}">
              <a16:creationId xmlns:a16="http://schemas.microsoft.com/office/drawing/2014/main" id="{B611D9D6-3528-401F-8B90-E3A2446DAD4A}"/>
            </a:ext>
          </a:extLst>
        </xdr:cNvPr>
        <xdr:cNvCxnSpPr/>
      </xdr:nvCxnSpPr>
      <xdr:spPr>
        <a:xfrm>
          <a:off x="14611350" y="10341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486" name="【学校施設】&#10;有形固定資産減価償却率最大値テキスト">
          <a:extLst>
            <a:ext uri="{FF2B5EF4-FFF2-40B4-BE49-F238E27FC236}">
              <a16:creationId xmlns:a16="http://schemas.microsoft.com/office/drawing/2014/main" id="{5B9AE3B9-1801-4C3E-B3E6-A9B74C7EC14D}"/>
            </a:ext>
          </a:extLst>
        </xdr:cNvPr>
        <xdr:cNvSpPr txBox="1"/>
      </xdr:nvSpPr>
      <xdr:spPr>
        <a:xfrm>
          <a:off x="14744700" y="912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487" name="直線コネクタ 486">
          <a:extLst>
            <a:ext uri="{FF2B5EF4-FFF2-40B4-BE49-F238E27FC236}">
              <a16:creationId xmlns:a16="http://schemas.microsoft.com/office/drawing/2014/main" id="{AEDFADEB-9516-45A1-AC50-1BEA3D4CCE1E}"/>
            </a:ext>
          </a:extLst>
        </xdr:cNvPr>
        <xdr:cNvCxnSpPr/>
      </xdr:nvCxnSpPr>
      <xdr:spPr>
        <a:xfrm>
          <a:off x="14611350" y="9345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29227</xdr:rowOff>
    </xdr:from>
    <xdr:ext cx="405111" cy="259045"/>
    <xdr:sp macro="" textlink="">
      <xdr:nvSpPr>
        <xdr:cNvPr id="488" name="【学校施設】&#10;有形固定資産減価償却率平均値テキスト">
          <a:extLst>
            <a:ext uri="{FF2B5EF4-FFF2-40B4-BE49-F238E27FC236}">
              <a16:creationId xmlns:a16="http://schemas.microsoft.com/office/drawing/2014/main" id="{2FE5FF5A-9913-4905-BA27-DBBDABD28313}"/>
            </a:ext>
          </a:extLst>
        </xdr:cNvPr>
        <xdr:cNvSpPr txBox="1"/>
      </xdr:nvSpPr>
      <xdr:spPr>
        <a:xfrm>
          <a:off x="14744700" y="9751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89" name="フローチャート: 判断 488">
          <a:extLst>
            <a:ext uri="{FF2B5EF4-FFF2-40B4-BE49-F238E27FC236}">
              <a16:creationId xmlns:a16="http://schemas.microsoft.com/office/drawing/2014/main" id="{2EAF02F6-7764-46E7-AD23-8D1D31BB02C6}"/>
            </a:ext>
          </a:extLst>
        </xdr:cNvPr>
        <xdr:cNvSpPr/>
      </xdr:nvSpPr>
      <xdr:spPr>
        <a:xfrm>
          <a:off x="14649450" y="989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490" name="フローチャート: 判断 489">
          <a:extLst>
            <a:ext uri="{FF2B5EF4-FFF2-40B4-BE49-F238E27FC236}">
              <a16:creationId xmlns:a16="http://schemas.microsoft.com/office/drawing/2014/main" id="{96C1D2A9-AEF1-4002-8DA3-A373CA508031}"/>
            </a:ext>
          </a:extLst>
        </xdr:cNvPr>
        <xdr:cNvSpPr/>
      </xdr:nvSpPr>
      <xdr:spPr>
        <a:xfrm>
          <a:off x="13887450" y="98992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491" name="フローチャート: 判断 490">
          <a:extLst>
            <a:ext uri="{FF2B5EF4-FFF2-40B4-BE49-F238E27FC236}">
              <a16:creationId xmlns:a16="http://schemas.microsoft.com/office/drawing/2014/main" id="{6C6FF72F-8D33-4B4B-8FD5-4E8DFA7F933A}"/>
            </a:ext>
          </a:extLst>
        </xdr:cNvPr>
        <xdr:cNvSpPr/>
      </xdr:nvSpPr>
      <xdr:spPr>
        <a:xfrm>
          <a:off x="13096875" y="98887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104648</xdr:rowOff>
    </xdr:from>
    <xdr:to>
      <xdr:col>72</xdr:col>
      <xdr:colOff>38100</xdr:colOff>
      <xdr:row>61</xdr:row>
      <xdr:rowOff>34798</xdr:rowOff>
    </xdr:to>
    <xdr:sp macro="" textlink="">
      <xdr:nvSpPr>
        <xdr:cNvPr id="492" name="フローチャート: 判断 491">
          <a:extLst>
            <a:ext uri="{FF2B5EF4-FFF2-40B4-BE49-F238E27FC236}">
              <a16:creationId xmlns:a16="http://schemas.microsoft.com/office/drawing/2014/main" id="{32E6325E-52B1-457A-A959-2A64A86BF71E}"/>
            </a:ext>
          </a:extLst>
        </xdr:cNvPr>
        <xdr:cNvSpPr/>
      </xdr:nvSpPr>
      <xdr:spPr>
        <a:xfrm>
          <a:off x="12296775" y="98328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493" name="フローチャート: 判断 492">
          <a:extLst>
            <a:ext uri="{FF2B5EF4-FFF2-40B4-BE49-F238E27FC236}">
              <a16:creationId xmlns:a16="http://schemas.microsoft.com/office/drawing/2014/main" id="{DC0EFF86-9503-4290-AF4F-BD29E66FEA67}"/>
            </a:ext>
          </a:extLst>
        </xdr:cNvPr>
        <xdr:cNvSpPr/>
      </xdr:nvSpPr>
      <xdr:spPr>
        <a:xfrm>
          <a:off x="11487150" y="990701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BE3672AB-48DC-470E-B349-4446D742EB40}"/>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02907680-D665-428E-B77E-23F46EB1CC0A}"/>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495987E9-567E-4EAB-9723-176DBDDCC378}"/>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A3F766B-56DE-4C54-93A4-BC942C3A4F34}"/>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9E9C6462-7FBB-420E-B029-93A155811E6C}"/>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499" name="楕円 498">
          <a:extLst>
            <a:ext uri="{FF2B5EF4-FFF2-40B4-BE49-F238E27FC236}">
              <a16:creationId xmlns:a16="http://schemas.microsoft.com/office/drawing/2014/main" id="{B8228C7B-DC38-4C2E-B3E7-8A8C48899DA4}"/>
            </a:ext>
          </a:extLst>
        </xdr:cNvPr>
        <xdr:cNvSpPr/>
      </xdr:nvSpPr>
      <xdr:spPr>
        <a:xfrm>
          <a:off x="14649450" y="10115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41927</xdr:rowOff>
    </xdr:from>
    <xdr:ext cx="405111" cy="259045"/>
    <xdr:sp macro="" textlink="">
      <xdr:nvSpPr>
        <xdr:cNvPr id="500" name="【学校施設】&#10;有形固定資産減価償却率該当値テキスト">
          <a:extLst>
            <a:ext uri="{FF2B5EF4-FFF2-40B4-BE49-F238E27FC236}">
              <a16:creationId xmlns:a16="http://schemas.microsoft.com/office/drawing/2014/main" id="{251105C3-85FF-4509-99FE-E41D71A5E2C3}"/>
            </a:ext>
          </a:extLst>
        </xdr:cNvPr>
        <xdr:cNvSpPr txBox="1"/>
      </xdr:nvSpPr>
      <xdr:spPr>
        <a:xfrm>
          <a:off x="14744700" y="1009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01" name="楕円 500">
          <a:extLst>
            <a:ext uri="{FF2B5EF4-FFF2-40B4-BE49-F238E27FC236}">
              <a16:creationId xmlns:a16="http://schemas.microsoft.com/office/drawing/2014/main" id="{330206DC-4EB0-4614-8221-43690DA08522}"/>
            </a:ext>
          </a:extLst>
        </xdr:cNvPr>
        <xdr:cNvSpPr/>
      </xdr:nvSpPr>
      <xdr:spPr>
        <a:xfrm>
          <a:off x="13887450" y="100666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114300</xdr:rowOff>
    </xdr:to>
    <xdr:cxnSp macro="">
      <xdr:nvCxnSpPr>
        <xdr:cNvPr id="502" name="直線コネクタ 501">
          <a:extLst>
            <a:ext uri="{FF2B5EF4-FFF2-40B4-BE49-F238E27FC236}">
              <a16:creationId xmlns:a16="http://schemas.microsoft.com/office/drawing/2014/main" id="{5F416C0E-73F1-4DC7-9CAD-83FA1CA56BDA}"/>
            </a:ext>
          </a:extLst>
        </xdr:cNvPr>
        <xdr:cNvCxnSpPr/>
      </xdr:nvCxnSpPr>
      <xdr:spPr>
        <a:xfrm>
          <a:off x="13935075" y="10114280"/>
          <a:ext cx="762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129794</xdr:rowOff>
    </xdr:from>
    <xdr:to>
      <xdr:col>76</xdr:col>
      <xdr:colOff>165100</xdr:colOff>
      <xdr:row>62</xdr:row>
      <xdr:rowOff>59944</xdr:rowOff>
    </xdr:to>
    <xdr:sp macro="" textlink="">
      <xdr:nvSpPr>
        <xdr:cNvPr id="503" name="楕円 502">
          <a:extLst>
            <a:ext uri="{FF2B5EF4-FFF2-40B4-BE49-F238E27FC236}">
              <a16:creationId xmlns:a16="http://schemas.microsoft.com/office/drawing/2014/main" id="{2DD88892-0981-488C-BE13-2B6AEA9395B7}"/>
            </a:ext>
          </a:extLst>
        </xdr:cNvPr>
        <xdr:cNvSpPr/>
      </xdr:nvSpPr>
      <xdr:spPr>
        <a:xfrm>
          <a:off x="13096875" y="100135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9144</xdr:rowOff>
    </xdr:from>
    <xdr:to>
      <xdr:col>81</xdr:col>
      <xdr:colOff>50800</xdr:colOff>
      <xdr:row>62</xdr:row>
      <xdr:rowOff>68580</xdr:rowOff>
    </xdr:to>
    <xdr:cxnSp macro="">
      <xdr:nvCxnSpPr>
        <xdr:cNvPr id="504" name="直線コネクタ 503">
          <a:extLst>
            <a:ext uri="{FF2B5EF4-FFF2-40B4-BE49-F238E27FC236}">
              <a16:creationId xmlns:a16="http://schemas.microsoft.com/office/drawing/2014/main" id="{34F7903C-693B-4BF8-B670-BD086E0A8024}"/>
            </a:ext>
          </a:extLst>
        </xdr:cNvPr>
        <xdr:cNvCxnSpPr/>
      </xdr:nvCxnSpPr>
      <xdr:spPr>
        <a:xfrm>
          <a:off x="13144500" y="10061194"/>
          <a:ext cx="790575"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84074</xdr:rowOff>
    </xdr:from>
    <xdr:to>
      <xdr:col>72</xdr:col>
      <xdr:colOff>38100</xdr:colOff>
      <xdr:row>62</xdr:row>
      <xdr:rowOff>14224</xdr:rowOff>
    </xdr:to>
    <xdr:sp macro="" textlink="">
      <xdr:nvSpPr>
        <xdr:cNvPr id="505" name="楕円 504">
          <a:extLst>
            <a:ext uri="{FF2B5EF4-FFF2-40B4-BE49-F238E27FC236}">
              <a16:creationId xmlns:a16="http://schemas.microsoft.com/office/drawing/2014/main" id="{4F5479A0-ED27-4F47-8A94-2D004DFB7A8C}"/>
            </a:ext>
          </a:extLst>
        </xdr:cNvPr>
        <xdr:cNvSpPr/>
      </xdr:nvSpPr>
      <xdr:spPr>
        <a:xfrm>
          <a:off x="12296775" y="997419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134874</xdr:rowOff>
    </xdr:from>
    <xdr:to>
      <xdr:col>76</xdr:col>
      <xdr:colOff>114300</xdr:colOff>
      <xdr:row>62</xdr:row>
      <xdr:rowOff>9144</xdr:rowOff>
    </xdr:to>
    <xdr:cxnSp macro="">
      <xdr:nvCxnSpPr>
        <xdr:cNvPr id="506" name="直線コネクタ 505">
          <a:extLst>
            <a:ext uri="{FF2B5EF4-FFF2-40B4-BE49-F238E27FC236}">
              <a16:creationId xmlns:a16="http://schemas.microsoft.com/office/drawing/2014/main" id="{6E357371-2B02-4B9D-A97B-53D11B847E33}"/>
            </a:ext>
          </a:extLst>
        </xdr:cNvPr>
        <xdr:cNvCxnSpPr/>
      </xdr:nvCxnSpPr>
      <xdr:spPr>
        <a:xfrm>
          <a:off x="12344400" y="10021824"/>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133621</xdr:rowOff>
    </xdr:from>
    <xdr:ext cx="405111" cy="259045"/>
    <xdr:sp macro="" textlink="">
      <xdr:nvSpPr>
        <xdr:cNvPr id="507" name="n_1aveValue【学校施設】&#10;有形固定資産減価償却率">
          <a:extLst>
            <a:ext uri="{FF2B5EF4-FFF2-40B4-BE49-F238E27FC236}">
              <a16:creationId xmlns:a16="http://schemas.microsoft.com/office/drawing/2014/main" id="{8EA935ED-05B9-410B-A88D-E121E3481E5D}"/>
            </a:ext>
          </a:extLst>
        </xdr:cNvPr>
        <xdr:cNvSpPr txBox="1"/>
      </xdr:nvSpPr>
      <xdr:spPr>
        <a:xfrm>
          <a:off x="13745219" y="969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119905</xdr:rowOff>
    </xdr:from>
    <xdr:ext cx="405111" cy="259045"/>
    <xdr:sp macro="" textlink="">
      <xdr:nvSpPr>
        <xdr:cNvPr id="508" name="n_2aveValue【学校施設】&#10;有形固定資産減価償却率">
          <a:extLst>
            <a:ext uri="{FF2B5EF4-FFF2-40B4-BE49-F238E27FC236}">
              <a16:creationId xmlns:a16="http://schemas.microsoft.com/office/drawing/2014/main" id="{F4BCBD5B-7E51-41F0-88A4-632E91232227}"/>
            </a:ext>
          </a:extLst>
        </xdr:cNvPr>
        <xdr:cNvSpPr txBox="1"/>
      </xdr:nvSpPr>
      <xdr:spPr>
        <a:xfrm>
          <a:off x="12964169" y="968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51325</xdr:rowOff>
    </xdr:from>
    <xdr:ext cx="405111" cy="259045"/>
    <xdr:sp macro="" textlink="">
      <xdr:nvSpPr>
        <xdr:cNvPr id="509" name="n_3aveValue【学校施設】&#10;有形固定資産減価償却率">
          <a:extLst>
            <a:ext uri="{FF2B5EF4-FFF2-40B4-BE49-F238E27FC236}">
              <a16:creationId xmlns:a16="http://schemas.microsoft.com/office/drawing/2014/main" id="{E498A766-75F5-4B00-AFA8-0FE1728AAB39}"/>
            </a:ext>
          </a:extLst>
        </xdr:cNvPr>
        <xdr:cNvSpPr txBox="1"/>
      </xdr:nvSpPr>
      <xdr:spPr>
        <a:xfrm>
          <a:off x="12164069" y="961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510" name="n_4aveValue【学校施設】&#10;有形固定資産減価償却率">
          <a:extLst>
            <a:ext uri="{FF2B5EF4-FFF2-40B4-BE49-F238E27FC236}">
              <a16:creationId xmlns:a16="http://schemas.microsoft.com/office/drawing/2014/main" id="{2C1BBB36-2007-41F4-8916-B4C1AF6B715A}"/>
            </a:ext>
          </a:extLst>
        </xdr:cNvPr>
        <xdr:cNvSpPr txBox="1"/>
      </xdr:nvSpPr>
      <xdr:spPr>
        <a:xfrm>
          <a:off x="11354444" y="9704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11" name="n_1mainValue【学校施設】&#10;有形固定資産減価償却率">
          <a:extLst>
            <a:ext uri="{FF2B5EF4-FFF2-40B4-BE49-F238E27FC236}">
              <a16:creationId xmlns:a16="http://schemas.microsoft.com/office/drawing/2014/main" id="{1F03CD45-E168-4B30-A464-34D713801AE8}"/>
            </a:ext>
          </a:extLst>
        </xdr:cNvPr>
        <xdr:cNvSpPr txBox="1"/>
      </xdr:nvSpPr>
      <xdr:spPr>
        <a:xfrm>
          <a:off x="13745219"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51071</xdr:rowOff>
    </xdr:from>
    <xdr:ext cx="405111" cy="259045"/>
    <xdr:sp macro="" textlink="">
      <xdr:nvSpPr>
        <xdr:cNvPr id="512" name="n_2mainValue【学校施設】&#10;有形固定資産減価償却率">
          <a:extLst>
            <a:ext uri="{FF2B5EF4-FFF2-40B4-BE49-F238E27FC236}">
              <a16:creationId xmlns:a16="http://schemas.microsoft.com/office/drawing/2014/main" id="{CA65A4E6-6143-4EB5-8A5B-A26540A3BE81}"/>
            </a:ext>
          </a:extLst>
        </xdr:cNvPr>
        <xdr:cNvSpPr txBox="1"/>
      </xdr:nvSpPr>
      <xdr:spPr>
        <a:xfrm>
          <a:off x="12964169" y="1009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5351</xdr:rowOff>
    </xdr:from>
    <xdr:ext cx="405111" cy="259045"/>
    <xdr:sp macro="" textlink="">
      <xdr:nvSpPr>
        <xdr:cNvPr id="513" name="n_3mainValue【学校施設】&#10;有形固定資産減価償却率">
          <a:extLst>
            <a:ext uri="{FF2B5EF4-FFF2-40B4-BE49-F238E27FC236}">
              <a16:creationId xmlns:a16="http://schemas.microsoft.com/office/drawing/2014/main" id="{B9680145-AE86-4EE4-AA9A-6E29C471B9C3}"/>
            </a:ext>
          </a:extLst>
        </xdr:cNvPr>
        <xdr:cNvSpPr txBox="1"/>
      </xdr:nvSpPr>
      <xdr:spPr>
        <a:xfrm>
          <a:off x="12164069" y="10057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80A1EFA2-F552-4052-BE15-D31364C6A420}"/>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5" name="正方形/長方形 514">
          <a:extLst>
            <a:ext uri="{FF2B5EF4-FFF2-40B4-BE49-F238E27FC236}">
              <a16:creationId xmlns:a16="http://schemas.microsoft.com/office/drawing/2014/main" id="{0CBEBBD0-65D5-41D4-A7E7-24E9A0A6F611}"/>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6" name="正方形/長方形 515">
          <a:extLst>
            <a:ext uri="{FF2B5EF4-FFF2-40B4-BE49-F238E27FC236}">
              <a16:creationId xmlns:a16="http://schemas.microsoft.com/office/drawing/2014/main" id="{D293B8E8-574E-476A-B478-AF62986CD0B8}"/>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7" name="正方形/長方形 516">
          <a:extLst>
            <a:ext uri="{FF2B5EF4-FFF2-40B4-BE49-F238E27FC236}">
              <a16:creationId xmlns:a16="http://schemas.microsoft.com/office/drawing/2014/main" id="{DCEF85FD-BEC7-41CA-870C-93FEEDBD9426}"/>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18" name="正方形/長方形 517">
          <a:extLst>
            <a:ext uri="{FF2B5EF4-FFF2-40B4-BE49-F238E27FC236}">
              <a16:creationId xmlns:a16="http://schemas.microsoft.com/office/drawing/2014/main" id="{C8E35C2E-4838-49B1-9012-B96CFFAE8C31}"/>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60004323-730C-4774-9255-634786114EC4}"/>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id="{A9D34567-C830-414B-ABE1-FA468D5BACBD}"/>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id="{C1439A04-78DB-4F56-82C9-38C4BDF12534}"/>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BF98D036-D6D1-45D7-B1B1-175CC15EB998}"/>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3" name="直線コネクタ 522">
          <a:extLst>
            <a:ext uri="{FF2B5EF4-FFF2-40B4-BE49-F238E27FC236}">
              <a16:creationId xmlns:a16="http://schemas.microsoft.com/office/drawing/2014/main" id="{C0012DBF-77C1-4CAA-93FC-7D7A8707676D}"/>
            </a:ext>
          </a:extLst>
        </xdr:cNvPr>
        <xdr:cNvCxnSpPr/>
      </xdr:nvCxnSpPr>
      <xdr:spPr>
        <a:xfrm>
          <a:off x="164592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94D672CA-9009-4496-8388-E416A85B328A}"/>
            </a:ext>
          </a:extLst>
        </xdr:cNvPr>
        <xdr:cNvSpPr txBox="1"/>
      </xdr:nvSpPr>
      <xdr:spPr>
        <a:xfrm>
          <a:off x="160523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5" name="直線コネクタ 524">
          <a:extLst>
            <a:ext uri="{FF2B5EF4-FFF2-40B4-BE49-F238E27FC236}">
              <a16:creationId xmlns:a16="http://schemas.microsoft.com/office/drawing/2014/main" id="{FCF2231A-0210-4073-8BD4-9E876C1ADAC4}"/>
            </a:ext>
          </a:extLst>
        </xdr:cNvPr>
        <xdr:cNvCxnSpPr/>
      </xdr:nvCxnSpPr>
      <xdr:spPr>
        <a:xfrm>
          <a:off x="164592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6" name="テキスト ボックス 525">
          <a:extLst>
            <a:ext uri="{FF2B5EF4-FFF2-40B4-BE49-F238E27FC236}">
              <a16:creationId xmlns:a16="http://schemas.microsoft.com/office/drawing/2014/main" id="{9231DE1F-3A8B-4BB3-B4F6-C9617716D88A}"/>
            </a:ext>
          </a:extLst>
        </xdr:cNvPr>
        <xdr:cNvSpPr txBox="1"/>
      </xdr:nvSpPr>
      <xdr:spPr>
        <a:xfrm>
          <a:off x="16052346"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7" name="直線コネクタ 526">
          <a:extLst>
            <a:ext uri="{FF2B5EF4-FFF2-40B4-BE49-F238E27FC236}">
              <a16:creationId xmlns:a16="http://schemas.microsoft.com/office/drawing/2014/main" id="{CE24313F-E28C-451E-A310-5C460FE42668}"/>
            </a:ext>
          </a:extLst>
        </xdr:cNvPr>
        <xdr:cNvCxnSpPr/>
      </xdr:nvCxnSpPr>
      <xdr:spPr>
        <a:xfrm>
          <a:off x="164592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8" name="テキスト ボックス 527">
          <a:extLst>
            <a:ext uri="{FF2B5EF4-FFF2-40B4-BE49-F238E27FC236}">
              <a16:creationId xmlns:a16="http://schemas.microsoft.com/office/drawing/2014/main" id="{E3F94ED9-E8F4-40DA-9A9E-B3ED9D86E0E7}"/>
            </a:ext>
          </a:extLst>
        </xdr:cNvPr>
        <xdr:cNvSpPr txBox="1"/>
      </xdr:nvSpPr>
      <xdr:spPr>
        <a:xfrm>
          <a:off x="16052346"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9" name="直線コネクタ 528">
          <a:extLst>
            <a:ext uri="{FF2B5EF4-FFF2-40B4-BE49-F238E27FC236}">
              <a16:creationId xmlns:a16="http://schemas.microsoft.com/office/drawing/2014/main" id="{420D47F8-E050-4C1D-8498-58ADF20DB5BD}"/>
            </a:ext>
          </a:extLst>
        </xdr:cNvPr>
        <xdr:cNvCxnSpPr/>
      </xdr:nvCxnSpPr>
      <xdr:spPr>
        <a:xfrm>
          <a:off x="164592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0" name="テキスト ボックス 529">
          <a:extLst>
            <a:ext uri="{FF2B5EF4-FFF2-40B4-BE49-F238E27FC236}">
              <a16:creationId xmlns:a16="http://schemas.microsoft.com/office/drawing/2014/main" id="{CFE96FBF-4946-4596-988D-6BA31821E7C8}"/>
            </a:ext>
          </a:extLst>
        </xdr:cNvPr>
        <xdr:cNvSpPr txBox="1"/>
      </xdr:nvSpPr>
      <xdr:spPr>
        <a:xfrm>
          <a:off x="16052346"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1" name="直線コネクタ 530">
          <a:extLst>
            <a:ext uri="{FF2B5EF4-FFF2-40B4-BE49-F238E27FC236}">
              <a16:creationId xmlns:a16="http://schemas.microsoft.com/office/drawing/2014/main" id="{D4E865D4-DA0A-47D2-9209-A790BF9B8A2F}"/>
            </a:ext>
          </a:extLst>
        </xdr:cNvPr>
        <xdr:cNvCxnSpPr/>
      </xdr:nvCxnSpPr>
      <xdr:spPr>
        <a:xfrm>
          <a:off x="164592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2" name="テキスト ボックス 531">
          <a:extLst>
            <a:ext uri="{FF2B5EF4-FFF2-40B4-BE49-F238E27FC236}">
              <a16:creationId xmlns:a16="http://schemas.microsoft.com/office/drawing/2014/main" id="{EC86CD23-9C41-4D63-B32F-33B85F6E955D}"/>
            </a:ext>
          </a:extLst>
        </xdr:cNvPr>
        <xdr:cNvSpPr txBox="1"/>
      </xdr:nvSpPr>
      <xdr:spPr>
        <a:xfrm>
          <a:off x="16052346"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3" name="直線コネクタ 532">
          <a:extLst>
            <a:ext uri="{FF2B5EF4-FFF2-40B4-BE49-F238E27FC236}">
              <a16:creationId xmlns:a16="http://schemas.microsoft.com/office/drawing/2014/main" id="{9727F0A7-CDC1-4072-B306-E9EBA539BA3B}"/>
            </a:ext>
          </a:extLst>
        </xdr:cNvPr>
        <xdr:cNvCxnSpPr/>
      </xdr:nvCxnSpPr>
      <xdr:spPr>
        <a:xfrm>
          <a:off x="164592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4" name="テキスト ボックス 533">
          <a:extLst>
            <a:ext uri="{FF2B5EF4-FFF2-40B4-BE49-F238E27FC236}">
              <a16:creationId xmlns:a16="http://schemas.microsoft.com/office/drawing/2014/main" id="{AF30AE41-342F-4ACC-B442-F09BC3B3402F}"/>
            </a:ext>
          </a:extLst>
        </xdr:cNvPr>
        <xdr:cNvSpPr txBox="1"/>
      </xdr:nvSpPr>
      <xdr:spPr>
        <a:xfrm>
          <a:off x="16052346"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77E964F7-E25C-4D1E-ACDD-A6741054631E}"/>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244EA6B5-6EE4-46FB-BE9C-5825DC20BA06}"/>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9591775B-FC9D-4E06-B093-E9C529673D27}"/>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538" name="直線コネクタ 537">
          <a:extLst>
            <a:ext uri="{FF2B5EF4-FFF2-40B4-BE49-F238E27FC236}">
              <a16:creationId xmlns:a16="http://schemas.microsoft.com/office/drawing/2014/main" id="{4392BACB-EA88-4A72-B90B-1588FA19D37F}"/>
            </a:ext>
          </a:extLst>
        </xdr:cNvPr>
        <xdr:cNvCxnSpPr/>
      </xdr:nvCxnSpPr>
      <xdr:spPr>
        <a:xfrm flipV="1">
          <a:off x="19952970" y="9077325"/>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539" name="【学校施設】&#10;一人当たり面積最小値テキスト">
          <a:extLst>
            <a:ext uri="{FF2B5EF4-FFF2-40B4-BE49-F238E27FC236}">
              <a16:creationId xmlns:a16="http://schemas.microsoft.com/office/drawing/2014/main" id="{20E3930B-9545-4F84-B4C1-39D0C030EAC9}"/>
            </a:ext>
          </a:extLst>
        </xdr:cNvPr>
        <xdr:cNvSpPr txBox="1"/>
      </xdr:nvSpPr>
      <xdr:spPr>
        <a:xfrm>
          <a:off x="20002500" y="1032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540" name="直線コネクタ 539">
          <a:extLst>
            <a:ext uri="{FF2B5EF4-FFF2-40B4-BE49-F238E27FC236}">
              <a16:creationId xmlns:a16="http://schemas.microsoft.com/office/drawing/2014/main" id="{C2A5268E-C762-400C-9DA0-69A830B48ED1}"/>
            </a:ext>
          </a:extLst>
        </xdr:cNvPr>
        <xdr:cNvCxnSpPr/>
      </xdr:nvCxnSpPr>
      <xdr:spPr>
        <a:xfrm>
          <a:off x="19878675" y="103170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541" name="【学校施設】&#10;一人当たり面積最大値テキスト">
          <a:extLst>
            <a:ext uri="{FF2B5EF4-FFF2-40B4-BE49-F238E27FC236}">
              <a16:creationId xmlns:a16="http://schemas.microsoft.com/office/drawing/2014/main" id="{FFDF11A4-5D66-40D3-B33D-0FEEF98199B2}"/>
            </a:ext>
          </a:extLst>
        </xdr:cNvPr>
        <xdr:cNvSpPr txBox="1"/>
      </xdr:nvSpPr>
      <xdr:spPr>
        <a:xfrm>
          <a:off x="20002500" y="887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42" name="直線コネクタ 541">
          <a:extLst>
            <a:ext uri="{FF2B5EF4-FFF2-40B4-BE49-F238E27FC236}">
              <a16:creationId xmlns:a16="http://schemas.microsoft.com/office/drawing/2014/main" id="{AA681587-42F1-4789-8C8A-306E6124C667}"/>
            </a:ext>
          </a:extLst>
        </xdr:cNvPr>
        <xdr:cNvCxnSpPr/>
      </xdr:nvCxnSpPr>
      <xdr:spPr>
        <a:xfrm>
          <a:off x="19878675" y="90773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25961</xdr:rowOff>
    </xdr:from>
    <xdr:ext cx="469744" cy="259045"/>
    <xdr:sp macro="" textlink="">
      <xdr:nvSpPr>
        <xdr:cNvPr id="543" name="【学校施設】&#10;一人当たり面積平均値テキスト">
          <a:extLst>
            <a:ext uri="{FF2B5EF4-FFF2-40B4-BE49-F238E27FC236}">
              <a16:creationId xmlns:a16="http://schemas.microsoft.com/office/drawing/2014/main" id="{38D0FA99-3633-41AC-A496-34160485E272}"/>
            </a:ext>
          </a:extLst>
        </xdr:cNvPr>
        <xdr:cNvSpPr txBox="1"/>
      </xdr:nvSpPr>
      <xdr:spPr>
        <a:xfrm>
          <a:off x="20002500" y="9754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544" name="フローチャート: 判断 543">
          <a:extLst>
            <a:ext uri="{FF2B5EF4-FFF2-40B4-BE49-F238E27FC236}">
              <a16:creationId xmlns:a16="http://schemas.microsoft.com/office/drawing/2014/main" id="{7E3E8B25-E388-4699-8B43-25608D3999F6}"/>
            </a:ext>
          </a:extLst>
        </xdr:cNvPr>
        <xdr:cNvSpPr/>
      </xdr:nvSpPr>
      <xdr:spPr>
        <a:xfrm>
          <a:off x="19897725" y="989003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45" name="フローチャート: 判断 544">
          <a:extLst>
            <a:ext uri="{FF2B5EF4-FFF2-40B4-BE49-F238E27FC236}">
              <a16:creationId xmlns:a16="http://schemas.microsoft.com/office/drawing/2014/main" id="{2234BCA7-8D1A-43F0-AFE9-34DA4A117990}"/>
            </a:ext>
          </a:extLst>
        </xdr:cNvPr>
        <xdr:cNvSpPr/>
      </xdr:nvSpPr>
      <xdr:spPr>
        <a:xfrm>
          <a:off x="19154775" y="9896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546" name="フローチャート: 判断 545">
          <a:extLst>
            <a:ext uri="{FF2B5EF4-FFF2-40B4-BE49-F238E27FC236}">
              <a16:creationId xmlns:a16="http://schemas.microsoft.com/office/drawing/2014/main" id="{8471C9EF-D299-4ED7-B354-FE0CD74F580D}"/>
            </a:ext>
          </a:extLst>
        </xdr:cNvPr>
        <xdr:cNvSpPr/>
      </xdr:nvSpPr>
      <xdr:spPr>
        <a:xfrm>
          <a:off x="18345150" y="98766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125549</xdr:rowOff>
    </xdr:from>
    <xdr:to>
      <xdr:col>102</xdr:col>
      <xdr:colOff>165100</xdr:colOff>
      <xdr:row>61</xdr:row>
      <xdr:rowOff>55699</xdr:rowOff>
    </xdr:to>
    <xdr:sp macro="" textlink="">
      <xdr:nvSpPr>
        <xdr:cNvPr id="547" name="フローチャート: 判断 546">
          <a:extLst>
            <a:ext uri="{FF2B5EF4-FFF2-40B4-BE49-F238E27FC236}">
              <a16:creationId xmlns:a16="http://schemas.microsoft.com/office/drawing/2014/main" id="{9BD31F56-54E4-48FC-889D-8FC7E306F3A3}"/>
            </a:ext>
          </a:extLst>
        </xdr:cNvPr>
        <xdr:cNvSpPr/>
      </xdr:nvSpPr>
      <xdr:spPr>
        <a:xfrm>
          <a:off x="17554575" y="98473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158206</xdr:rowOff>
    </xdr:from>
    <xdr:to>
      <xdr:col>98</xdr:col>
      <xdr:colOff>38100</xdr:colOff>
      <xdr:row>61</xdr:row>
      <xdr:rowOff>88356</xdr:rowOff>
    </xdr:to>
    <xdr:sp macro="" textlink="">
      <xdr:nvSpPr>
        <xdr:cNvPr id="548" name="フローチャート: 判断 547">
          <a:extLst>
            <a:ext uri="{FF2B5EF4-FFF2-40B4-BE49-F238E27FC236}">
              <a16:creationId xmlns:a16="http://schemas.microsoft.com/office/drawing/2014/main" id="{50DE51D6-401C-4BCF-95D8-93AA96A24969}"/>
            </a:ext>
          </a:extLst>
        </xdr:cNvPr>
        <xdr:cNvSpPr/>
      </xdr:nvSpPr>
      <xdr:spPr>
        <a:xfrm>
          <a:off x="16754475" y="988640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B2D5B30-3066-4661-B11F-5B53D6C9757D}"/>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4DCCB77-DD68-4025-AAE9-A0FE070866F3}"/>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75FDF4FB-0A7B-43EB-A210-2D877D9A4B78}"/>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F481496F-1287-4FA5-95B8-5FBDD02883FD}"/>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7FC8235-81D3-49D1-8410-29CB8C29167B}"/>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110853</xdr:rowOff>
    </xdr:from>
    <xdr:to>
      <xdr:col>116</xdr:col>
      <xdr:colOff>114300</xdr:colOff>
      <xdr:row>62</xdr:row>
      <xdr:rowOff>41003</xdr:rowOff>
    </xdr:to>
    <xdr:sp macro="" textlink="">
      <xdr:nvSpPr>
        <xdr:cNvPr id="554" name="楕円 553">
          <a:extLst>
            <a:ext uri="{FF2B5EF4-FFF2-40B4-BE49-F238E27FC236}">
              <a16:creationId xmlns:a16="http://schemas.microsoft.com/office/drawing/2014/main" id="{7A9DC084-8825-4CC4-B8D5-C79ACC65E5B5}"/>
            </a:ext>
          </a:extLst>
        </xdr:cNvPr>
        <xdr:cNvSpPr/>
      </xdr:nvSpPr>
      <xdr:spPr>
        <a:xfrm>
          <a:off x="19897725" y="999462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89280</xdr:rowOff>
    </xdr:from>
    <xdr:ext cx="469744" cy="259045"/>
    <xdr:sp macro="" textlink="">
      <xdr:nvSpPr>
        <xdr:cNvPr id="555" name="【学校施設】&#10;一人当たり面積該当値テキスト">
          <a:extLst>
            <a:ext uri="{FF2B5EF4-FFF2-40B4-BE49-F238E27FC236}">
              <a16:creationId xmlns:a16="http://schemas.microsoft.com/office/drawing/2014/main" id="{0965D241-2739-4DF6-9C69-539636F94671}"/>
            </a:ext>
          </a:extLst>
        </xdr:cNvPr>
        <xdr:cNvSpPr txBox="1"/>
      </xdr:nvSpPr>
      <xdr:spPr>
        <a:xfrm>
          <a:off x="20002500" y="99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110853</xdr:rowOff>
    </xdr:from>
    <xdr:to>
      <xdr:col>112</xdr:col>
      <xdr:colOff>38100</xdr:colOff>
      <xdr:row>62</xdr:row>
      <xdr:rowOff>41003</xdr:rowOff>
    </xdr:to>
    <xdr:sp macro="" textlink="">
      <xdr:nvSpPr>
        <xdr:cNvPr id="556" name="楕円 555">
          <a:extLst>
            <a:ext uri="{FF2B5EF4-FFF2-40B4-BE49-F238E27FC236}">
              <a16:creationId xmlns:a16="http://schemas.microsoft.com/office/drawing/2014/main" id="{241D6769-7210-405D-B9D4-55A5AF7E92A8}"/>
            </a:ext>
          </a:extLst>
        </xdr:cNvPr>
        <xdr:cNvSpPr/>
      </xdr:nvSpPr>
      <xdr:spPr>
        <a:xfrm>
          <a:off x="19154775" y="99946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161653</xdr:rowOff>
    </xdr:from>
    <xdr:to>
      <xdr:col>116</xdr:col>
      <xdr:colOff>63500</xdr:colOff>
      <xdr:row>61</xdr:row>
      <xdr:rowOff>161653</xdr:rowOff>
    </xdr:to>
    <xdr:cxnSp macro="">
      <xdr:nvCxnSpPr>
        <xdr:cNvPr id="557" name="直線コネクタ 556">
          <a:extLst>
            <a:ext uri="{FF2B5EF4-FFF2-40B4-BE49-F238E27FC236}">
              <a16:creationId xmlns:a16="http://schemas.microsoft.com/office/drawing/2014/main" id="{C6FBAE89-EDAC-42CC-A635-765B92FDB182}"/>
            </a:ext>
          </a:extLst>
        </xdr:cNvPr>
        <xdr:cNvCxnSpPr/>
      </xdr:nvCxnSpPr>
      <xdr:spPr>
        <a:xfrm>
          <a:off x="19202400" y="1005177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110853</xdr:rowOff>
    </xdr:from>
    <xdr:to>
      <xdr:col>107</xdr:col>
      <xdr:colOff>101600</xdr:colOff>
      <xdr:row>62</xdr:row>
      <xdr:rowOff>41003</xdr:rowOff>
    </xdr:to>
    <xdr:sp macro="" textlink="">
      <xdr:nvSpPr>
        <xdr:cNvPr id="558" name="楕円 557">
          <a:extLst>
            <a:ext uri="{FF2B5EF4-FFF2-40B4-BE49-F238E27FC236}">
              <a16:creationId xmlns:a16="http://schemas.microsoft.com/office/drawing/2014/main" id="{D5990D6A-0BFF-464C-ABF3-39789D0C8416}"/>
            </a:ext>
          </a:extLst>
        </xdr:cNvPr>
        <xdr:cNvSpPr/>
      </xdr:nvSpPr>
      <xdr:spPr>
        <a:xfrm>
          <a:off x="18345150" y="999462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161653</xdr:rowOff>
    </xdr:from>
    <xdr:to>
      <xdr:col>111</xdr:col>
      <xdr:colOff>177800</xdr:colOff>
      <xdr:row>61</xdr:row>
      <xdr:rowOff>161653</xdr:rowOff>
    </xdr:to>
    <xdr:cxnSp macro="">
      <xdr:nvCxnSpPr>
        <xdr:cNvPr id="559" name="直線コネクタ 558">
          <a:extLst>
            <a:ext uri="{FF2B5EF4-FFF2-40B4-BE49-F238E27FC236}">
              <a16:creationId xmlns:a16="http://schemas.microsoft.com/office/drawing/2014/main" id="{D92E95FA-C2EA-4B1E-B0F8-2387DE7E25E3}"/>
            </a:ext>
          </a:extLst>
        </xdr:cNvPr>
        <xdr:cNvCxnSpPr/>
      </xdr:nvCxnSpPr>
      <xdr:spPr>
        <a:xfrm>
          <a:off x="18392775" y="1005177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560" name="楕円 559">
          <a:extLst>
            <a:ext uri="{FF2B5EF4-FFF2-40B4-BE49-F238E27FC236}">
              <a16:creationId xmlns:a16="http://schemas.microsoft.com/office/drawing/2014/main" id="{E2F6D4D1-7A5F-409A-A36C-5966089F6EA5}"/>
            </a:ext>
          </a:extLst>
        </xdr:cNvPr>
        <xdr:cNvSpPr/>
      </xdr:nvSpPr>
      <xdr:spPr>
        <a:xfrm>
          <a:off x="17554575" y="1002710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161653</xdr:rowOff>
    </xdr:from>
    <xdr:to>
      <xdr:col>107</xdr:col>
      <xdr:colOff>50800</xdr:colOff>
      <xdr:row>62</xdr:row>
      <xdr:rowOff>16328</xdr:rowOff>
    </xdr:to>
    <xdr:cxnSp macro="">
      <xdr:nvCxnSpPr>
        <xdr:cNvPr id="561" name="直線コネクタ 560">
          <a:extLst>
            <a:ext uri="{FF2B5EF4-FFF2-40B4-BE49-F238E27FC236}">
              <a16:creationId xmlns:a16="http://schemas.microsoft.com/office/drawing/2014/main" id="{B86B15D1-DF18-4D2C-A806-A41B9A335CF0}"/>
            </a:ext>
          </a:extLst>
        </xdr:cNvPr>
        <xdr:cNvCxnSpPr/>
      </xdr:nvCxnSpPr>
      <xdr:spPr>
        <a:xfrm flipV="1">
          <a:off x="17602200" y="10051778"/>
          <a:ext cx="790575" cy="1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62" name="n_1aveValue【学校施設】&#10;一人当たり面積">
          <a:extLst>
            <a:ext uri="{FF2B5EF4-FFF2-40B4-BE49-F238E27FC236}">
              <a16:creationId xmlns:a16="http://schemas.microsoft.com/office/drawing/2014/main" id="{CCFF3762-72EB-43CD-A359-807C21F70DC0}"/>
            </a:ext>
          </a:extLst>
        </xdr:cNvPr>
        <xdr:cNvSpPr txBox="1"/>
      </xdr:nvSpPr>
      <xdr:spPr>
        <a:xfrm>
          <a:off x="18983402" y="968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98351</xdr:rowOff>
    </xdr:from>
    <xdr:ext cx="469744" cy="259045"/>
    <xdr:sp macro="" textlink="">
      <xdr:nvSpPr>
        <xdr:cNvPr id="563" name="n_2aveValue【学校施設】&#10;一人当たり面積">
          <a:extLst>
            <a:ext uri="{FF2B5EF4-FFF2-40B4-BE49-F238E27FC236}">
              <a16:creationId xmlns:a16="http://schemas.microsoft.com/office/drawing/2014/main" id="{E3FB374A-58FA-4F3F-9A82-87E605BB82A5}"/>
            </a:ext>
          </a:extLst>
        </xdr:cNvPr>
        <xdr:cNvSpPr txBox="1"/>
      </xdr:nvSpPr>
      <xdr:spPr>
        <a:xfrm>
          <a:off x="18183302" y="966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72226</xdr:rowOff>
    </xdr:from>
    <xdr:ext cx="469744" cy="259045"/>
    <xdr:sp macro="" textlink="">
      <xdr:nvSpPr>
        <xdr:cNvPr id="564" name="n_3aveValue【学校施設】&#10;一人当たり面積">
          <a:extLst>
            <a:ext uri="{FF2B5EF4-FFF2-40B4-BE49-F238E27FC236}">
              <a16:creationId xmlns:a16="http://schemas.microsoft.com/office/drawing/2014/main" id="{58140368-01B4-49F4-A130-ADD0521E592C}"/>
            </a:ext>
          </a:extLst>
        </xdr:cNvPr>
        <xdr:cNvSpPr txBox="1"/>
      </xdr:nvSpPr>
      <xdr:spPr>
        <a:xfrm>
          <a:off x="17383202" y="963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104883</xdr:rowOff>
    </xdr:from>
    <xdr:ext cx="469744" cy="259045"/>
    <xdr:sp macro="" textlink="">
      <xdr:nvSpPr>
        <xdr:cNvPr id="565" name="n_4aveValue【学校施設】&#10;一人当たり面積">
          <a:extLst>
            <a:ext uri="{FF2B5EF4-FFF2-40B4-BE49-F238E27FC236}">
              <a16:creationId xmlns:a16="http://schemas.microsoft.com/office/drawing/2014/main" id="{C47AAA26-71AB-4178-974C-5561D5EC79BF}"/>
            </a:ext>
          </a:extLst>
        </xdr:cNvPr>
        <xdr:cNvSpPr txBox="1"/>
      </xdr:nvSpPr>
      <xdr:spPr>
        <a:xfrm>
          <a:off x="16592627" y="966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32130</xdr:rowOff>
    </xdr:from>
    <xdr:ext cx="469744" cy="259045"/>
    <xdr:sp macro="" textlink="">
      <xdr:nvSpPr>
        <xdr:cNvPr id="566" name="n_1mainValue【学校施設】&#10;一人当たり面積">
          <a:extLst>
            <a:ext uri="{FF2B5EF4-FFF2-40B4-BE49-F238E27FC236}">
              <a16:creationId xmlns:a16="http://schemas.microsoft.com/office/drawing/2014/main" id="{64D26B38-873B-4D95-96C8-CF07D014DA06}"/>
            </a:ext>
          </a:extLst>
        </xdr:cNvPr>
        <xdr:cNvSpPr txBox="1"/>
      </xdr:nvSpPr>
      <xdr:spPr>
        <a:xfrm>
          <a:off x="18983402" y="100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32130</xdr:rowOff>
    </xdr:from>
    <xdr:ext cx="469744" cy="259045"/>
    <xdr:sp macro="" textlink="">
      <xdr:nvSpPr>
        <xdr:cNvPr id="567" name="n_2mainValue【学校施設】&#10;一人当たり面積">
          <a:extLst>
            <a:ext uri="{FF2B5EF4-FFF2-40B4-BE49-F238E27FC236}">
              <a16:creationId xmlns:a16="http://schemas.microsoft.com/office/drawing/2014/main" id="{753F8CD2-0928-4B44-AC92-B9F231E8D527}"/>
            </a:ext>
          </a:extLst>
        </xdr:cNvPr>
        <xdr:cNvSpPr txBox="1"/>
      </xdr:nvSpPr>
      <xdr:spPr>
        <a:xfrm>
          <a:off x="18183302" y="100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568" name="n_3mainValue【学校施設】&#10;一人当たり面積">
          <a:extLst>
            <a:ext uri="{FF2B5EF4-FFF2-40B4-BE49-F238E27FC236}">
              <a16:creationId xmlns:a16="http://schemas.microsoft.com/office/drawing/2014/main" id="{9DB9C48C-D48E-41B3-A2C1-6C0912F02DD5}"/>
            </a:ext>
          </a:extLst>
        </xdr:cNvPr>
        <xdr:cNvSpPr txBox="1"/>
      </xdr:nvSpPr>
      <xdr:spPr>
        <a:xfrm>
          <a:off x="17383202" y="1010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041CD4A5-84C0-4C23-9F80-9FB23C974B45}"/>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70" name="正方形/長方形 569">
          <a:extLst>
            <a:ext uri="{FF2B5EF4-FFF2-40B4-BE49-F238E27FC236}">
              <a16:creationId xmlns:a16="http://schemas.microsoft.com/office/drawing/2014/main" id="{389B9385-B115-4D85-9DBC-99A1B0AC9E25}"/>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1" name="正方形/長方形 570">
          <a:extLst>
            <a:ext uri="{FF2B5EF4-FFF2-40B4-BE49-F238E27FC236}">
              <a16:creationId xmlns:a16="http://schemas.microsoft.com/office/drawing/2014/main" id="{BEFF28B3-3765-403F-B6CF-77A72A1906DC}"/>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2" name="正方形/長方形 571">
          <a:extLst>
            <a:ext uri="{FF2B5EF4-FFF2-40B4-BE49-F238E27FC236}">
              <a16:creationId xmlns:a16="http://schemas.microsoft.com/office/drawing/2014/main" id="{37A6D2DA-279E-4767-A79F-F291844CDDA8}"/>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3" name="正方形/長方形 572">
          <a:extLst>
            <a:ext uri="{FF2B5EF4-FFF2-40B4-BE49-F238E27FC236}">
              <a16:creationId xmlns:a16="http://schemas.microsoft.com/office/drawing/2014/main" id="{26D248AF-4B8C-4D73-94C6-E53279C6D0D4}"/>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a:extLst>
            <a:ext uri="{FF2B5EF4-FFF2-40B4-BE49-F238E27FC236}">
              <a16:creationId xmlns:a16="http://schemas.microsoft.com/office/drawing/2014/main" id="{FAF2B280-6F5E-4C05-B95A-95130E4771DA}"/>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a:extLst>
            <a:ext uri="{FF2B5EF4-FFF2-40B4-BE49-F238E27FC236}">
              <a16:creationId xmlns:a16="http://schemas.microsoft.com/office/drawing/2014/main" id="{76766D89-036D-48C8-A431-731D24E91672}"/>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a:extLst>
            <a:ext uri="{FF2B5EF4-FFF2-40B4-BE49-F238E27FC236}">
              <a16:creationId xmlns:a16="http://schemas.microsoft.com/office/drawing/2014/main" id="{D3D326F2-4AB1-4288-BDD0-5DFA7B1E8AA5}"/>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7" name="テキスト ボックス 576">
          <a:extLst>
            <a:ext uri="{FF2B5EF4-FFF2-40B4-BE49-F238E27FC236}">
              <a16:creationId xmlns:a16="http://schemas.microsoft.com/office/drawing/2014/main" id="{4E56E3D5-ED1E-427D-A22E-2E32F40DBAAF}"/>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8" name="直線コネクタ 577">
          <a:extLst>
            <a:ext uri="{FF2B5EF4-FFF2-40B4-BE49-F238E27FC236}">
              <a16:creationId xmlns:a16="http://schemas.microsoft.com/office/drawing/2014/main" id="{1811AAA7-911B-4415-AFB3-97E0DE27E322}"/>
            </a:ext>
          </a:extLst>
        </xdr:cNvPr>
        <xdr:cNvCxnSpPr/>
      </xdr:nvCxnSpPr>
      <xdr:spPr>
        <a:xfrm>
          <a:off x="11210925" y="13973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79" name="テキスト ボックス 578">
          <a:extLst>
            <a:ext uri="{FF2B5EF4-FFF2-40B4-BE49-F238E27FC236}">
              <a16:creationId xmlns:a16="http://schemas.microsoft.com/office/drawing/2014/main" id="{8B4D8FF1-D129-4075-ADB6-A1276CBAC88F}"/>
            </a:ext>
          </a:extLst>
        </xdr:cNvPr>
        <xdr:cNvSpPr txBox="1"/>
      </xdr:nvSpPr>
      <xdr:spPr>
        <a:xfrm>
          <a:off x="107945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0" name="直線コネクタ 579">
          <a:extLst>
            <a:ext uri="{FF2B5EF4-FFF2-40B4-BE49-F238E27FC236}">
              <a16:creationId xmlns:a16="http://schemas.microsoft.com/office/drawing/2014/main" id="{BC38E12E-EB3F-4265-8BE4-8DECF68DF554}"/>
            </a:ext>
          </a:extLst>
        </xdr:cNvPr>
        <xdr:cNvCxnSpPr/>
      </xdr:nvCxnSpPr>
      <xdr:spPr>
        <a:xfrm>
          <a:off x="11210925" y="13544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1" name="テキスト ボックス 580">
          <a:extLst>
            <a:ext uri="{FF2B5EF4-FFF2-40B4-BE49-F238E27FC236}">
              <a16:creationId xmlns:a16="http://schemas.microsoft.com/office/drawing/2014/main" id="{5C33548B-3312-4223-8CB1-A7B8F971AC57}"/>
            </a:ext>
          </a:extLst>
        </xdr:cNvPr>
        <xdr:cNvSpPr txBox="1"/>
      </xdr:nvSpPr>
      <xdr:spPr>
        <a:xfrm>
          <a:off x="10845966"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2" name="直線コネクタ 581">
          <a:extLst>
            <a:ext uri="{FF2B5EF4-FFF2-40B4-BE49-F238E27FC236}">
              <a16:creationId xmlns:a16="http://schemas.microsoft.com/office/drawing/2014/main" id="{C083504E-5FE0-47AC-AF4C-99F9B7D618EF}"/>
            </a:ext>
          </a:extLst>
        </xdr:cNvPr>
        <xdr:cNvCxnSpPr/>
      </xdr:nvCxnSpPr>
      <xdr:spPr>
        <a:xfrm>
          <a:off x="11210925" y="13115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3" name="テキスト ボックス 582">
          <a:extLst>
            <a:ext uri="{FF2B5EF4-FFF2-40B4-BE49-F238E27FC236}">
              <a16:creationId xmlns:a16="http://schemas.microsoft.com/office/drawing/2014/main" id="{FFCB6DD4-836F-43D0-BDD9-F80C9F69A885}"/>
            </a:ext>
          </a:extLst>
        </xdr:cNvPr>
        <xdr:cNvSpPr txBox="1"/>
      </xdr:nvSpPr>
      <xdr:spPr>
        <a:xfrm>
          <a:off x="10845966"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4" name="直線コネクタ 583">
          <a:extLst>
            <a:ext uri="{FF2B5EF4-FFF2-40B4-BE49-F238E27FC236}">
              <a16:creationId xmlns:a16="http://schemas.microsoft.com/office/drawing/2014/main" id="{D3CB0B9D-2746-4755-8F2C-66742C9B1A4F}"/>
            </a:ext>
          </a:extLst>
        </xdr:cNvPr>
        <xdr:cNvCxnSpPr/>
      </xdr:nvCxnSpPr>
      <xdr:spPr>
        <a:xfrm>
          <a:off x="11210925" y="126777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5" name="テキスト ボックス 584">
          <a:extLst>
            <a:ext uri="{FF2B5EF4-FFF2-40B4-BE49-F238E27FC236}">
              <a16:creationId xmlns:a16="http://schemas.microsoft.com/office/drawing/2014/main" id="{4C50E63E-7A8C-41EF-8403-D8DB98EB8365}"/>
            </a:ext>
          </a:extLst>
        </xdr:cNvPr>
        <xdr:cNvSpPr txBox="1"/>
      </xdr:nvSpPr>
      <xdr:spPr>
        <a:xfrm>
          <a:off x="10845966"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a:extLst>
            <a:ext uri="{FF2B5EF4-FFF2-40B4-BE49-F238E27FC236}">
              <a16:creationId xmlns:a16="http://schemas.microsoft.com/office/drawing/2014/main" id="{0592A9D4-AF24-4DFA-A883-17A28FC0AC7F}"/>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7" name="テキスト ボックス 586">
          <a:extLst>
            <a:ext uri="{FF2B5EF4-FFF2-40B4-BE49-F238E27FC236}">
              <a16:creationId xmlns:a16="http://schemas.microsoft.com/office/drawing/2014/main" id="{D2AC03AF-1B01-4CA1-83B6-025A4736CF36}"/>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8" name="【図書館】&#10;有形固定資産減価償却率グラフ枠">
          <a:extLst>
            <a:ext uri="{FF2B5EF4-FFF2-40B4-BE49-F238E27FC236}">
              <a16:creationId xmlns:a16="http://schemas.microsoft.com/office/drawing/2014/main" id="{1258BFB8-7A4A-4595-8C3C-61238BB97063}"/>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589" name="直線コネクタ 588">
          <a:extLst>
            <a:ext uri="{FF2B5EF4-FFF2-40B4-BE49-F238E27FC236}">
              <a16:creationId xmlns:a16="http://schemas.microsoft.com/office/drawing/2014/main" id="{B8DD24FA-02F6-4F3A-8464-785B8B1905D6}"/>
            </a:ext>
          </a:extLst>
        </xdr:cNvPr>
        <xdr:cNvCxnSpPr/>
      </xdr:nvCxnSpPr>
      <xdr:spPr>
        <a:xfrm flipV="1">
          <a:off x="14695170" y="12706604"/>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590" name="【図書館】&#10;有形固定資産減価償却率最小値テキスト">
          <a:extLst>
            <a:ext uri="{FF2B5EF4-FFF2-40B4-BE49-F238E27FC236}">
              <a16:creationId xmlns:a16="http://schemas.microsoft.com/office/drawing/2014/main" id="{A2FECB44-2B3F-4759-8FBB-BA2909CC2571}"/>
            </a:ext>
          </a:extLst>
        </xdr:cNvPr>
        <xdr:cNvSpPr txBox="1"/>
      </xdr:nvSpPr>
      <xdr:spPr>
        <a:xfrm>
          <a:off x="14744700" y="1398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91" name="直線コネクタ 590">
          <a:extLst>
            <a:ext uri="{FF2B5EF4-FFF2-40B4-BE49-F238E27FC236}">
              <a16:creationId xmlns:a16="http://schemas.microsoft.com/office/drawing/2014/main" id="{A8AB55D6-F1F7-4159-B9E0-EBD6B2AA924A}"/>
            </a:ext>
          </a:extLst>
        </xdr:cNvPr>
        <xdr:cNvCxnSpPr/>
      </xdr:nvCxnSpPr>
      <xdr:spPr>
        <a:xfrm>
          <a:off x="14611350" y="13973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592" name="【図書館】&#10;有形固定資産減価償却率最大値テキスト">
          <a:extLst>
            <a:ext uri="{FF2B5EF4-FFF2-40B4-BE49-F238E27FC236}">
              <a16:creationId xmlns:a16="http://schemas.microsoft.com/office/drawing/2014/main" id="{A1473095-0CE7-4606-BE1D-0C42CBECD4F9}"/>
            </a:ext>
          </a:extLst>
        </xdr:cNvPr>
        <xdr:cNvSpPr txBox="1"/>
      </xdr:nvSpPr>
      <xdr:spPr>
        <a:xfrm>
          <a:off x="14744700" y="12494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593" name="直線コネクタ 592">
          <a:extLst>
            <a:ext uri="{FF2B5EF4-FFF2-40B4-BE49-F238E27FC236}">
              <a16:creationId xmlns:a16="http://schemas.microsoft.com/office/drawing/2014/main" id="{4296706D-5F25-4235-9EB8-7C2B02A98C26}"/>
            </a:ext>
          </a:extLst>
        </xdr:cNvPr>
        <xdr:cNvCxnSpPr/>
      </xdr:nvCxnSpPr>
      <xdr:spPr>
        <a:xfrm>
          <a:off x="14611350" y="127066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65040</xdr:rowOff>
    </xdr:from>
    <xdr:ext cx="405111" cy="259045"/>
    <xdr:sp macro="" textlink="">
      <xdr:nvSpPr>
        <xdr:cNvPr id="594" name="【図書館】&#10;有形固定資産減価償却率平均値テキスト">
          <a:extLst>
            <a:ext uri="{FF2B5EF4-FFF2-40B4-BE49-F238E27FC236}">
              <a16:creationId xmlns:a16="http://schemas.microsoft.com/office/drawing/2014/main" id="{B15E6755-9EDE-4378-ADFC-A667E341DC58}"/>
            </a:ext>
          </a:extLst>
        </xdr:cNvPr>
        <xdr:cNvSpPr txBox="1"/>
      </xdr:nvSpPr>
      <xdr:spPr>
        <a:xfrm>
          <a:off x="14744700" y="12869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595" name="フローチャート: 判断 594">
          <a:extLst>
            <a:ext uri="{FF2B5EF4-FFF2-40B4-BE49-F238E27FC236}">
              <a16:creationId xmlns:a16="http://schemas.microsoft.com/office/drawing/2014/main" id="{35EE82AC-D779-49D5-82BD-E37ADD6A2A95}"/>
            </a:ext>
          </a:extLst>
        </xdr:cNvPr>
        <xdr:cNvSpPr/>
      </xdr:nvSpPr>
      <xdr:spPr>
        <a:xfrm>
          <a:off x="14649450" y="1300886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596" name="フローチャート: 判断 595">
          <a:extLst>
            <a:ext uri="{FF2B5EF4-FFF2-40B4-BE49-F238E27FC236}">
              <a16:creationId xmlns:a16="http://schemas.microsoft.com/office/drawing/2014/main" id="{9E0072E8-A648-4B5F-8E73-B7E82D748DD7}"/>
            </a:ext>
          </a:extLst>
        </xdr:cNvPr>
        <xdr:cNvSpPr/>
      </xdr:nvSpPr>
      <xdr:spPr>
        <a:xfrm>
          <a:off x="13887450" y="129745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597" name="フローチャート: 判断 596">
          <a:extLst>
            <a:ext uri="{FF2B5EF4-FFF2-40B4-BE49-F238E27FC236}">
              <a16:creationId xmlns:a16="http://schemas.microsoft.com/office/drawing/2014/main" id="{DF97319E-614A-467F-8C41-3F35F4F648AA}"/>
            </a:ext>
          </a:extLst>
        </xdr:cNvPr>
        <xdr:cNvSpPr/>
      </xdr:nvSpPr>
      <xdr:spPr>
        <a:xfrm>
          <a:off x="13096875" y="1299883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117602</xdr:rowOff>
    </xdr:from>
    <xdr:to>
      <xdr:col>72</xdr:col>
      <xdr:colOff>38100</xdr:colOff>
      <xdr:row>80</xdr:row>
      <xdr:rowOff>47752</xdr:rowOff>
    </xdr:to>
    <xdr:sp macro="" textlink="">
      <xdr:nvSpPr>
        <xdr:cNvPr id="598" name="フローチャート: 判断 597">
          <a:extLst>
            <a:ext uri="{FF2B5EF4-FFF2-40B4-BE49-F238E27FC236}">
              <a16:creationId xmlns:a16="http://schemas.microsoft.com/office/drawing/2014/main" id="{479E71D5-105F-4361-9677-25785E76CE33}"/>
            </a:ext>
          </a:extLst>
        </xdr:cNvPr>
        <xdr:cNvSpPr/>
      </xdr:nvSpPr>
      <xdr:spPr>
        <a:xfrm>
          <a:off x="12296775" y="1292237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26163</xdr:rowOff>
    </xdr:from>
    <xdr:to>
      <xdr:col>67</xdr:col>
      <xdr:colOff>101600</xdr:colOff>
      <xdr:row>80</xdr:row>
      <xdr:rowOff>127763</xdr:rowOff>
    </xdr:to>
    <xdr:sp macro="" textlink="">
      <xdr:nvSpPr>
        <xdr:cNvPr id="599" name="フローチャート: 判断 598">
          <a:extLst>
            <a:ext uri="{FF2B5EF4-FFF2-40B4-BE49-F238E27FC236}">
              <a16:creationId xmlns:a16="http://schemas.microsoft.com/office/drawing/2014/main" id="{F8627A69-F16F-40CD-9099-1D28996C22FD}"/>
            </a:ext>
          </a:extLst>
        </xdr:cNvPr>
        <xdr:cNvSpPr/>
      </xdr:nvSpPr>
      <xdr:spPr>
        <a:xfrm>
          <a:off x="11487150" y="129928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1CCC2180-CC11-4334-834B-AC726545CFA8}"/>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5E5910D4-BACC-4420-B58A-1EC95F5ABEE3}"/>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3D5EB9F7-5557-4899-9D95-547BC17A08A7}"/>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A834C122-AFFA-41E5-BEAA-DF5A6FF0EEB6}"/>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F452364D-8FC8-4ADD-A7B9-A1879DD4FB23}"/>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117602</xdr:rowOff>
    </xdr:from>
    <xdr:to>
      <xdr:col>85</xdr:col>
      <xdr:colOff>177800</xdr:colOff>
      <xdr:row>81</xdr:row>
      <xdr:rowOff>47752</xdr:rowOff>
    </xdr:to>
    <xdr:sp macro="" textlink="">
      <xdr:nvSpPr>
        <xdr:cNvPr id="605" name="楕円 604">
          <a:extLst>
            <a:ext uri="{FF2B5EF4-FFF2-40B4-BE49-F238E27FC236}">
              <a16:creationId xmlns:a16="http://schemas.microsoft.com/office/drawing/2014/main" id="{0E4181F2-D94F-4903-9458-820532698C8C}"/>
            </a:ext>
          </a:extLst>
        </xdr:cNvPr>
        <xdr:cNvSpPr/>
      </xdr:nvSpPr>
      <xdr:spPr>
        <a:xfrm>
          <a:off x="14649450" y="1308430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96029</xdr:rowOff>
    </xdr:from>
    <xdr:ext cx="405111" cy="259045"/>
    <xdr:sp macro="" textlink="">
      <xdr:nvSpPr>
        <xdr:cNvPr id="606" name="【図書館】&#10;有形固定資産減価償却率該当値テキスト">
          <a:extLst>
            <a:ext uri="{FF2B5EF4-FFF2-40B4-BE49-F238E27FC236}">
              <a16:creationId xmlns:a16="http://schemas.microsoft.com/office/drawing/2014/main" id="{B27B531C-F004-4C6B-8426-E7A8C311F6CD}"/>
            </a:ext>
          </a:extLst>
        </xdr:cNvPr>
        <xdr:cNvSpPr txBox="1"/>
      </xdr:nvSpPr>
      <xdr:spPr>
        <a:xfrm>
          <a:off x="14744700" y="1305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81026</xdr:rowOff>
    </xdr:from>
    <xdr:to>
      <xdr:col>81</xdr:col>
      <xdr:colOff>101600</xdr:colOff>
      <xdr:row>81</xdr:row>
      <xdr:rowOff>11176</xdr:rowOff>
    </xdr:to>
    <xdr:sp macro="" textlink="">
      <xdr:nvSpPr>
        <xdr:cNvPr id="607" name="楕円 606">
          <a:extLst>
            <a:ext uri="{FF2B5EF4-FFF2-40B4-BE49-F238E27FC236}">
              <a16:creationId xmlns:a16="http://schemas.microsoft.com/office/drawing/2014/main" id="{1D34FD97-751B-49C4-96CE-D206AB9C2BED}"/>
            </a:ext>
          </a:extLst>
        </xdr:cNvPr>
        <xdr:cNvSpPr/>
      </xdr:nvSpPr>
      <xdr:spPr>
        <a:xfrm>
          <a:off x="13887450" y="1304772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131826</xdr:rowOff>
    </xdr:from>
    <xdr:to>
      <xdr:col>85</xdr:col>
      <xdr:colOff>127000</xdr:colOff>
      <xdr:row>80</xdr:row>
      <xdr:rowOff>168402</xdr:rowOff>
    </xdr:to>
    <xdr:cxnSp macro="">
      <xdr:nvCxnSpPr>
        <xdr:cNvPr id="608" name="直線コネクタ 607">
          <a:extLst>
            <a:ext uri="{FF2B5EF4-FFF2-40B4-BE49-F238E27FC236}">
              <a16:creationId xmlns:a16="http://schemas.microsoft.com/office/drawing/2014/main" id="{945435B0-F691-4D9C-B4C4-507C3ACCF044}"/>
            </a:ext>
          </a:extLst>
        </xdr:cNvPr>
        <xdr:cNvCxnSpPr/>
      </xdr:nvCxnSpPr>
      <xdr:spPr>
        <a:xfrm>
          <a:off x="13935075" y="13095351"/>
          <a:ext cx="762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39878</xdr:rowOff>
    </xdr:from>
    <xdr:to>
      <xdr:col>76</xdr:col>
      <xdr:colOff>165100</xdr:colOff>
      <xdr:row>80</xdr:row>
      <xdr:rowOff>141478</xdr:rowOff>
    </xdr:to>
    <xdr:sp macro="" textlink="">
      <xdr:nvSpPr>
        <xdr:cNvPr id="609" name="楕円 608">
          <a:extLst>
            <a:ext uri="{FF2B5EF4-FFF2-40B4-BE49-F238E27FC236}">
              <a16:creationId xmlns:a16="http://schemas.microsoft.com/office/drawing/2014/main" id="{BB9B942B-798A-4DFC-858A-4E2A5FECDFF7}"/>
            </a:ext>
          </a:extLst>
        </xdr:cNvPr>
        <xdr:cNvSpPr/>
      </xdr:nvSpPr>
      <xdr:spPr>
        <a:xfrm>
          <a:off x="13096875" y="1300340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90678</xdr:rowOff>
    </xdr:from>
    <xdr:to>
      <xdr:col>81</xdr:col>
      <xdr:colOff>50800</xdr:colOff>
      <xdr:row>80</xdr:row>
      <xdr:rowOff>131826</xdr:rowOff>
    </xdr:to>
    <xdr:cxnSp macro="">
      <xdr:nvCxnSpPr>
        <xdr:cNvPr id="610" name="直線コネクタ 609">
          <a:extLst>
            <a:ext uri="{FF2B5EF4-FFF2-40B4-BE49-F238E27FC236}">
              <a16:creationId xmlns:a16="http://schemas.microsoft.com/office/drawing/2014/main" id="{09CB90A4-4E32-4E03-BBA4-13E66ED3520B}"/>
            </a:ext>
          </a:extLst>
        </xdr:cNvPr>
        <xdr:cNvCxnSpPr/>
      </xdr:nvCxnSpPr>
      <xdr:spPr>
        <a:xfrm>
          <a:off x="13144500" y="13051028"/>
          <a:ext cx="790575"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167894</xdr:rowOff>
    </xdr:from>
    <xdr:to>
      <xdr:col>72</xdr:col>
      <xdr:colOff>38100</xdr:colOff>
      <xdr:row>80</xdr:row>
      <xdr:rowOff>98044</xdr:rowOff>
    </xdr:to>
    <xdr:sp macro="" textlink="">
      <xdr:nvSpPr>
        <xdr:cNvPr id="611" name="楕円 610">
          <a:extLst>
            <a:ext uri="{FF2B5EF4-FFF2-40B4-BE49-F238E27FC236}">
              <a16:creationId xmlns:a16="http://schemas.microsoft.com/office/drawing/2014/main" id="{68A68D0E-C701-44B9-B6DF-07521182797F}"/>
            </a:ext>
          </a:extLst>
        </xdr:cNvPr>
        <xdr:cNvSpPr/>
      </xdr:nvSpPr>
      <xdr:spPr>
        <a:xfrm>
          <a:off x="12296775" y="1296631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47244</xdr:rowOff>
    </xdr:from>
    <xdr:to>
      <xdr:col>76</xdr:col>
      <xdr:colOff>114300</xdr:colOff>
      <xdr:row>80</xdr:row>
      <xdr:rowOff>90678</xdr:rowOff>
    </xdr:to>
    <xdr:cxnSp macro="">
      <xdr:nvCxnSpPr>
        <xdr:cNvPr id="612" name="直線コネクタ 611">
          <a:extLst>
            <a:ext uri="{FF2B5EF4-FFF2-40B4-BE49-F238E27FC236}">
              <a16:creationId xmlns:a16="http://schemas.microsoft.com/office/drawing/2014/main" id="{80C6FC18-AFC7-4D64-9640-1577A8CBADC0}"/>
            </a:ext>
          </a:extLst>
        </xdr:cNvPr>
        <xdr:cNvCxnSpPr/>
      </xdr:nvCxnSpPr>
      <xdr:spPr>
        <a:xfrm>
          <a:off x="12344400" y="13013944"/>
          <a:ext cx="8001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126001</xdr:rowOff>
    </xdr:from>
    <xdr:ext cx="405111" cy="259045"/>
    <xdr:sp macro="" textlink="">
      <xdr:nvSpPr>
        <xdr:cNvPr id="613" name="n_1aveValue【図書館】&#10;有形固定資産減価償却率">
          <a:extLst>
            <a:ext uri="{FF2B5EF4-FFF2-40B4-BE49-F238E27FC236}">
              <a16:creationId xmlns:a16="http://schemas.microsoft.com/office/drawing/2014/main" id="{596ACF22-5215-4C6A-8C1C-AB8635A098D5}"/>
            </a:ext>
          </a:extLst>
        </xdr:cNvPr>
        <xdr:cNvSpPr txBox="1"/>
      </xdr:nvSpPr>
      <xdr:spPr>
        <a:xfrm>
          <a:off x="13745219" y="1276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153433</xdr:rowOff>
    </xdr:from>
    <xdr:ext cx="405111" cy="259045"/>
    <xdr:sp macro="" textlink="">
      <xdr:nvSpPr>
        <xdr:cNvPr id="614" name="n_2aveValue【図書館】&#10;有形固定資産減価償却率">
          <a:extLst>
            <a:ext uri="{FF2B5EF4-FFF2-40B4-BE49-F238E27FC236}">
              <a16:creationId xmlns:a16="http://schemas.microsoft.com/office/drawing/2014/main" id="{C7AF2DBC-787F-43AB-8B3F-2EB3E6E1E4E6}"/>
            </a:ext>
          </a:extLst>
        </xdr:cNvPr>
        <xdr:cNvSpPr txBox="1"/>
      </xdr:nvSpPr>
      <xdr:spPr>
        <a:xfrm>
          <a:off x="12964169" y="1279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64279</xdr:rowOff>
    </xdr:from>
    <xdr:ext cx="405111" cy="259045"/>
    <xdr:sp macro="" textlink="">
      <xdr:nvSpPr>
        <xdr:cNvPr id="615" name="n_3aveValue【図書館】&#10;有形固定資産減価償却率">
          <a:extLst>
            <a:ext uri="{FF2B5EF4-FFF2-40B4-BE49-F238E27FC236}">
              <a16:creationId xmlns:a16="http://schemas.microsoft.com/office/drawing/2014/main" id="{BF7AD8CE-E7F5-4C14-ACB4-EEEC20B52149}"/>
            </a:ext>
          </a:extLst>
        </xdr:cNvPr>
        <xdr:cNvSpPr txBox="1"/>
      </xdr:nvSpPr>
      <xdr:spPr>
        <a:xfrm>
          <a:off x="12164069" y="12707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144290</xdr:rowOff>
    </xdr:from>
    <xdr:ext cx="405111" cy="259045"/>
    <xdr:sp macro="" textlink="">
      <xdr:nvSpPr>
        <xdr:cNvPr id="616" name="n_4aveValue【図書館】&#10;有形固定資産減価償却率">
          <a:extLst>
            <a:ext uri="{FF2B5EF4-FFF2-40B4-BE49-F238E27FC236}">
              <a16:creationId xmlns:a16="http://schemas.microsoft.com/office/drawing/2014/main" id="{0EFA60EB-7354-46DD-8F27-356F214E1C4D}"/>
            </a:ext>
          </a:extLst>
        </xdr:cNvPr>
        <xdr:cNvSpPr txBox="1"/>
      </xdr:nvSpPr>
      <xdr:spPr>
        <a:xfrm>
          <a:off x="11354444" y="1278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2303</xdr:rowOff>
    </xdr:from>
    <xdr:ext cx="405111" cy="259045"/>
    <xdr:sp macro="" textlink="">
      <xdr:nvSpPr>
        <xdr:cNvPr id="617" name="n_1mainValue【図書館】&#10;有形固定資産減価償却率">
          <a:extLst>
            <a:ext uri="{FF2B5EF4-FFF2-40B4-BE49-F238E27FC236}">
              <a16:creationId xmlns:a16="http://schemas.microsoft.com/office/drawing/2014/main" id="{A52D4829-1659-4C14-9D12-4119977EE694}"/>
            </a:ext>
          </a:extLst>
        </xdr:cNvPr>
        <xdr:cNvSpPr txBox="1"/>
      </xdr:nvSpPr>
      <xdr:spPr>
        <a:xfrm>
          <a:off x="13745219" y="13127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132605</xdr:rowOff>
    </xdr:from>
    <xdr:ext cx="405111" cy="259045"/>
    <xdr:sp macro="" textlink="">
      <xdr:nvSpPr>
        <xdr:cNvPr id="618" name="n_2mainValue【図書館】&#10;有形固定資産減価償却率">
          <a:extLst>
            <a:ext uri="{FF2B5EF4-FFF2-40B4-BE49-F238E27FC236}">
              <a16:creationId xmlns:a16="http://schemas.microsoft.com/office/drawing/2014/main" id="{775CF488-C54A-4B9F-BE12-625F989F522A}"/>
            </a:ext>
          </a:extLst>
        </xdr:cNvPr>
        <xdr:cNvSpPr txBox="1"/>
      </xdr:nvSpPr>
      <xdr:spPr>
        <a:xfrm>
          <a:off x="12964169" y="13096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89171</xdr:rowOff>
    </xdr:from>
    <xdr:ext cx="405111" cy="259045"/>
    <xdr:sp macro="" textlink="">
      <xdr:nvSpPr>
        <xdr:cNvPr id="619" name="n_3mainValue【図書館】&#10;有形固定資産減価償却率">
          <a:extLst>
            <a:ext uri="{FF2B5EF4-FFF2-40B4-BE49-F238E27FC236}">
              <a16:creationId xmlns:a16="http://schemas.microsoft.com/office/drawing/2014/main" id="{68E3F1CD-9CDC-4E55-8A7A-3D704B93E7A3}"/>
            </a:ext>
          </a:extLst>
        </xdr:cNvPr>
        <xdr:cNvSpPr txBox="1"/>
      </xdr:nvSpPr>
      <xdr:spPr>
        <a:xfrm>
          <a:off x="12164069" y="130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a:extLst>
            <a:ext uri="{FF2B5EF4-FFF2-40B4-BE49-F238E27FC236}">
              <a16:creationId xmlns:a16="http://schemas.microsoft.com/office/drawing/2014/main" id="{12CC66AC-F850-4F86-8E51-9FF32D01E991}"/>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21" name="正方形/長方形 620">
          <a:extLst>
            <a:ext uri="{FF2B5EF4-FFF2-40B4-BE49-F238E27FC236}">
              <a16:creationId xmlns:a16="http://schemas.microsoft.com/office/drawing/2014/main" id="{193B6565-033C-414A-A8D0-FEECEC794FA0}"/>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22" name="正方形/長方形 621">
          <a:extLst>
            <a:ext uri="{FF2B5EF4-FFF2-40B4-BE49-F238E27FC236}">
              <a16:creationId xmlns:a16="http://schemas.microsoft.com/office/drawing/2014/main" id="{9BE2FD02-3AB3-47B0-8E7C-7DA196903CEE}"/>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23" name="正方形/長方形 622">
          <a:extLst>
            <a:ext uri="{FF2B5EF4-FFF2-40B4-BE49-F238E27FC236}">
              <a16:creationId xmlns:a16="http://schemas.microsoft.com/office/drawing/2014/main" id="{30F3CDD0-923A-4706-8BCB-FD10A00AA222}"/>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24" name="正方形/長方形 623">
          <a:extLst>
            <a:ext uri="{FF2B5EF4-FFF2-40B4-BE49-F238E27FC236}">
              <a16:creationId xmlns:a16="http://schemas.microsoft.com/office/drawing/2014/main" id="{2C5EFB68-6E85-4269-84A3-2DC978199347}"/>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a:extLst>
            <a:ext uri="{FF2B5EF4-FFF2-40B4-BE49-F238E27FC236}">
              <a16:creationId xmlns:a16="http://schemas.microsoft.com/office/drawing/2014/main" id="{819C82BE-09FF-421C-8F00-02B892AAD8AF}"/>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a:extLst>
            <a:ext uri="{FF2B5EF4-FFF2-40B4-BE49-F238E27FC236}">
              <a16:creationId xmlns:a16="http://schemas.microsoft.com/office/drawing/2014/main" id="{C226C681-A08A-486C-B4BF-53C196BAE25D}"/>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a:extLst>
            <a:ext uri="{FF2B5EF4-FFF2-40B4-BE49-F238E27FC236}">
              <a16:creationId xmlns:a16="http://schemas.microsoft.com/office/drawing/2014/main" id="{2BCF9126-810D-4578-BD4F-5DF5ED9AC4C8}"/>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8" name="直線コネクタ 627">
          <a:extLst>
            <a:ext uri="{FF2B5EF4-FFF2-40B4-BE49-F238E27FC236}">
              <a16:creationId xmlns:a16="http://schemas.microsoft.com/office/drawing/2014/main" id="{22BF2F9B-282A-4DA6-9575-C18BCFF110C3}"/>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id="{D1591182-12C1-47C3-94E5-F83EFDBD5AC8}"/>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0" name="直線コネクタ 629">
          <a:extLst>
            <a:ext uri="{FF2B5EF4-FFF2-40B4-BE49-F238E27FC236}">
              <a16:creationId xmlns:a16="http://schemas.microsoft.com/office/drawing/2014/main" id="{2557375E-42E4-4171-855A-37FFCC288362}"/>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1" name="テキスト ボックス 630">
          <a:extLst>
            <a:ext uri="{FF2B5EF4-FFF2-40B4-BE49-F238E27FC236}">
              <a16:creationId xmlns:a16="http://schemas.microsoft.com/office/drawing/2014/main" id="{AC49C583-28F1-4B03-A87A-332AA95CDCBD}"/>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32" name="直線コネクタ 631">
          <a:extLst>
            <a:ext uri="{FF2B5EF4-FFF2-40B4-BE49-F238E27FC236}">
              <a16:creationId xmlns:a16="http://schemas.microsoft.com/office/drawing/2014/main" id="{644C5761-04C2-402F-BDDC-3268B8AE88DB}"/>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33" name="テキスト ボックス 632">
          <a:extLst>
            <a:ext uri="{FF2B5EF4-FFF2-40B4-BE49-F238E27FC236}">
              <a16:creationId xmlns:a16="http://schemas.microsoft.com/office/drawing/2014/main" id="{7B3662D0-6C3F-42EA-9F92-E00B3F54E84E}"/>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34" name="直線コネクタ 633">
          <a:extLst>
            <a:ext uri="{FF2B5EF4-FFF2-40B4-BE49-F238E27FC236}">
              <a16:creationId xmlns:a16="http://schemas.microsoft.com/office/drawing/2014/main" id="{A2E74A50-ED8D-4E5C-AAD2-57524DC5009A}"/>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5" name="テキスト ボックス 634">
          <a:extLst>
            <a:ext uri="{FF2B5EF4-FFF2-40B4-BE49-F238E27FC236}">
              <a16:creationId xmlns:a16="http://schemas.microsoft.com/office/drawing/2014/main" id="{E4667AD9-CCA4-4809-9BA0-1BAFA6A3D0D8}"/>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6" name="直線コネクタ 635">
          <a:extLst>
            <a:ext uri="{FF2B5EF4-FFF2-40B4-BE49-F238E27FC236}">
              <a16:creationId xmlns:a16="http://schemas.microsoft.com/office/drawing/2014/main" id="{B0FE1840-9446-4929-9DBF-AC00537088CF}"/>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7" name="テキスト ボックス 636">
          <a:extLst>
            <a:ext uri="{FF2B5EF4-FFF2-40B4-BE49-F238E27FC236}">
              <a16:creationId xmlns:a16="http://schemas.microsoft.com/office/drawing/2014/main" id="{C1258A7D-0D90-41E3-90E1-C9BBE21E9125}"/>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8" name="直線コネクタ 637">
          <a:extLst>
            <a:ext uri="{FF2B5EF4-FFF2-40B4-BE49-F238E27FC236}">
              <a16:creationId xmlns:a16="http://schemas.microsoft.com/office/drawing/2014/main" id="{AE3A7B70-2CA4-4295-97E9-544DF2A81B42}"/>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9" name="テキスト ボックス 638">
          <a:extLst>
            <a:ext uri="{FF2B5EF4-FFF2-40B4-BE49-F238E27FC236}">
              <a16:creationId xmlns:a16="http://schemas.microsoft.com/office/drawing/2014/main" id="{B7F056B6-FEB5-4377-B99E-EE0826C317C2}"/>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a:extLst>
            <a:ext uri="{FF2B5EF4-FFF2-40B4-BE49-F238E27FC236}">
              <a16:creationId xmlns:a16="http://schemas.microsoft.com/office/drawing/2014/main" id="{20124804-D878-4901-A101-39AC1657A277}"/>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a:extLst>
            <a:ext uri="{FF2B5EF4-FFF2-40B4-BE49-F238E27FC236}">
              <a16:creationId xmlns:a16="http://schemas.microsoft.com/office/drawing/2014/main" id="{B4A97FB2-0EAD-4630-A7D2-63997260DBC3}"/>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図書館】&#10;一人当たり面積グラフ枠">
          <a:extLst>
            <a:ext uri="{FF2B5EF4-FFF2-40B4-BE49-F238E27FC236}">
              <a16:creationId xmlns:a16="http://schemas.microsoft.com/office/drawing/2014/main" id="{D06F4D1F-67C4-4179-AC5F-B99261B1FCED}"/>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643" name="直線コネクタ 642">
          <a:extLst>
            <a:ext uri="{FF2B5EF4-FFF2-40B4-BE49-F238E27FC236}">
              <a16:creationId xmlns:a16="http://schemas.microsoft.com/office/drawing/2014/main" id="{B3B2CD7A-E196-4AE9-B8F9-08132F94F9F4}"/>
            </a:ext>
          </a:extLst>
        </xdr:cNvPr>
        <xdr:cNvCxnSpPr/>
      </xdr:nvCxnSpPr>
      <xdr:spPr>
        <a:xfrm flipV="1">
          <a:off x="19952970" y="12761686"/>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644" name="【図書館】&#10;一人当たり面積最小値テキスト">
          <a:extLst>
            <a:ext uri="{FF2B5EF4-FFF2-40B4-BE49-F238E27FC236}">
              <a16:creationId xmlns:a16="http://schemas.microsoft.com/office/drawing/2014/main" id="{686BD7A6-EF7B-4726-89CF-15F20D140A6D}"/>
            </a:ext>
          </a:extLst>
        </xdr:cNvPr>
        <xdr:cNvSpPr txBox="1"/>
      </xdr:nvSpPr>
      <xdr:spPr>
        <a:xfrm>
          <a:off x="20002500" y="1400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645" name="直線コネクタ 644">
          <a:extLst>
            <a:ext uri="{FF2B5EF4-FFF2-40B4-BE49-F238E27FC236}">
              <a16:creationId xmlns:a16="http://schemas.microsoft.com/office/drawing/2014/main" id="{F62DDDF4-EF0C-4B33-9160-8DA54A7F3EA9}"/>
            </a:ext>
          </a:extLst>
        </xdr:cNvPr>
        <xdr:cNvCxnSpPr/>
      </xdr:nvCxnSpPr>
      <xdr:spPr>
        <a:xfrm>
          <a:off x="19878675" y="139949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646" name="【図書館】&#10;一人当たり面積最大値テキスト">
          <a:extLst>
            <a:ext uri="{FF2B5EF4-FFF2-40B4-BE49-F238E27FC236}">
              <a16:creationId xmlns:a16="http://schemas.microsoft.com/office/drawing/2014/main" id="{9F007FE6-6401-413F-8894-3A94A8D1E2FB}"/>
            </a:ext>
          </a:extLst>
        </xdr:cNvPr>
        <xdr:cNvSpPr txBox="1"/>
      </xdr:nvSpPr>
      <xdr:spPr>
        <a:xfrm>
          <a:off x="20002500" y="125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647" name="直線コネクタ 646">
          <a:extLst>
            <a:ext uri="{FF2B5EF4-FFF2-40B4-BE49-F238E27FC236}">
              <a16:creationId xmlns:a16="http://schemas.microsoft.com/office/drawing/2014/main" id="{17A280A5-59A7-4B51-9D4E-D379E5943531}"/>
            </a:ext>
          </a:extLst>
        </xdr:cNvPr>
        <xdr:cNvCxnSpPr/>
      </xdr:nvCxnSpPr>
      <xdr:spPr>
        <a:xfrm>
          <a:off x="19878675" y="127616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157134</xdr:rowOff>
    </xdr:from>
    <xdr:ext cx="469744" cy="259045"/>
    <xdr:sp macro="" textlink="">
      <xdr:nvSpPr>
        <xdr:cNvPr id="648" name="【図書館】&#10;一人当たり面積平均値テキスト">
          <a:extLst>
            <a:ext uri="{FF2B5EF4-FFF2-40B4-BE49-F238E27FC236}">
              <a16:creationId xmlns:a16="http://schemas.microsoft.com/office/drawing/2014/main" id="{23CD3D40-B775-4ADE-9EBF-3ACA2BE40F18}"/>
            </a:ext>
          </a:extLst>
        </xdr:cNvPr>
        <xdr:cNvSpPr txBox="1"/>
      </xdr:nvSpPr>
      <xdr:spPr>
        <a:xfrm>
          <a:off x="20002500" y="13609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49" name="フローチャート: 判断 648">
          <a:extLst>
            <a:ext uri="{FF2B5EF4-FFF2-40B4-BE49-F238E27FC236}">
              <a16:creationId xmlns:a16="http://schemas.microsoft.com/office/drawing/2014/main" id="{89DD839D-AE10-491A-B0D9-FCA7E6313299}"/>
            </a:ext>
          </a:extLst>
        </xdr:cNvPr>
        <xdr:cNvSpPr/>
      </xdr:nvSpPr>
      <xdr:spPr>
        <a:xfrm>
          <a:off x="19897725" y="137454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650" name="フローチャート: 判断 649">
          <a:extLst>
            <a:ext uri="{FF2B5EF4-FFF2-40B4-BE49-F238E27FC236}">
              <a16:creationId xmlns:a16="http://schemas.microsoft.com/office/drawing/2014/main" id="{42A1B59A-3723-472A-84B0-EFFDA91A3F9E}"/>
            </a:ext>
          </a:extLst>
        </xdr:cNvPr>
        <xdr:cNvSpPr/>
      </xdr:nvSpPr>
      <xdr:spPr>
        <a:xfrm>
          <a:off x="19154775" y="137454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651" name="フローチャート: 判断 650">
          <a:extLst>
            <a:ext uri="{FF2B5EF4-FFF2-40B4-BE49-F238E27FC236}">
              <a16:creationId xmlns:a16="http://schemas.microsoft.com/office/drawing/2014/main" id="{C3E9DC45-FDE2-40E7-81D3-8EA83190C479}"/>
            </a:ext>
          </a:extLst>
        </xdr:cNvPr>
        <xdr:cNvSpPr/>
      </xdr:nvSpPr>
      <xdr:spPr>
        <a:xfrm>
          <a:off x="18345150" y="137454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52" name="フローチャート: 判断 651">
          <a:extLst>
            <a:ext uri="{FF2B5EF4-FFF2-40B4-BE49-F238E27FC236}">
              <a16:creationId xmlns:a16="http://schemas.microsoft.com/office/drawing/2014/main" id="{57319F0F-05BE-4CCF-8522-F21F02550119}"/>
            </a:ext>
          </a:extLst>
        </xdr:cNvPr>
        <xdr:cNvSpPr/>
      </xdr:nvSpPr>
      <xdr:spPr>
        <a:xfrm>
          <a:off x="17554575" y="1363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87993</xdr:rowOff>
    </xdr:from>
    <xdr:to>
      <xdr:col>98</xdr:col>
      <xdr:colOff>38100</xdr:colOff>
      <xdr:row>84</xdr:row>
      <xdr:rowOff>18143</xdr:rowOff>
    </xdr:to>
    <xdr:sp macro="" textlink="">
      <xdr:nvSpPr>
        <xdr:cNvPr id="653" name="フローチャート: 判断 652">
          <a:extLst>
            <a:ext uri="{FF2B5EF4-FFF2-40B4-BE49-F238E27FC236}">
              <a16:creationId xmlns:a16="http://schemas.microsoft.com/office/drawing/2014/main" id="{5E8469B8-295F-496A-B812-A990C8065A76}"/>
            </a:ext>
          </a:extLst>
        </xdr:cNvPr>
        <xdr:cNvSpPr/>
      </xdr:nvSpPr>
      <xdr:spPr>
        <a:xfrm>
          <a:off x="16754475" y="135341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E9802FC5-5F4D-44A3-ADA2-F81F1B26AFDB}"/>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6327DEDD-D008-4D08-A5EA-65E44BA958E2}"/>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93649A23-B446-481F-92C1-68AEC6AB9340}"/>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80C84B47-3507-40B3-91D0-F6FCDFA06B51}"/>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022E781-96FC-49AF-88F7-BF223C2C1341}"/>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71664</xdr:rowOff>
    </xdr:from>
    <xdr:to>
      <xdr:col>116</xdr:col>
      <xdr:colOff>114300</xdr:colOff>
      <xdr:row>86</xdr:row>
      <xdr:rowOff>1814</xdr:rowOff>
    </xdr:to>
    <xdr:sp macro="" textlink="">
      <xdr:nvSpPr>
        <xdr:cNvPr id="659" name="楕円 658">
          <a:extLst>
            <a:ext uri="{FF2B5EF4-FFF2-40B4-BE49-F238E27FC236}">
              <a16:creationId xmlns:a16="http://schemas.microsoft.com/office/drawing/2014/main" id="{5EE325E0-8DF7-4765-9F4D-C8AE6715AC9A}"/>
            </a:ext>
          </a:extLst>
        </xdr:cNvPr>
        <xdr:cNvSpPr/>
      </xdr:nvSpPr>
      <xdr:spPr>
        <a:xfrm>
          <a:off x="19897725" y="138416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158041</xdr:rowOff>
    </xdr:from>
    <xdr:ext cx="469744" cy="259045"/>
    <xdr:sp macro="" textlink="">
      <xdr:nvSpPr>
        <xdr:cNvPr id="660" name="【図書館】&#10;一人当たり面積該当値テキスト">
          <a:extLst>
            <a:ext uri="{FF2B5EF4-FFF2-40B4-BE49-F238E27FC236}">
              <a16:creationId xmlns:a16="http://schemas.microsoft.com/office/drawing/2014/main" id="{0FAB82F1-FCC3-4E25-854B-E1803E1AE7D5}"/>
            </a:ext>
          </a:extLst>
        </xdr:cNvPr>
        <xdr:cNvSpPr txBox="1"/>
      </xdr:nvSpPr>
      <xdr:spPr>
        <a:xfrm>
          <a:off x="20002500"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71664</xdr:rowOff>
    </xdr:from>
    <xdr:to>
      <xdr:col>112</xdr:col>
      <xdr:colOff>38100</xdr:colOff>
      <xdr:row>86</xdr:row>
      <xdr:rowOff>1814</xdr:rowOff>
    </xdr:to>
    <xdr:sp macro="" textlink="">
      <xdr:nvSpPr>
        <xdr:cNvPr id="661" name="楕円 660">
          <a:extLst>
            <a:ext uri="{FF2B5EF4-FFF2-40B4-BE49-F238E27FC236}">
              <a16:creationId xmlns:a16="http://schemas.microsoft.com/office/drawing/2014/main" id="{ECA6012F-76F8-4385-970E-7D6CE46D119A}"/>
            </a:ext>
          </a:extLst>
        </xdr:cNvPr>
        <xdr:cNvSpPr/>
      </xdr:nvSpPr>
      <xdr:spPr>
        <a:xfrm>
          <a:off x="19154775" y="138416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122464</xdr:rowOff>
    </xdr:from>
    <xdr:to>
      <xdr:col>116</xdr:col>
      <xdr:colOff>63500</xdr:colOff>
      <xdr:row>85</xdr:row>
      <xdr:rowOff>122464</xdr:rowOff>
    </xdr:to>
    <xdr:cxnSp macro="">
      <xdr:nvCxnSpPr>
        <xdr:cNvPr id="662" name="直線コネクタ 661">
          <a:extLst>
            <a:ext uri="{FF2B5EF4-FFF2-40B4-BE49-F238E27FC236}">
              <a16:creationId xmlns:a16="http://schemas.microsoft.com/office/drawing/2014/main" id="{198D8FDF-E21C-4A70-A86E-132306C2589D}"/>
            </a:ext>
          </a:extLst>
        </xdr:cNvPr>
        <xdr:cNvCxnSpPr/>
      </xdr:nvCxnSpPr>
      <xdr:spPr>
        <a:xfrm>
          <a:off x="19202400" y="13898789"/>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71664</xdr:rowOff>
    </xdr:from>
    <xdr:to>
      <xdr:col>107</xdr:col>
      <xdr:colOff>101600</xdr:colOff>
      <xdr:row>86</xdr:row>
      <xdr:rowOff>1814</xdr:rowOff>
    </xdr:to>
    <xdr:sp macro="" textlink="">
      <xdr:nvSpPr>
        <xdr:cNvPr id="663" name="楕円 662">
          <a:extLst>
            <a:ext uri="{FF2B5EF4-FFF2-40B4-BE49-F238E27FC236}">
              <a16:creationId xmlns:a16="http://schemas.microsoft.com/office/drawing/2014/main" id="{2B51C715-67C7-4A56-8453-363FB4C6DE69}"/>
            </a:ext>
          </a:extLst>
        </xdr:cNvPr>
        <xdr:cNvSpPr/>
      </xdr:nvSpPr>
      <xdr:spPr>
        <a:xfrm>
          <a:off x="18345150" y="138416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122464</xdr:rowOff>
    </xdr:from>
    <xdr:to>
      <xdr:col>111</xdr:col>
      <xdr:colOff>177800</xdr:colOff>
      <xdr:row>85</xdr:row>
      <xdr:rowOff>122464</xdr:rowOff>
    </xdr:to>
    <xdr:cxnSp macro="">
      <xdr:nvCxnSpPr>
        <xdr:cNvPr id="664" name="直線コネクタ 663">
          <a:extLst>
            <a:ext uri="{FF2B5EF4-FFF2-40B4-BE49-F238E27FC236}">
              <a16:creationId xmlns:a16="http://schemas.microsoft.com/office/drawing/2014/main" id="{AC10501A-9019-402A-A988-8CB11DE6E3E1}"/>
            </a:ext>
          </a:extLst>
        </xdr:cNvPr>
        <xdr:cNvCxnSpPr/>
      </xdr:nvCxnSpPr>
      <xdr:spPr>
        <a:xfrm>
          <a:off x="18392775" y="1389878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71664</xdr:rowOff>
    </xdr:from>
    <xdr:to>
      <xdr:col>102</xdr:col>
      <xdr:colOff>165100</xdr:colOff>
      <xdr:row>86</xdr:row>
      <xdr:rowOff>1814</xdr:rowOff>
    </xdr:to>
    <xdr:sp macro="" textlink="">
      <xdr:nvSpPr>
        <xdr:cNvPr id="665" name="楕円 664">
          <a:extLst>
            <a:ext uri="{FF2B5EF4-FFF2-40B4-BE49-F238E27FC236}">
              <a16:creationId xmlns:a16="http://schemas.microsoft.com/office/drawing/2014/main" id="{70220C82-5233-443C-8266-6125C1EF317B}"/>
            </a:ext>
          </a:extLst>
        </xdr:cNvPr>
        <xdr:cNvSpPr/>
      </xdr:nvSpPr>
      <xdr:spPr>
        <a:xfrm>
          <a:off x="17554575" y="138416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122464</xdr:rowOff>
    </xdr:from>
    <xdr:to>
      <xdr:col>107</xdr:col>
      <xdr:colOff>50800</xdr:colOff>
      <xdr:row>85</xdr:row>
      <xdr:rowOff>122464</xdr:rowOff>
    </xdr:to>
    <xdr:cxnSp macro="">
      <xdr:nvCxnSpPr>
        <xdr:cNvPr id="666" name="直線コネクタ 665">
          <a:extLst>
            <a:ext uri="{FF2B5EF4-FFF2-40B4-BE49-F238E27FC236}">
              <a16:creationId xmlns:a16="http://schemas.microsoft.com/office/drawing/2014/main" id="{157130D1-9B40-4B03-B449-05D8D08653AA}"/>
            </a:ext>
          </a:extLst>
        </xdr:cNvPr>
        <xdr:cNvCxnSpPr/>
      </xdr:nvCxnSpPr>
      <xdr:spPr>
        <a:xfrm>
          <a:off x="17602200" y="1389878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80934</xdr:rowOff>
    </xdr:from>
    <xdr:ext cx="469744" cy="259045"/>
    <xdr:sp macro="" textlink="">
      <xdr:nvSpPr>
        <xdr:cNvPr id="667" name="n_1aveValue【図書館】&#10;一人当たり面積">
          <a:extLst>
            <a:ext uri="{FF2B5EF4-FFF2-40B4-BE49-F238E27FC236}">
              <a16:creationId xmlns:a16="http://schemas.microsoft.com/office/drawing/2014/main" id="{311A579F-F1B5-4300-B7C0-BC16B311C60D}"/>
            </a:ext>
          </a:extLst>
        </xdr:cNvPr>
        <xdr:cNvSpPr txBox="1"/>
      </xdr:nvSpPr>
      <xdr:spPr>
        <a:xfrm>
          <a:off x="18983402" y="1353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80934</xdr:rowOff>
    </xdr:from>
    <xdr:ext cx="469744" cy="259045"/>
    <xdr:sp macro="" textlink="">
      <xdr:nvSpPr>
        <xdr:cNvPr id="668" name="n_2aveValue【図書館】&#10;一人当たり面積">
          <a:extLst>
            <a:ext uri="{FF2B5EF4-FFF2-40B4-BE49-F238E27FC236}">
              <a16:creationId xmlns:a16="http://schemas.microsoft.com/office/drawing/2014/main" id="{3E823510-517A-494A-960B-0898D6D89E56}"/>
            </a:ext>
          </a:extLst>
        </xdr:cNvPr>
        <xdr:cNvSpPr txBox="1"/>
      </xdr:nvSpPr>
      <xdr:spPr>
        <a:xfrm>
          <a:off x="18183302" y="1353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669" name="n_3aveValue【図書館】&#10;一人当たり面積">
          <a:extLst>
            <a:ext uri="{FF2B5EF4-FFF2-40B4-BE49-F238E27FC236}">
              <a16:creationId xmlns:a16="http://schemas.microsoft.com/office/drawing/2014/main" id="{0695E8F1-D635-46FA-96F8-B99FE15F10D5}"/>
            </a:ext>
          </a:extLst>
        </xdr:cNvPr>
        <xdr:cNvSpPr txBox="1"/>
      </xdr:nvSpPr>
      <xdr:spPr>
        <a:xfrm>
          <a:off x="17383202"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34670</xdr:rowOff>
    </xdr:from>
    <xdr:ext cx="469744" cy="259045"/>
    <xdr:sp macro="" textlink="">
      <xdr:nvSpPr>
        <xdr:cNvPr id="670" name="n_4aveValue【図書館】&#10;一人当たり面積">
          <a:extLst>
            <a:ext uri="{FF2B5EF4-FFF2-40B4-BE49-F238E27FC236}">
              <a16:creationId xmlns:a16="http://schemas.microsoft.com/office/drawing/2014/main" id="{26C3425F-3C9E-494D-A6CC-06F29026969F}"/>
            </a:ext>
          </a:extLst>
        </xdr:cNvPr>
        <xdr:cNvSpPr txBox="1"/>
      </xdr:nvSpPr>
      <xdr:spPr>
        <a:xfrm>
          <a:off x="16592627" y="133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164391</xdr:rowOff>
    </xdr:from>
    <xdr:ext cx="469744" cy="259045"/>
    <xdr:sp macro="" textlink="">
      <xdr:nvSpPr>
        <xdr:cNvPr id="671" name="n_1mainValue【図書館】&#10;一人当たり面積">
          <a:extLst>
            <a:ext uri="{FF2B5EF4-FFF2-40B4-BE49-F238E27FC236}">
              <a16:creationId xmlns:a16="http://schemas.microsoft.com/office/drawing/2014/main" id="{69D3B982-F8F1-4BC1-A217-2374299ED3EF}"/>
            </a:ext>
          </a:extLst>
        </xdr:cNvPr>
        <xdr:cNvSpPr txBox="1"/>
      </xdr:nvSpPr>
      <xdr:spPr>
        <a:xfrm>
          <a:off x="18983402" y="1393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164391</xdr:rowOff>
    </xdr:from>
    <xdr:ext cx="469744" cy="259045"/>
    <xdr:sp macro="" textlink="">
      <xdr:nvSpPr>
        <xdr:cNvPr id="672" name="n_2mainValue【図書館】&#10;一人当たり面積">
          <a:extLst>
            <a:ext uri="{FF2B5EF4-FFF2-40B4-BE49-F238E27FC236}">
              <a16:creationId xmlns:a16="http://schemas.microsoft.com/office/drawing/2014/main" id="{3DE3857A-B90D-4BB0-9460-657A928F0B8E}"/>
            </a:ext>
          </a:extLst>
        </xdr:cNvPr>
        <xdr:cNvSpPr txBox="1"/>
      </xdr:nvSpPr>
      <xdr:spPr>
        <a:xfrm>
          <a:off x="18183302" y="1393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164391</xdr:rowOff>
    </xdr:from>
    <xdr:ext cx="469744" cy="259045"/>
    <xdr:sp macro="" textlink="">
      <xdr:nvSpPr>
        <xdr:cNvPr id="673" name="n_3mainValue【図書館】&#10;一人当たり面積">
          <a:extLst>
            <a:ext uri="{FF2B5EF4-FFF2-40B4-BE49-F238E27FC236}">
              <a16:creationId xmlns:a16="http://schemas.microsoft.com/office/drawing/2014/main" id="{86C19674-5187-4AFD-8425-DB8FF5C9827B}"/>
            </a:ext>
          </a:extLst>
        </xdr:cNvPr>
        <xdr:cNvSpPr txBox="1"/>
      </xdr:nvSpPr>
      <xdr:spPr>
        <a:xfrm>
          <a:off x="17383202" y="1393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0B064CB5-0B09-48A5-A16F-E3A93FFC1BB2}"/>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75" name="正方形/長方形 674">
          <a:extLst>
            <a:ext uri="{FF2B5EF4-FFF2-40B4-BE49-F238E27FC236}">
              <a16:creationId xmlns:a16="http://schemas.microsoft.com/office/drawing/2014/main" id="{5D5FEB79-F71D-461E-93BE-8136E9AD8EFA}"/>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76" name="正方形/長方形 675">
          <a:extLst>
            <a:ext uri="{FF2B5EF4-FFF2-40B4-BE49-F238E27FC236}">
              <a16:creationId xmlns:a16="http://schemas.microsoft.com/office/drawing/2014/main" id="{9C4C47DF-18D7-4EE2-8734-CA6F3F2C4E31}"/>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77" name="正方形/長方形 676">
          <a:extLst>
            <a:ext uri="{FF2B5EF4-FFF2-40B4-BE49-F238E27FC236}">
              <a16:creationId xmlns:a16="http://schemas.microsoft.com/office/drawing/2014/main" id="{4CD2DBF2-6025-4AEC-B9EC-CE53616D77B3}"/>
            </a:ext>
          </a:extLst>
        </xdr:cNvPr>
        <xdr:cNvSpPr/>
      </xdr:nvSpPr>
      <xdr:spPr>
        <a:xfrm>
          <a:off x="13154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78" name="正方形/長方形 677">
          <a:extLst>
            <a:ext uri="{FF2B5EF4-FFF2-40B4-BE49-F238E27FC236}">
              <a16:creationId xmlns:a16="http://schemas.microsoft.com/office/drawing/2014/main" id="{F5D5F833-EEEA-4AD6-AFCE-2E1A4204EF04}"/>
            </a:ext>
          </a:extLst>
        </xdr:cNvPr>
        <xdr:cNvSpPr/>
      </xdr:nvSpPr>
      <xdr:spPr>
        <a:xfrm>
          <a:off x="13154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a:extLst>
            <a:ext uri="{FF2B5EF4-FFF2-40B4-BE49-F238E27FC236}">
              <a16:creationId xmlns:a16="http://schemas.microsoft.com/office/drawing/2014/main" id="{53D4BBAA-CCB5-41B6-9678-4D4BCED6B7D6}"/>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a:extLst>
            <a:ext uri="{FF2B5EF4-FFF2-40B4-BE49-F238E27FC236}">
              <a16:creationId xmlns:a16="http://schemas.microsoft.com/office/drawing/2014/main" id="{A994A621-199A-469A-A2CD-3E788EB01ECF}"/>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a:extLst>
            <a:ext uri="{FF2B5EF4-FFF2-40B4-BE49-F238E27FC236}">
              <a16:creationId xmlns:a16="http://schemas.microsoft.com/office/drawing/2014/main" id="{3E2229EA-B1BF-46C8-9DB0-6527A65926CA}"/>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2" name="テキスト ボックス 681">
          <a:extLst>
            <a:ext uri="{FF2B5EF4-FFF2-40B4-BE49-F238E27FC236}">
              <a16:creationId xmlns:a16="http://schemas.microsoft.com/office/drawing/2014/main" id="{33C786B4-21AC-417D-A4A9-58165C30174E}"/>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a:extLst>
            <a:ext uri="{FF2B5EF4-FFF2-40B4-BE49-F238E27FC236}">
              <a16:creationId xmlns:a16="http://schemas.microsoft.com/office/drawing/2014/main" id="{1988081F-6494-4A1B-8DE8-8ED5B1DD656A}"/>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4" name="テキスト ボックス 683">
          <a:extLst>
            <a:ext uri="{FF2B5EF4-FFF2-40B4-BE49-F238E27FC236}">
              <a16:creationId xmlns:a16="http://schemas.microsoft.com/office/drawing/2014/main" id="{77A83A27-577F-4FC3-B106-684BA5E5BBA3}"/>
            </a:ext>
          </a:extLst>
        </xdr:cNvPr>
        <xdr:cNvSpPr txBox="1"/>
      </xdr:nvSpPr>
      <xdr:spPr>
        <a:xfrm>
          <a:off x="10845966"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a:extLst>
            <a:ext uri="{FF2B5EF4-FFF2-40B4-BE49-F238E27FC236}">
              <a16:creationId xmlns:a16="http://schemas.microsoft.com/office/drawing/2014/main" id="{48B89678-7F46-4DD4-8B29-919AB9D009B3}"/>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a:extLst>
            <a:ext uri="{FF2B5EF4-FFF2-40B4-BE49-F238E27FC236}">
              <a16:creationId xmlns:a16="http://schemas.microsoft.com/office/drawing/2014/main" id="{78DEF33B-3D58-40AD-B3F6-50436F160E32}"/>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a:extLst>
            <a:ext uri="{FF2B5EF4-FFF2-40B4-BE49-F238E27FC236}">
              <a16:creationId xmlns:a16="http://schemas.microsoft.com/office/drawing/2014/main" id="{E29ED216-D229-42A7-B7BC-68A7F264F941}"/>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a:extLst>
            <a:ext uri="{FF2B5EF4-FFF2-40B4-BE49-F238E27FC236}">
              <a16:creationId xmlns:a16="http://schemas.microsoft.com/office/drawing/2014/main" id="{53F58BFA-D896-4657-9142-F56421CA31E9}"/>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a:extLst>
            <a:ext uri="{FF2B5EF4-FFF2-40B4-BE49-F238E27FC236}">
              <a16:creationId xmlns:a16="http://schemas.microsoft.com/office/drawing/2014/main" id="{D7667C1C-DA93-4C5F-96E5-624686344CA7}"/>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a:extLst>
            <a:ext uri="{FF2B5EF4-FFF2-40B4-BE49-F238E27FC236}">
              <a16:creationId xmlns:a16="http://schemas.microsoft.com/office/drawing/2014/main" id="{D0B4CD7C-2EFA-4FDC-92EE-B4F4EC926FFA}"/>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a:extLst>
            <a:ext uri="{FF2B5EF4-FFF2-40B4-BE49-F238E27FC236}">
              <a16:creationId xmlns:a16="http://schemas.microsoft.com/office/drawing/2014/main" id="{FAD9AA5B-BE9A-4533-B364-7B0133297264}"/>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92" name="テキスト ボックス 691">
          <a:extLst>
            <a:ext uri="{FF2B5EF4-FFF2-40B4-BE49-F238E27FC236}">
              <a16:creationId xmlns:a16="http://schemas.microsoft.com/office/drawing/2014/main" id="{AF94EAE9-1A18-4D67-A42D-6D6E79657C4E}"/>
            </a:ext>
          </a:extLst>
        </xdr:cNvPr>
        <xdr:cNvSpPr txBox="1"/>
      </xdr:nvSpPr>
      <xdr:spPr>
        <a:xfrm>
          <a:off x="10903736" y="16142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a:extLst>
            <a:ext uri="{FF2B5EF4-FFF2-40B4-BE49-F238E27FC236}">
              <a16:creationId xmlns:a16="http://schemas.microsoft.com/office/drawing/2014/main" id="{0B19CC1E-ABAB-4F85-9D61-44E9FD55E854}"/>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博物館】&#10;有形固定資産減価償却率グラフ枠">
          <a:extLst>
            <a:ext uri="{FF2B5EF4-FFF2-40B4-BE49-F238E27FC236}">
              <a16:creationId xmlns:a16="http://schemas.microsoft.com/office/drawing/2014/main" id="{972990BF-7ADA-4B41-BCFD-24D5B739B9FC}"/>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57150</xdr:rowOff>
    </xdr:from>
    <xdr:to>
      <xdr:col>85</xdr:col>
      <xdr:colOff>126364</xdr:colOff>
      <xdr:row>107</xdr:row>
      <xdr:rowOff>140970</xdr:rowOff>
    </xdr:to>
    <xdr:cxnSp macro="">
      <xdr:nvCxnSpPr>
        <xdr:cNvPr id="695" name="直線コネクタ 694">
          <a:extLst>
            <a:ext uri="{FF2B5EF4-FFF2-40B4-BE49-F238E27FC236}">
              <a16:creationId xmlns:a16="http://schemas.microsoft.com/office/drawing/2014/main" id="{253C8E31-D757-4C47-B39A-AB81E490B2DE}"/>
            </a:ext>
          </a:extLst>
        </xdr:cNvPr>
        <xdr:cNvCxnSpPr/>
      </xdr:nvCxnSpPr>
      <xdr:spPr>
        <a:xfrm flipV="1">
          <a:off x="14695170" y="16516350"/>
          <a:ext cx="1269" cy="11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144797</xdr:rowOff>
    </xdr:from>
    <xdr:ext cx="405111" cy="259045"/>
    <xdr:sp macro="" textlink="">
      <xdr:nvSpPr>
        <xdr:cNvPr id="696" name="【博物館】&#10;有形固定資産減価償却率最小値テキスト">
          <a:extLst>
            <a:ext uri="{FF2B5EF4-FFF2-40B4-BE49-F238E27FC236}">
              <a16:creationId xmlns:a16="http://schemas.microsoft.com/office/drawing/2014/main" id="{3EFE982B-9C4A-474F-8F98-18FB7F81A9E3}"/>
            </a:ext>
          </a:extLst>
        </xdr:cNvPr>
        <xdr:cNvSpPr txBox="1"/>
      </xdr:nvSpPr>
      <xdr:spPr>
        <a:xfrm>
          <a:off x="14744700"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140970</xdr:rowOff>
    </xdr:from>
    <xdr:to>
      <xdr:col>86</xdr:col>
      <xdr:colOff>25400</xdr:colOff>
      <xdr:row>107</xdr:row>
      <xdr:rowOff>140970</xdr:rowOff>
    </xdr:to>
    <xdr:cxnSp macro="">
      <xdr:nvCxnSpPr>
        <xdr:cNvPr id="697" name="直線コネクタ 696">
          <a:extLst>
            <a:ext uri="{FF2B5EF4-FFF2-40B4-BE49-F238E27FC236}">
              <a16:creationId xmlns:a16="http://schemas.microsoft.com/office/drawing/2014/main" id="{C5F93035-6CF5-480B-B11C-F3B71BD6F7D7}"/>
            </a:ext>
          </a:extLst>
        </xdr:cNvPr>
        <xdr:cNvCxnSpPr/>
      </xdr:nvCxnSpPr>
      <xdr:spPr>
        <a:xfrm>
          <a:off x="14611350" y="176320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3827</xdr:rowOff>
    </xdr:from>
    <xdr:ext cx="405111" cy="259045"/>
    <xdr:sp macro="" textlink="">
      <xdr:nvSpPr>
        <xdr:cNvPr id="698" name="【博物館】&#10;有形固定資産減価償却率最大値テキスト">
          <a:extLst>
            <a:ext uri="{FF2B5EF4-FFF2-40B4-BE49-F238E27FC236}">
              <a16:creationId xmlns:a16="http://schemas.microsoft.com/office/drawing/2014/main" id="{1019C396-72C2-4412-9A34-33ABA6950154}"/>
            </a:ext>
          </a:extLst>
        </xdr:cNvPr>
        <xdr:cNvSpPr txBox="1"/>
      </xdr:nvSpPr>
      <xdr:spPr>
        <a:xfrm>
          <a:off x="14744700" y="1629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699" name="直線コネクタ 698">
          <a:extLst>
            <a:ext uri="{FF2B5EF4-FFF2-40B4-BE49-F238E27FC236}">
              <a16:creationId xmlns:a16="http://schemas.microsoft.com/office/drawing/2014/main" id="{DA8EC432-C6C2-4E17-9545-D5AE84F1CD58}"/>
            </a:ext>
          </a:extLst>
        </xdr:cNvPr>
        <xdr:cNvCxnSpPr/>
      </xdr:nvCxnSpPr>
      <xdr:spPr>
        <a:xfrm>
          <a:off x="14611350" y="1651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80663</xdr:rowOff>
    </xdr:from>
    <xdr:ext cx="405111" cy="259045"/>
    <xdr:sp macro="" textlink="">
      <xdr:nvSpPr>
        <xdr:cNvPr id="700" name="【博物館】&#10;有形固定資産減価償却率平均値テキスト">
          <a:extLst>
            <a:ext uri="{FF2B5EF4-FFF2-40B4-BE49-F238E27FC236}">
              <a16:creationId xmlns:a16="http://schemas.microsoft.com/office/drawing/2014/main" id="{38735CF6-84C6-43E6-8BE0-E1ADBCC92DB0}"/>
            </a:ext>
          </a:extLst>
        </xdr:cNvPr>
        <xdr:cNvSpPr txBox="1"/>
      </xdr:nvSpPr>
      <xdr:spPr>
        <a:xfrm>
          <a:off x="14744700" y="17057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01" name="フローチャート: 判断 700">
          <a:extLst>
            <a:ext uri="{FF2B5EF4-FFF2-40B4-BE49-F238E27FC236}">
              <a16:creationId xmlns:a16="http://schemas.microsoft.com/office/drawing/2014/main" id="{440BB51B-BA2A-46FD-855F-332B62A831BD}"/>
            </a:ext>
          </a:extLst>
        </xdr:cNvPr>
        <xdr:cNvSpPr/>
      </xdr:nvSpPr>
      <xdr:spPr>
        <a:xfrm>
          <a:off x="14649450" y="172027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702" name="フローチャート: 判断 701">
          <a:extLst>
            <a:ext uri="{FF2B5EF4-FFF2-40B4-BE49-F238E27FC236}">
              <a16:creationId xmlns:a16="http://schemas.microsoft.com/office/drawing/2014/main" id="{3A47DD8C-346C-4ACC-8E5E-C04D170F4434}"/>
            </a:ext>
          </a:extLst>
        </xdr:cNvPr>
        <xdr:cNvSpPr/>
      </xdr:nvSpPr>
      <xdr:spPr>
        <a:xfrm>
          <a:off x="13887450" y="17237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703" name="フローチャート: 判断 702">
          <a:extLst>
            <a:ext uri="{FF2B5EF4-FFF2-40B4-BE49-F238E27FC236}">
              <a16:creationId xmlns:a16="http://schemas.microsoft.com/office/drawing/2014/main" id="{848FDA7B-767B-4DF4-9A93-EB2AC754C292}"/>
            </a:ext>
          </a:extLst>
        </xdr:cNvPr>
        <xdr:cNvSpPr/>
      </xdr:nvSpPr>
      <xdr:spPr>
        <a:xfrm>
          <a:off x="13096875" y="172478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04" name="フローチャート: 判断 703">
          <a:extLst>
            <a:ext uri="{FF2B5EF4-FFF2-40B4-BE49-F238E27FC236}">
              <a16:creationId xmlns:a16="http://schemas.microsoft.com/office/drawing/2014/main" id="{CB987E06-F2C8-457A-9957-0CD1B6B27F9D}"/>
            </a:ext>
          </a:extLst>
        </xdr:cNvPr>
        <xdr:cNvSpPr/>
      </xdr:nvSpPr>
      <xdr:spPr>
        <a:xfrm>
          <a:off x="12296775" y="17213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63500</xdr:rowOff>
    </xdr:from>
    <xdr:to>
      <xdr:col>67</xdr:col>
      <xdr:colOff>101600</xdr:colOff>
      <xdr:row>105</xdr:row>
      <xdr:rowOff>165100</xdr:rowOff>
    </xdr:to>
    <xdr:sp macro="" textlink="">
      <xdr:nvSpPr>
        <xdr:cNvPr id="705" name="フローチャート: 判断 704">
          <a:extLst>
            <a:ext uri="{FF2B5EF4-FFF2-40B4-BE49-F238E27FC236}">
              <a16:creationId xmlns:a16="http://schemas.microsoft.com/office/drawing/2014/main" id="{AC064CFE-AD2A-45D9-B228-08C09CD354C8}"/>
            </a:ext>
          </a:extLst>
        </xdr:cNvPr>
        <xdr:cNvSpPr/>
      </xdr:nvSpPr>
      <xdr:spPr>
        <a:xfrm>
          <a:off x="11487150" y="17211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76FA60EE-4AD2-4A5E-ABD9-29BFEBB4E10F}"/>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AD08CB44-090D-4412-8051-A5EDB40B28CA}"/>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6C218599-D92D-4119-949B-C5E7BAFCF502}"/>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359DF60D-F0C0-40EA-9164-EACE3D9D0F63}"/>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669D6B8C-0CAA-4A3A-A924-57EDFCE3106A}"/>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151130</xdr:rowOff>
    </xdr:from>
    <xdr:to>
      <xdr:col>85</xdr:col>
      <xdr:colOff>177800</xdr:colOff>
      <xdr:row>107</xdr:row>
      <xdr:rowOff>81280</xdr:rowOff>
    </xdr:to>
    <xdr:sp macro="" textlink="">
      <xdr:nvSpPr>
        <xdr:cNvPr id="711" name="楕円 710">
          <a:extLst>
            <a:ext uri="{FF2B5EF4-FFF2-40B4-BE49-F238E27FC236}">
              <a16:creationId xmlns:a16="http://schemas.microsoft.com/office/drawing/2014/main" id="{16D3A5D9-B025-4B17-B462-ACD9AE877943}"/>
            </a:ext>
          </a:extLst>
        </xdr:cNvPr>
        <xdr:cNvSpPr/>
      </xdr:nvSpPr>
      <xdr:spPr>
        <a:xfrm>
          <a:off x="14649450" y="174675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106</xdr:row>
      <xdr:rowOff>66057</xdr:rowOff>
    </xdr:from>
    <xdr:ext cx="405111" cy="259045"/>
    <xdr:sp macro="" textlink="">
      <xdr:nvSpPr>
        <xdr:cNvPr id="712" name="【博物館】&#10;有形固定資産減価償却率該当値テキスト">
          <a:extLst>
            <a:ext uri="{FF2B5EF4-FFF2-40B4-BE49-F238E27FC236}">
              <a16:creationId xmlns:a16="http://schemas.microsoft.com/office/drawing/2014/main" id="{D2A3E57B-D5CB-4191-A7FA-311A8B2736A7}"/>
            </a:ext>
          </a:extLst>
        </xdr:cNvPr>
        <xdr:cNvSpPr txBox="1"/>
      </xdr:nvSpPr>
      <xdr:spPr>
        <a:xfrm>
          <a:off x="14744700"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713" name="楕円 712">
          <a:extLst>
            <a:ext uri="{FF2B5EF4-FFF2-40B4-BE49-F238E27FC236}">
              <a16:creationId xmlns:a16="http://schemas.microsoft.com/office/drawing/2014/main" id="{B13027B8-E68F-4E79-9AC8-E750011FAC2C}"/>
            </a:ext>
          </a:extLst>
        </xdr:cNvPr>
        <xdr:cNvSpPr/>
      </xdr:nvSpPr>
      <xdr:spPr>
        <a:xfrm>
          <a:off x="13887450" y="174332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30480</xdr:rowOff>
    </xdr:to>
    <xdr:cxnSp macro="">
      <xdr:nvCxnSpPr>
        <xdr:cNvPr id="714" name="直線コネクタ 713">
          <a:extLst>
            <a:ext uri="{FF2B5EF4-FFF2-40B4-BE49-F238E27FC236}">
              <a16:creationId xmlns:a16="http://schemas.microsoft.com/office/drawing/2014/main" id="{A2B173FD-BA19-4455-9087-47AB145F5F7F}"/>
            </a:ext>
          </a:extLst>
        </xdr:cNvPr>
        <xdr:cNvCxnSpPr/>
      </xdr:nvCxnSpPr>
      <xdr:spPr>
        <a:xfrm>
          <a:off x="13935075" y="17480914"/>
          <a:ext cx="762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715" name="楕円 714">
          <a:extLst>
            <a:ext uri="{FF2B5EF4-FFF2-40B4-BE49-F238E27FC236}">
              <a16:creationId xmlns:a16="http://schemas.microsoft.com/office/drawing/2014/main" id="{4AEE44DD-581F-4318-B7B5-48479DD156AB}"/>
            </a:ext>
          </a:extLst>
        </xdr:cNvPr>
        <xdr:cNvSpPr/>
      </xdr:nvSpPr>
      <xdr:spPr>
        <a:xfrm>
          <a:off x="13096875" y="17402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167639</xdr:rowOff>
    </xdr:to>
    <xdr:cxnSp macro="">
      <xdr:nvCxnSpPr>
        <xdr:cNvPr id="716" name="直線コネクタ 715">
          <a:extLst>
            <a:ext uri="{FF2B5EF4-FFF2-40B4-BE49-F238E27FC236}">
              <a16:creationId xmlns:a16="http://schemas.microsoft.com/office/drawing/2014/main" id="{5B517366-45A3-42C8-AD30-AD716FB2817B}"/>
            </a:ext>
          </a:extLst>
        </xdr:cNvPr>
        <xdr:cNvCxnSpPr/>
      </xdr:nvCxnSpPr>
      <xdr:spPr>
        <a:xfrm>
          <a:off x="13144500" y="17449800"/>
          <a:ext cx="790575"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27305</xdr:rowOff>
    </xdr:from>
    <xdr:to>
      <xdr:col>72</xdr:col>
      <xdr:colOff>38100</xdr:colOff>
      <xdr:row>106</xdr:row>
      <xdr:rowOff>128905</xdr:rowOff>
    </xdr:to>
    <xdr:sp macro="" textlink="">
      <xdr:nvSpPr>
        <xdr:cNvPr id="717" name="楕円 716">
          <a:extLst>
            <a:ext uri="{FF2B5EF4-FFF2-40B4-BE49-F238E27FC236}">
              <a16:creationId xmlns:a16="http://schemas.microsoft.com/office/drawing/2014/main" id="{C27A88F3-E255-402D-8ABF-17C7B84D575B}"/>
            </a:ext>
          </a:extLst>
        </xdr:cNvPr>
        <xdr:cNvSpPr/>
      </xdr:nvSpPr>
      <xdr:spPr>
        <a:xfrm>
          <a:off x="12296775" y="173469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78105</xdr:rowOff>
    </xdr:from>
    <xdr:to>
      <xdr:col>76</xdr:col>
      <xdr:colOff>114300</xdr:colOff>
      <xdr:row>106</xdr:row>
      <xdr:rowOff>133350</xdr:rowOff>
    </xdr:to>
    <xdr:cxnSp macro="">
      <xdr:nvCxnSpPr>
        <xdr:cNvPr id="718" name="直線コネクタ 717">
          <a:extLst>
            <a:ext uri="{FF2B5EF4-FFF2-40B4-BE49-F238E27FC236}">
              <a16:creationId xmlns:a16="http://schemas.microsoft.com/office/drawing/2014/main" id="{E348A455-C636-4AF8-BD92-9F73A13F6821}"/>
            </a:ext>
          </a:extLst>
        </xdr:cNvPr>
        <xdr:cNvCxnSpPr/>
      </xdr:nvCxnSpPr>
      <xdr:spPr>
        <a:xfrm>
          <a:off x="12344400" y="17394555"/>
          <a:ext cx="8001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38752</xdr:rowOff>
    </xdr:from>
    <xdr:ext cx="405111" cy="259045"/>
    <xdr:sp macro="" textlink="">
      <xdr:nvSpPr>
        <xdr:cNvPr id="719" name="n_1aveValue【博物館】&#10;有形固定資産減価償却率">
          <a:extLst>
            <a:ext uri="{FF2B5EF4-FFF2-40B4-BE49-F238E27FC236}">
              <a16:creationId xmlns:a16="http://schemas.microsoft.com/office/drawing/2014/main" id="{FEC1F4D2-3DB5-497F-BB6E-B9EFF0B98B68}"/>
            </a:ext>
          </a:extLst>
        </xdr:cNvPr>
        <xdr:cNvSpPr txBox="1"/>
      </xdr:nvSpPr>
      <xdr:spPr>
        <a:xfrm>
          <a:off x="13745219"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46372</xdr:rowOff>
    </xdr:from>
    <xdr:ext cx="405111" cy="259045"/>
    <xdr:sp macro="" textlink="">
      <xdr:nvSpPr>
        <xdr:cNvPr id="720" name="n_2aveValue【博物館】&#10;有形固定資産減価償却率">
          <a:extLst>
            <a:ext uri="{FF2B5EF4-FFF2-40B4-BE49-F238E27FC236}">
              <a16:creationId xmlns:a16="http://schemas.microsoft.com/office/drawing/2014/main" id="{E16C260A-CBED-4D58-99E9-BB01091A44CF}"/>
            </a:ext>
          </a:extLst>
        </xdr:cNvPr>
        <xdr:cNvSpPr txBox="1"/>
      </xdr:nvSpPr>
      <xdr:spPr>
        <a:xfrm>
          <a:off x="12964169"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12082</xdr:rowOff>
    </xdr:from>
    <xdr:ext cx="405111" cy="259045"/>
    <xdr:sp macro="" textlink="">
      <xdr:nvSpPr>
        <xdr:cNvPr id="721" name="n_3aveValue【博物館】&#10;有形固定資産減価償却率">
          <a:extLst>
            <a:ext uri="{FF2B5EF4-FFF2-40B4-BE49-F238E27FC236}">
              <a16:creationId xmlns:a16="http://schemas.microsoft.com/office/drawing/2014/main" id="{A9CEB3A6-D604-40FE-91CA-6D6B35873B63}"/>
            </a:ext>
          </a:extLst>
        </xdr:cNvPr>
        <xdr:cNvSpPr txBox="1"/>
      </xdr:nvSpPr>
      <xdr:spPr>
        <a:xfrm>
          <a:off x="12164069" y="1698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10177</xdr:rowOff>
    </xdr:from>
    <xdr:ext cx="405111" cy="259045"/>
    <xdr:sp macro="" textlink="">
      <xdr:nvSpPr>
        <xdr:cNvPr id="722" name="n_4aveValue【博物館】&#10;有形固定資産減価償却率">
          <a:extLst>
            <a:ext uri="{FF2B5EF4-FFF2-40B4-BE49-F238E27FC236}">
              <a16:creationId xmlns:a16="http://schemas.microsoft.com/office/drawing/2014/main" id="{FC091C95-CAE6-4F68-9AB7-5679B65C8AF8}"/>
            </a:ext>
          </a:extLst>
        </xdr:cNvPr>
        <xdr:cNvSpPr txBox="1"/>
      </xdr:nvSpPr>
      <xdr:spPr>
        <a:xfrm>
          <a:off x="11354444" y="1698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723" name="n_1mainValue【博物館】&#10;有形固定資産減価償却率">
          <a:extLst>
            <a:ext uri="{FF2B5EF4-FFF2-40B4-BE49-F238E27FC236}">
              <a16:creationId xmlns:a16="http://schemas.microsoft.com/office/drawing/2014/main" id="{84E84E5A-CD99-40B4-A32D-284B7CE082A3}"/>
            </a:ext>
          </a:extLst>
        </xdr:cNvPr>
        <xdr:cNvSpPr txBox="1"/>
      </xdr:nvSpPr>
      <xdr:spPr>
        <a:xfrm>
          <a:off x="13745219"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724" name="n_2mainValue【博物館】&#10;有形固定資産減価償却率">
          <a:extLst>
            <a:ext uri="{FF2B5EF4-FFF2-40B4-BE49-F238E27FC236}">
              <a16:creationId xmlns:a16="http://schemas.microsoft.com/office/drawing/2014/main" id="{913D2603-6785-408F-B146-76C36AB5D5D0}"/>
            </a:ext>
          </a:extLst>
        </xdr:cNvPr>
        <xdr:cNvSpPr txBox="1"/>
      </xdr:nvSpPr>
      <xdr:spPr>
        <a:xfrm>
          <a:off x="12964169" y="1749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120032</xdr:rowOff>
    </xdr:from>
    <xdr:ext cx="405111" cy="259045"/>
    <xdr:sp macro="" textlink="">
      <xdr:nvSpPr>
        <xdr:cNvPr id="725" name="n_3mainValue【博物館】&#10;有形固定資産減価償却率">
          <a:extLst>
            <a:ext uri="{FF2B5EF4-FFF2-40B4-BE49-F238E27FC236}">
              <a16:creationId xmlns:a16="http://schemas.microsoft.com/office/drawing/2014/main" id="{FEC87ACB-1DCD-4E05-A0BA-4236102A846A}"/>
            </a:ext>
          </a:extLst>
        </xdr:cNvPr>
        <xdr:cNvSpPr txBox="1"/>
      </xdr:nvSpPr>
      <xdr:spPr>
        <a:xfrm>
          <a:off x="12164069" y="1743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a16="http://schemas.microsoft.com/office/drawing/2014/main" id="{6ADD7DC2-1F2F-4016-A995-52668045CD0E}"/>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27" name="正方形/長方形 726">
          <a:extLst>
            <a:ext uri="{FF2B5EF4-FFF2-40B4-BE49-F238E27FC236}">
              <a16:creationId xmlns:a16="http://schemas.microsoft.com/office/drawing/2014/main" id="{173325E4-2F76-4A4C-A6EA-A787B5AAA77C}"/>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28" name="正方形/長方形 727">
          <a:extLst>
            <a:ext uri="{FF2B5EF4-FFF2-40B4-BE49-F238E27FC236}">
              <a16:creationId xmlns:a16="http://schemas.microsoft.com/office/drawing/2014/main" id="{12B4A174-30E2-4014-A4B3-7C68ACC10704}"/>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29" name="正方形/長方形 728">
          <a:extLst>
            <a:ext uri="{FF2B5EF4-FFF2-40B4-BE49-F238E27FC236}">
              <a16:creationId xmlns:a16="http://schemas.microsoft.com/office/drawing/2014/main" id="{1E5E68B7-B608-40D8-A6E0-7299F5D78084}"/>
            </a:ext>
          </a:extLst>
        </xdr:cNvPr>
        <xdr:cNvSpPr/>
      </xdr:nvSpPr>
      <xdr:spPr>
        <a:xfrm>
          <a:off x="1841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30" name="正方形/長方形 729">
          <a:extLst>
            <a:ext uri="{FF2B5EF4-FFF2-40B4-BE49-F238E27FC236}">
              <a16:creationId xmlns:a16="http://schemas.microsoft.com/office/drawing/2014/main" id="{0DFF6D7C-4CAB-4707-A126-904239A1A7F2}"/>
            </a:ext>
          </a:extLst>
        </xdr:cNvPr>
        <xdr:cNvSpPr/>
      </xdr:nvSpPr>
      <xdr:spPr>
        <a:xfrm>
          <a:off x="1841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a:extLst>
            <a:ext uri="{FF2B5EF4-FFF2-40B4-BE49-F238E27FC236}">
              <a16:creationId xmlns:a16="http://schemas.microsoft.com/office/drawing/2014/main" id="{5A876546-3DC1-42EA-B530-FCED139ADC20}"/>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a:extLst>
            <a:ext uri="{FF2B5EF4-FFF2-40B4-BE49-F238E27FC236}">
              <a16:creationId xmlns:a16="http://schemas.microsoft.com/office/drawing/2014/main" id="{A3DB6240-F6B2-4841-93B0-5F67171259A5}"/>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a:extLst>
            <a:ext uri="{FF2B5EF4-FFF2-40B4-BE49-F238E27FC236}">
              <a16:creationId xmlns:a16="http://schemas.microsoft.com/office/drawing/2014/main" id="{9EB8D9C2-A093-4BE8-86ED-7E127DEDAE73}"/>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4" name="直線コネクタ 733">
          <a:extLst>
            <a:ext uri="{FF2B5EF4-FFF2-40B4-BE49-F238E27FC236}">
              <a16:creationId xmlns:a16="http://schemas.microsoft.com/office/drawing/2014/main" id="{9E4C2637-F3B4-4A73-93CC-B0B823A6C4A8}"/>
            </a:ext>
          </a:extLst>
        </xdr:cNvPr>
        <xdr:cNvCxnSpPr/>
      </xdr:nvCxnSpPr>
      <xdr:spPr>
        <a:xfrm>
          <a:off x="164592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5" name="テキスト ボックス 734">
          <a:extLst>
            <a:ext uri="{FF2B5EF4-FFF2-40B4-BE49-F238E27FC236}">
              <a16:creationId xmlns:a16="http://schemas.microsoft.com/office/drawing/2014/main" id="{16A06E04-161B-4D0B-BBA4-8F752BD1F2DD}"/>
            </a:ext>
          </a:extLst>
        </xdr:cNvPr>
        <xdr:cNvSpPr txBox="1"/>
      </xdr:nvSpPr>
      <xdr:spPr>
        <a:xfrm>
          <a:off x="160523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6" name="直線コネクタ 735">
          <a:extLst>
            <a:ext uri="{FF2B5EF4-FFF2-40B4-BE49-F238E27FC236}">
              <a16:creationId xmlns:a16="http://schemas.microsoft.com/office/drawing/2014/main" id="{AE79DF1E-7BEA-4C49-8B99-E6184F98653B}"/>
            </a:ext>
          </a:extLst>
        </xdr:cNvPr>
        <xdr:cNvCxnSpPr/>
      </xdr:nvCxnSpPr>
      <xdr:spPr>
        <a:xfrm>
          <a:off x="164592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7" name="テキスト ボックス 736">
          <a:extLst>
            <a:ext uri="{FF2B5EF4-FFF2-40B4-BE49-F238E27FC236}">
              <a16:creationId xmlns:a16="http://schemas.microsoft.com/office/drawing/2014/main" id="{24F14527-A0CB-40AD-AE89-8DD17BEB9A82}"/>
            </a:ext>
          </a:extLst>
        </xdr:cNvPr>
        <xdr:cNvSpPr txBox="1"/>
      </xdr:nvSpPr>
      <xdr:spPr>
        <a:xfrm>
          <a:off x="16052346" y="17400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8" name="直線コネクタ 737">
          <a:extLst>
            <a:ext uri="{FF2B5EF4-FFF2-40B4-BE49-F238E27FC236}">
              <a16:creationId xmlns:a16="http://schemas.microsoft.com/office/drawing/2014/main" id="{111AF242-7C8E-42FE-B379-63DCE3A406E4}"/>
            </a:ext>
          </a:extLst>
        </xdr:cNvPr>
        <xdr:cNvCxnSpPr/>
      </xdr:nvCxnSpPr>
      <xdr:spPr>
        <a:xfrm>
          <a:off x="164592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9" name="テキスト ボックス 738">
          <a:extLst>
            <a:ext uri="{FF2B5EF4-FFF2-40B4-BE49-F238E27FC236}">
              <a16:creationId xmlns:a16="http://schemas.microsoft.com/office/drawing/2014/main" id="{7639564D-4C50-4FFF-B34B-876986C51348}"/>
            </a:ext>
          </a:extLst>
        </xdr:cNvPr>
        <xdr:cNvSpPr txBox="1"/>
      </xdr:nvSpPr>
      <xdr:spPr>
        <a:xfrm>
          <a:off x="16052346"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0" name="直線コネクタ 739">
          <a:extLst>
            <a:ext uri="{FF2B5EF4-FFF2-40B4-BE49-F238E27FC236}">
              <a16:creationId xmlns:a16="http://schemas.microsoft.com/office/drawing/2014/main" id="{0B9B8544-CD59-46DA-A237-71C796F88A45}"/>
            </a:ext>
          </a:extLst>
        </xdr:cNvPr>
        <xdr:cNvCxnSpPr/>
      </xdr:nvCxnSpPr>
      <xdr:spPr>
        <a:xfrm>
          <a:off x="164592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1" name="テキスト ボックス 740">
          <a:extLst>
            <a:ext uri="{FF2B5EF4-FFF2-40B4-BE49-F238E27FC236}">
              <a16:creationId xmlns:a16="http://schemas.microsoft.com/office/drawing/2014/main" id="{9E0BA7EB-0482-4154-85C9-9ED151393E66}"/>
            </a:ext>
          </a:extLst>
        </xdr:cNvPr>
        <xdr:cNvSpPr txBox="1"/>
      </xdr:nvSpPr>
      <xdr:spPr>
        <a:xfrm>
          <a:off x="16052346"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2" name="直線コネクタ 741">
          <a:extLst>
            <a:ext uri="{FF2B5EF4-FFF2-40B4-BE49-F238E27FC236}">
              <a16:creationId xmlns:a16="http://schemas.microsoft.com/office/drawing/2014/main" id="{B5028DBF-104B-41AF-B45D-B10E047A3DBB}"/>
            </a:ext>
          </a:extLst>
        </xdr:cNvPr>
        <xdr:cNvCxnSpPr/>
      </xdr:nvCxnSpPr>
      <xdr:spPr>
        <a:xfrm>
          <a:off x="164592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3" name="テキスト ボックス 742">
          <a:extLst>
            <a:ext uri="{FF2B5EF4-FFF2-40B4-BE49-F238E27FC236}">
              <a16:creationId xmlns:a16="http://schemas.microsoft.com/office/drawing/2014/main" id="{91C49FC5-B4FA-4825-BFBF-64B4C479A019}"/>
            </a:ext>
          </a:extLst>
        </xdr:cNvPr>
        <xdr:cNvSpPr txBox="1"/>
      </xdr:nvSpPr>
      <xdr:spPr>
        <a:xfrm>
          <a:off x="16052346" y="16414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4" name="直線コネクタ 743">
          <a:extLst>
            <a:ext uri="{FF2B5EF4-FFF2-40B4-BE49-F238E27FC236}">
              <a16:creationId xmlns:a16="http://schemas.microsoft.com/office/drawing/2014/main" id="{6426BB44-9C92-4BEC-B43B-91674EC9C853}"/>
            </a:ext>
          </a:extLst>
        </xdr:cNvPr>
        <xdr:cNvCxnSpPr/>
      </xdr:nvCxnSpPr>
      <xdr:spPr>
        <a:xfrm>
          <a:off x="164592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5" name="テキスト ボックス 744">
          <a:extLst>
            <a:ext uri="{FF2B5EF4-FFF2-40B4-BE49-F238E27FC236}">
              <a16:creationId xmlns:a16="http://schemas.microsoft.com/office/drawing/2014/main" id="{58B8F3AD-1EA6-40FD-8DA3-8E7ECAB8E15B}"/>
            </a:ext>
          </a:extLst>
        </xdr:cNvPr>
        <xdr:cNvSpPr txBox="1"/>
      </xdr:nvSpPr>
      <xdr:spPr>
        <a:xfrm>
          <a:off x="16052346" y="160879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a:extLst>
            <a:ext uri="{FF2B5EF4-FFF2-40B4-BE49-F238E27FC236}">
              <a16:creationId xmlns:a16="http://schemas.microsoft.com/office/drawing/2014/main" id="{2FFC8A4C-16A0-490F-B0BF-5B2231C002C3}"/>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7270AA7F-DEEF-4287-BE53-914C6A5A3315}"/>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博物館】&#10;一人当たり面積グラフ枠">
          <a:extLst>
            <a:ext uri="{FF2B5EF4-FFF2-40B4-BE49-F238E27FC236}">
              <a16:creationId xmlns:a16="http://schemas.microsoft.com/office/drawing/2014/main" id="{3FEE45FE-136E-4FBE-A84E-876D5691D19F}"/>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27214</xdr:rowOff>
    </xdr:from>
    <xdr:to>
      <xdr:col>116</xdr:col>
      <xdr:colOff>62864</xdr:colOff>
      <xdr:row>109</xdr:row>
      <xdr:rowOff>19050</xdr:rowOff>
    </xdr:to>
    <xdr:cxnSp macro="">
      <xdr:nvCxnSpPr>
        <xdr:cNvPr id="749" name="直線コネクタ 748">
          <a:extLst>
            <a:ext uri="{FF2B5EF4-FFF2-40B4-BE49-F238E27FC236}">
              <a16:creationId xmlns:a16="http://schemas.microsoft.com/office/drawing/2014/main" id="{C077D4D9-2BE8-4989-9A0C-54231E0E1673}"/>
            </a:ext>
          </a:extLst>
        </xdr:cNvPr>
        <xdr:cNvCxnSpPr/>
      </xdr:nvCxnSpPr>
      <xdr:spPr>
        <a:xfrm flipV="1">
          <a:off x="19952970" y="16318139"/>
          <a:ext cx="1269" cy="1531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50" name="【博物館】&#10;一人当たり面積最小値テキスト">
          <a:extLst>
            <a:ext uri="{FF2B5EF4-FFF2-40B4-BE49-F238E27FC236}">
              <a16:creationId xmlns:a16="http://schemas.microsoft.com/office/drawing/2014/main" id="{13BE4F99-4A01-425C-923C-DE4698B39F19}"/>
            </a:ext>
          </a:extLst>
        </xdr:cNvPr>
        <xdr:cNvSpPr txBox="1"/>
      </xdr:nvSpPr>
      <xdr:spPr>
        <a:xfrm>
          <a:off x="20002500" y="1785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51" name="直線コネクタ 750">
          <a:extLst>
            <a:ext uri="{FF2B5EF4-FFF2-40B4-BE49-F238E27FC236}">
              <a16:creationId xmlns:a16="http://schemas.microsoft.com/office/drawing/2014/main" id="{2366E991-F616-4245-B56F-6404EB16A9A7}"/>
            </a:ext>
          </a:extLst>
        </xdr:cNvPr>
        <xdr:cNvCxnSpPr/>
      </xdr:nvCxnSpPr>
      <xdr:spPr>
        <a:xfrm>
          <a:off x="19878675" y="17849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145341</xdr:rowOff>
    </xdr:from>
    <xdr:ext cx="469744" cy="259045"/>
    <xdr:sp macro="" textlink="">
      <xdr:nvSpPr>
        <xdr:cNvPr id="752" name="【博物館】&#10;一人当たり面積最大値テキスト">
          <a:extLst>
            <a:ext uri="{FF2B5EF4-FFF2-40B4-BE49-F238E27FC236}">
              <a16:creationId xmlns:a16="http://schemas.microsoft.com/office/drawing/2014/main" id="{C3F160DF-648F-426E-8EF9-DD15BAB254CB}"/>
            </a:ext>
          </a:extLst>
        </xdr:cNvPr>
        <xdr:cNvSpPr txBox="1"/>
      </xdr:nvSpPr>
      <xdr:spPr>
        <a:xfrm>
          <a:off x="20002500" y="1608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753" name="直線コネクタ 752">
          <a:extLst>
            <a:ext uri="{FF2B5EF4-FFF2-40B4-BE49-F238E27FC236}">
              <a16:creationId xmlns:a16="http://schemas.microsoft.com/office/drawing/2014/main" id="{71AC4574-8265-4685-8A57-F4434EBEE62F}"/>
            </a:ext>
          </a:extLst>
        </xdr:cNvPr>
        <xdr:cNvCxnSpPr/>
      </xdr:nvCxnSpPr>
      <xdr:spPr>
        <a:xfrm>
          <a:off x="19878675" y="163181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40113</xdr:rowOff>
    </xdr:from>
    <xdr:ext cx="469744" cy="259045"/>
    <xdr:sp macro="" textlink="">
      <xdr:nvSpPr>
        <xdr:cNvPr id="754" name="【博物館】&#10;一人当たり面積平均値テキスト">
          <a:extLst>
            <a:ext uri="{FF2B5EF4-FFF2-40B4-BE49-F238E27FC236}">
              <a16:creationId xmlns:a16="http://schemas.microsoft.com/office/drawing/2014/main" id="{B59EC3A1-D90B-40F3-891B-854B7DAB05AD}"/>
            </a:ext>
          </a:extLst>
        </xdr:cNvPr>
        <xdr:cNvSpPr txBox="1"/>
      </xdr:nvSpPr>
      <xdr:spPr>
        <a:xfrm>
          <a:off x="20002500" y="1735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55" name="フローチャート: 判断 754">
          <a:extLst>
            <a:ext uri="{FF2B5EF4-FFF2-40B4-BE49-F238E27FC236}">
              <a16:creationId xmlns:a16="http://schemas.microsoft.com/office/drawing/2014/main" id="{2811A1B4-CEE0-4C58-A1CF-07B05AE6F1B0}"/>
            </a:ext>
          </a:extLst>
        </xdr:cNvPr>
        <xdr:cNvSpPr/>
      </xdr:nvSpPr>
      <xdr:spPr>
        <a:xfrm>
          <a:off x="19897725" y="175051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25400</xdr:rowOff>
    </xdr:from>
    <xdr:to>
      <xdr:col>112</xdr:col>
      <xdr:colOff>38100</xdr:colOff>
      <xdr:row>108</xdr:row>
      <xdr:rowOff>127000</xdr:rowOff>
    </xdr:to>
    <xdr:sp macro="" textlink="">
      <xdr:nvSpPr>
        <xdr:cNvPr id="756" name="フローチャート: 判断 755">
          <a:extLst>
            <a:ext uri="{FF2B5EF4-FFF2-40B4-BE49-F238E27FC236}">
              <a16:creationId xmlns:a16="http://schemas.microsoft.com/office/drawing/2014/main" id="{ECFA50C3-8DDD-4FBF-BE10-EC514371D19E}"/>
            </a:ext>
          </a:extLst>
        </xdr:cNvPr>
        <xdr:cNvSpPr/>
      </xdr:nvSpPr>
      <xdr:spPr>
        <a:xfrm>
          <a:off x="19154775" y="17687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57" name="フローチャート: 判断 756">
          <a:extLst>
            <a:ext uri="{FF2B5EF4-FFF2-40B4-BE49-F238E27FC236}">
              <a16:creationId xmlns:a16="http://schemas.microsoft.com/office/drawing/2014/main" id="{AD1FB8C0-6255-4C18-99BB-F0B5EF7CFFE8}"/>
            </a:ext>
          </a:extLst>
        </xdr:cNvPr>
        <xdr:cNvSpPr/>
      </xdr:nvSpPr>
      <xdr:spPr>
        <a:xfrm>
          <a:off x="18345150" y="17687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758" name="フローチャート: 判断 757">
          <a:extLst>
            <a:ext uri="{FF2B5EF4-FFF2-40B4-BE49-F238E27FC236}">
              <a16:creationId xmlns:a16="http://schemas.microsoft.com/office/drawing/2014/main" id="{1E65B911-522E-4529-85D4-13754B873647}"/>
            </a:ext>
          </a:extLst>
        </xdr:cNvPr>
        <xdr:cNvSpPr/>
      </xdr:nvSpPr>
      <xdr:spPr>
        <a:xfrm>
          <a:off x="17554575" y="176879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759" name="フローチャート: 判断 758">
          <a:extLst>
            <a:ext uri="{FF2B5EF4-FFF2-40B4-BE49-F238E27FC236}">
              <a16:creationId xmlns:a16="http://schemas.microsoft.com/office/drawing/2014/main" id="{AF494CF0-5D39-4FF6-8D85-6E849A3726B5}"/>
            </a:ext>
          </a:extLst>
        </xdr:cNvPr>
        <xdr:cNvSpPr/>
      </xdr:nvSpPr>
      <xdr:spPr>
        <a:xfrm>
          <a:off x="16754475" y="1770425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D07FEDF4-782A-422E-97C2-3099097BFE63}"/>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2533038B-6058-4B1A-A8D7-CF7EBF30C1E0}"/>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30A84471-BD8E-4F2B-80DF-B154CBE9674C}"/>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F7512360-0BEA-4F9E-8630-B971BFD27FC0}"/>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D32AF4FF-FC72-4276-95C6-12E0C6741853}"/>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9071</xdr:rowOff>
    </xdr:from>
    <xdr:to>
      <xdr:col>116</xdr:col>
      <xdr:colOff>114300</xdr:colOff>
      <xdr:row>108</xdr:row>
      <xdr:rowOff>110671</xdr:rowOff>
    </xdr:to>
    <xdr:sp macro="" textlink="">
      <xdr:nvSpPr>
        <xdr:cNvPr id="765" name="楕円 764">
          <a:extLst>
            <a:ext uri="{FF2B5EF4-FFF2-40B4-BE49-F238E27FC236}">
              <a16:creationId xmlns:a16="http://schemas.microsoft.com/office/drawing/2014/main" id="{142BC897-B188-4D4D-B72E-ED520C3FBD8F}"/>
            </a:ext>
          </a:extLst>
        </xdr:cNvPr>
        <xdr:cNvSpPr/>
      </xdr:nvSpPr>
      <xdr:spPr>
        <a:xfrm>
          <a:off x="19897725" y="176715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158948</xdr:rowOff>
    </xdr:from>
    <xdr:ext cx="469744" cy="259045"/>
    <xdr:sp macro="" textlink="">
      <xdr:nvSpPr>
        <xdr:cNvPr id="766" name="【博物館】&#10;一人当たり面積該当値テキスト">
          <a:extLst>
            <a:ext uri="{FF2B5EF4-FFF2-40B4-BE49-F238E27FC236}">
              <a16:creationId xmlns:a16="http://schemas.microsoft.com/office/drawing/2014/main" id="{9C57377A-5569-40AE-B768-E9E4BAF2AE11}"/>
            </a:ext>
          </a:extLst>
        </xdr:cNvPr>
        <xdr:cNvSpPr txBox="1"/>
      </xdr:nvSpPr>
      <xdr:spPr>
        <a:xfrm>
          <a:off x="20002500" y="1765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xdr:rowOff>
    </xdr:from>
    <xdr:to>
      <xdr:col>112</xdr:col>
      <xdr:colOff>38100</xdr:colOff>
      <xdr:row>108</xdr:row>
      <xdr:rowOff>110671</xdr:rowOff>
    </xdr:to>
    <xdr:sp macro="" textlink="">
      <xdr:nvSpPr>
        <xdr:cNvPr id="767" name="楕円 766">
          <a:extLst>
            <a:ext uri="{FF2B5EF4-FFF2-40B4-BE49-F238E27FC236}">
              <a16:creationId xmlns:a16="http://schemas.microsoft.com/office/drawing/2014/main" id="{F1B65503-0504-4944-B95A-723AD97E574B}"/>
            </a:ext>
          </a:extLst>
        </xdr:cNvPr>
        <xdr:cNvSpPr/>
      </xdr:nvSpPr>
      <xdr:spPr>
        <a:xfrm>
          <a:off x="19154775" y="176715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59871</xdr:rowOff>
    </xdr:from>
    <xdr:to>
      <xdr:col>116</xdr:col>
      <xdr:colOff>63500</xdr:colOff>
      <xdr:row>108</xdr:row>
      <xdr:rowOff>59871</xdr:rowOff>
    </xdr:to>
    <xdr:cxnSp macro="">
      <xdr:nvCxnSpPr>
        <xdr:cNvPr id="768" name="直線コネクタ 767">
          <a:extLst>
            <a:ext uri="{FF2B5EF4-FFF2-40B4-BE49-F238E27FC236}">
              <a16:creationId xmlns:a16="http://schemas.microsoft.com/office/drawing/2014/main" id="{3781BCA9-1545-49E0-9E95-1B014BC89F91}"/>
            </a:ext>
          </a:extLst>
        </xdr:cNvPr>
        <xdr:cNvCxnSpPr/>
      </xdr:nvCxnSpPr>
      <xdr:spPr>
        <a:xfrm>
          <a:off x="19202400" y="1771922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xdr:rowOff>
    </xdr:from>
    <xdr:to>
      <xdr:col>107</xdr:col>
      <xdr:colOff>101600</xdr:colOff>
      <xdr:row>108</xdr:row>
      <xdr:rowOff>110671</xdr:rowOff>
    </xdr:to>
    <xdr:sp macro="" textlink="">
      <xdr:nvSpPr>
        <xdr:cNvPr id="769" name="楕円 768">
          <a:extLst>
            <a:ext uri="{FF2B5EF4-FFF2-40B4-BE49-F238E27FC236}">
              <a16:creationId xmlns:a16="http://schemas.microsoft.com/office/drawing/2014/main" id="{FA4EB42F-54BF-4D39-B2A7-2F7F11CCFB8C}"/>
            </a:ext>
          </a:extLst>
        </xdr:cNvPr>
        <xdr:cNvSpPr/>
      </xdr:nvSpPr>
      <xdr:spPr>
        <a:xfrm>
          <a:off x="18345150" y="1767159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59871</xdr:rowOff>
    </xdr:from>
    <xdr:to>
      <xdr:col>111</xdr:col>
      <xdr:colOff>177800</xdr:colOff>
      <xdr:row>108</xdr:row>
      <xdr:rowOff>59871</xdr:rowOff>
    </xdr:to>
    <xdr:cxnSp macro="">
      <xdr:nvCxnSpPr>
        <xdr:cNvPr id="770" name="直線コネクタ 769">
          <a:extLst>
            <a:ext uri="{FF2B5EF4-FFF2-40B4-BE49-F238E27FC236}">
              <a16:creationId xmlns:a16="http://schemas.microsoft.com/office/drawing/2014/main" id="{69B2243E-D69F-4337-AB12-12A814720BED}"/>
            </a:ext>
          </a:extLst>
        </xdr:cNvPr>
        <xdr:cNvCxnSpPr/>
      </xdr:nvCxnSpPr>
      <xdr:spPr>
        <a:xfrm>
          <a:off x="18392775" y="1771922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9071</xdr:rowOff>
    </xdr:from>
    <xdr:to>
      <xdr:col>102</xdr:col>
      <xdr:colOff>165100</xdr:colOff>
      <xdr:row>108</xdr:row>
      <xdr:rowOff>110671</xdr:rowOff>
    </xdr:to>
    <xdr:sp macro="" textlink="">
      <xdr:nvSpPr>
        <xdr:cNvPr id="771" name="楕円 770">
          <a:extLst>
            <a:ext uri="{FF2B5EF4-FFF2-40B4-BE49-F238E27FC236}">
              <a16:creationId xmlns:a16="http://schemas.microsoft.com/office/drawing/2014/main" id="{2CB3F849-B2E3-427B-86F1-2FFFBE77F735}"/>
            </a:ext>
          </a:extLst>
        </xdr:cNvPr>
        <xdr:cNvSpPr/>
      </xdr:nvSpPr>
      <xdr:spPr>
        <a:xfrm>
          <a:off x="17554575" y="176715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59871</xdr:rowOff>
    </xdr:from>
    <xdr:to>
      <xdr:col>107</xdr:col>
      <xdr:colOff>50800</xdr:colOff>
      <xdr:row>108</xdr:row>
      <xdr:rowOff>59871</xdr:rowOff>
    </xdr:to>
    <xdr:cxnSp macro="">
      <xdr:nvCxnSpPr>
        <xdr:cNvPr id="772" name="直線コネクタ 771">
          <a:extLst>
            <a:ext uri="{FF2B5EF4-FFF2-40B4-BE49-F238E27FC236}">
              <a16:creationId xmlns:a16="http://schemas.microsoft.com/office/drawing/2014/main" id="{6B8E5C26-AF09-4A5D-B31A-B02C0E3DF7A3}"/>
            </a:ext>
          </a:extLst>
        </xdr:cNvPr>
        <xdr:cNvCxnSpPr/>
      </xdr:nvCxnSpPr>
      <xdr:spPr>
        <a:xfrm>
          <a:off x="17602200" y="1771922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118127</xdr:rowOff>
    </xdr:from>
    <xdr:ext cx="469744" cy="259045"/>
    <xdr:sp macro="" textlink="">
      <xdr:nvSpPr>
        <xdr:cNvPr id="773" name="n_1aveValue【博物館】&#10;一人当たり面積">
          <a:extLst>
            <a:ext uri="{FF2B5EF4-FFF2-40B4-BE49-F238E27FC236}">
              <a16:creationId xmlns:a16="http://schemas.microsoft.com/office/drawing/2014/main" id="{BD6C584E-A293-4422-905A-5868EA19E176}"/>
            </a:ext>
          </a:extLst>
        </xdr:cNvPr>
        <xdr:cNvSpPr txBox="1"/>
      </xdr:nvSpPr>
      <xdr:spPr>
        <a:xfrm>
          <a:off x="18983402"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774" name="n_2aveValue【博物館】&#10;一人当たり面積">
          <a:extLst>
            <a:ext uri="{FF2B5EF4-FFF2-40B4-BE49-F238E27FC236}">
              <a16:creationId xmlns:a16="http://schemas.microsoft.com/office/drawing/2014/main" id="{6A01FA1A-1D1C-4D99-83D6-58E05F566FC5}"/>
            </a:ext>
          </a:extLst>
        </xdr:cNvPr>
        <xdr:cNvSpPr txBox="1"/>
      </xdr:nvSpPr>
      <xdr:spPr>
        <a:xfrm>
          <a:off x="18183302"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775" name="n_3aveValue【博物館】&#10;一人当たり面積">
          <a:extLst>
            <a:ext uri="{FF2B5EF4-FFF2-40B4-BE49-F238E27FC236}">
              <a16:creationId xmlns:a16="http://schemas.microsoft.com/office/drawing/2014/main" id="{D2B47297-CA41-4EE6-BAAC-12D906182974}"/>
            </a:ext>
          </a:extLst>
        </xdr:cNvPr>
        <xdr:cNvSpPr txBox="1"/>
      </xdr:nvSpPr>
      <xdr:spPr>
        <a:xfrm>
          <a:off x="17383202"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159856</xdr:rowOff>
    </xdr:from>
    <xdr:ext cx="469744" cy="259045"/>
    <xdr:sp macro="" textlink="">
      <xdr:nvSpPr>
        <xdr:cNvPr id="776" name="n_4aveValue【博物館】&#10;一人当たり面積">
          <a:extLst>
            <a:ext uri="{FF2B5EF4-FFF2-40B4-BE49-F238E27FC236}">
              <a16:creationId xmlns:a16="http://schemas.microsoft.com/office/drawing/2014/main" id="{40EAFED6-B7EE-4486-8059-413A68299B6B}"/>
            </a:ext>
          </a:extLst>
        </xdr:cNvPr>
        <xdr:cNvSpPr txBox="1"/>
      </xdr:nvSpPr>
      <xdr:spPr>
        <a:xfrm>
          <a:off x="16592627" y="1747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127198</xdr:rowOff>
    </xdr:from>
    <xdr:ext cx="469744" cy="259045"/>
    <xdr:sp macro="" textlink="">
      <xdr:nvSpPr>
        <xdr:cNvPr id="777" name="n_1mainValue【博物館】&#10;一人当たり面積">
          <a:extLst>
            <a:ext uri="{FF2B5EF4-FFF2-40B4-BE49-F238E27FC236}">
              <a16:creationId xmlns:a16="http://schemas.microsoft.com/office/drawing/2014/main" id="{F81D7E9B-2252-4D8F-9055-96D2A3646D48}"/>
            </a:ext>
          </a:extLst>
        </xdr:cNvPr>
        <xdr:cNvSpPr txBox="1"/>
      </xdr:nvSpPr>
      <xdr:spPr>
        <a:xfrm>
          <a:off x="18983402" y="174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127198</xdr:rowOff>
    </xdr:from>
    <xdr:ext cx="469744" cy="259045"/>
    <xdr:sp macro="" textlink="">
      <xdr:nvSpPr>
        <xdr:cNvPr id="778" name="n_2mainValue【博物館】&#10;一人当たり面積">
          <a:extLst>
            <a:ext uri="{FF2B5EF4-FFF2-40B4-BE49-F238E27FC236}">
              <a16:creationId xmlns:a16="http://schemas.microsoft.com/office/drawing/2014/main" id="{766E2AF3-9CED-40C2-A0EE-45EDF9A2EFC9}"/>
            </a:ext>
          </a:extLst>
        </xdr:cNvPr>
        <xdr:cNvSpPr txBox="1"/>
      </xdr:nvSpPr>
      <xdr:spPr>
        <a:xfrm>
          <a:off x="18183302" y="174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127198</xdr:rowOff>
    </xdr:from>
    <xdr:ext cx="469744" cy="259045"/>
    <xdr:sp macro="" textlink="">
      <xdr:nvSpPr>
        <xdr:cNvPr id="779" name="n_3mainValue【博物館】&#10;一人当たり面積">
          <a:extLst>
            <a:ext uri="{FF2B5EF4-FFF2-40B4-BE49-F238E27FC236}">
              <a16:creationId xmlns:a16="http://schemas.microsoft.com/office/drawing/2014/main" id="{9E3AC666-E719-412E-AB88-350FAD284E97}"/>
            </a:ext>
          </a:extLst>
        </xdr:cNvPr>
        <xdr:cNvSpPr txBox="1"/>
      </xdr:nvSpPr>
      <xdr:spPr>
        <a:xfrm>
          <a:off x="17383202" y="1744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77461C9A-A544-42D6-827D-9478F8CD0CBB}"/>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AE2CEB1D-3691-4953-8D1B-086CDDA98911}"/>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787FCF61-A9EB-41FC-893A-A4E63DE0469A}"/>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りょう・トンネルである。そのうち、橋りょうが約７２．６％、トンネルが約８５．３％となっており、特にトンネルの有形固定資産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これは高度経済成長期を中心に建設されたトンネル・橋りょうの老朽化が進行しているためと考えられる。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トンネル及び橋りょうについては、千葉県トンネル長寿命化修繕計画・千葉県橋りょう長寿命化修繕計画に基づいて、予防保全による維持管理方式を取り入れた効果的な維持管理に取り組んでいる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また、学校施設については、令和元年度末時点で有形固定資産減価償却率が７５％となっており、類似団体と比較して高くなっている。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これは、昭和５０年代に多く建てられた学校施設が老朽化しているためであり、今後は千葉県県有建物長寿命化計画に基づき、大規模改修などを実施していく。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258407-CCB9-401F-8FD1-E0B2D127C1E2}"/>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BD7F1A-3E8A-48C6-A207-D544FAE0FD81}"/>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14B904-CE96-447C-9AA7-3DF09970847C}"/>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051CCD7-992E-41D4-B72B-66DF9A88D86A}"/>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07A0944-57A6-4463-AEFF-DFEF02BA6E45}"/>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CB589FC-1D1E-4A9A-B3A4-CCA84BFC1E23}"/>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80802CC-BE2C-41B0-B7CE-93B9548306C6}"/>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1E570E-B6C4-4204-A71B-8F2130EEB890}"/>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D7467F9-3485-4F62-BAA4-A85F95911817}"/>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E3DFE0-C077-45E8-BFC9-56F855D59152}"/>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6,319,772
6,154,626
5,157.60
1,709,086,222
1,655,110,824
16,887,334
1,063,461,359
3,078,437,466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4BA7647-760F-4CB8-812B-700E87EDF9B4}"/>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AB3FEC3-475B-40CF-BA03-AD7CF6F3A7A1}"/>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B0DF740-35AE-4E00-84DB-B7B99DAB89AF}"/>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86E814-B242-4DDE-A16A-1B5F000E1B73}"/>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2108AE-FFCC-46E8-9893-093BB21DD0B7}"/>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CDB4EF-E062-4636-BDD2-85B8003D983B}"/>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3B1BBF7-B0ED-460D-A133-2774D8495DFA}"/>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1D780C9-015A-4268-A5D9-9C2548412178}"/>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34C0D2-DCB6-4887-8BEB-AE51C8AFE6AC}"/>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5150DC8-1DD2-464E-BEA7-42B55E808FEB}"/>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339FF79-E754-4B0E-871A-9EEDBD707E7E}"/>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B3FA76-AD14-4BED-A8AE-6ECF00680454}"/>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43597A-566C-41D1-8433-59582C593E6E}"/>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0E3E1D-4F94-4203-BC80-8A67AA76C38E}"/>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F919DD-5CD1-49FA-907D-90A6988BD486}"/>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BC749E3-0FC7-4975-9510-CD26E0752BA5}"/>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B7039E4-6873-4F26-9758-BF3EC31C4262}"/>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65AD4340-0778-4A26-BD2D-34434A1F3466}"/>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570B8952-6752-460A-92B9-BF6A67A5F8E7}"/>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4D1E2D4-7AE6-43A9-B538-460FCF61EC73}"/>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FB31E1CB-BCBC-49B5-AF5D-4F2CDA5F2551}"/>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3B808E48-6AC7-4BB4-9E7A-C0A33B5AD413}"/>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703FF102-5DA5-4948-B80B-2445118BEC0A}"/>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7B981BD6-17FE-4CDA-A9B6-E1E335186FBC}"/>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A3DB4929-3AFC-4349-B469-3C99E2BE9806}"/>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E8F6B6E3-80B8-4ED6-AFF2-DA013B1A22FF}"/>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7F22D9B7-A62C-4714-833F-600CF8465AB3}"/>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73F55689-675E-4B4A-8738-6686E287BB9D}"/>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B411712-9E37-41CE-9794-BD9AEDD6D4BB}"/>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7F2BA9E-AEB9-45A9-9F1E-62ED33B5D335}"/>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6FDCC1E-B4BE-4D8B-AB89-E34839A5E05D}"/>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23359CB-6D09-4AA8-AE31-7908200A469C}"/>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6631A67-A855-44BF-B9B3-C745B4A8D3B8}"/>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CE14AA2-83B4-4181-BA44-0C931246D84E}"/>
            </a:ext>
          </a:extLst>
        </xdr:cNvPr>
        <xdr:cNvSpPr txBox="1"/>
      </xdr:nvSpPr>
      <xdr:spPr>
        <a:xfrm>
          <a:off x="2789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CFFD4A4-92EC-4458-8516-8010402D5E85}"/>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9CE32F2-A2A1-4EC5-BCF5-13C6CB82B77B}"/>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BB3798C-97D2-4DDE-9C79-72E083C9E91C}"/>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F35B1C8-DA38-47BF-B39F-E38116524D62}"/>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4058F24-0126-4CC9-BD03-FA62A3AF133F}"/>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695BE24-0602-487B-B595-9A7186BD997D}"/>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28A0149-8F72-4EE8-BA1A-C0337E9DF0A3}"/>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FE926FB-D0E8-489B-A9DE-400A8415BE70}"/>
            </a:ext>
          </a:extLst>
        </xdr:cNvPr>
        <xdr:cNvSpPr txBox="1"/>
      </xdr:nvSpPr>
      <xdr:spPr>
        <a:xfrm>
          <a:off x="339891"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340B93-8ABA-4DF4-9441-F6C944CF91FE}"/>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47785CF-8F4E-4B99-B592-E023A9F56DA0}"/>
            </a:ext>
          </a:extLst>
        </xdr:cNvPr>
        <xdr:cNvSpPr txBox="1"/>
      </xdr:nvSpPr>
      <xdr:spPr>
        <a:xfrm>
          <a:off x="388136" y="4912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0C169369-A19F-4530-81C0-01C7F488A4C2}"/>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7B056CBF-5615-4C5E-969B-69DDC6B4C243}"/>
            </a:ext>
          </a:extLst>
        </xdr:cNvPr>
        <xdr:cNvCxnSpPr/>
      </xdr:nvCxnSpPr>
      <xdr:spPr>
        <a:xfrm flipV="1">
          <a:off x="4179570" y="5474335"/>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8065029C-2884-4332-B0F6-EC6F573CB2A3}"/>
            </a:ext>
          </a:extLst>
        </xdr:cNvPr>
        <xdr:cNvSpPr txBox="1"/>
      </xdr:nvSpPr>
      <xdr:spPr>
        <a:xfrm>
          <a:off x="4229100" y="662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83FD4F32-22F7-4D82-BDD6-42423FD3B65E}"/>
            </a:ext>
          </a:extLst>
        </xdr:cNvPr>
        <xdr:cNvCxnSpPr/>
      </xdr:nvCxnSpPr>
      <xdr:spPr>
        <a:xfrm>
          <a:off x="4105275" y="66287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A3826F1A-0BCD-41F7-90BC-DA78F5AC43C3}"/>
            </a:ext>
          </a:extLst>
        </xdr:cNvPr>
        <xdr:cNvSpPr txBox="1"/>
      </xdr:nvSpPr>
      <xdr:spPr>
        <a:xfrm>
          <a:off x="4229100" y="525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3A0C4BA2-6AAA-4E11-8953-F1F2AA4B6B72}"/>
            </a:ext>
          </a:extLst>
        </xdr:cNvPr>
        <xdr:cNvCxnSpPr/>
      </xdr:nvCxnSpPr>
      <xdr:spPr>
        <a:xfrm>
          <a:off x="4105275" y="5474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D912A660-3A75-4F1A-B9E2-7914E07C9632}"/>
            </a:ext>
          </a:extLst>
        </xdr:cNvPr>
        <xdr:cNvSpPr txBox="1"/>
      </xdr:nvSpPr>
      <xdr:spPr>
        <a:xfrm>
          <a:off x="4229100" y="57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D063A6EA-03E9-4376-91FD-8468AC7B769F}"/>
            </a:ext>
          </a:extLst>
        </xdr:cNvPr>
        <xdr:cNvSpPr/>
      </xdr:nvSpPr>
      <xdr:spPr>
        <a:xfrm>
          <a:off x="4124325" y="58985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A869AC90-1C7A-4CB7-822A-EF69AEB6B0EF}"/>
            </a:ext>
          </a:extLst>
        </xdr:cNvPr>
        <xdr:cNvSpPr/>
      </xdr:nvSpPr>
      <xdr:spPr>
        <a:xfrm>
          <a:off x="3381375" y="58858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BFADE8E4-A411-4C1C-8E8D-D8BE9A3D8D0B}"/>
            </a:ext>
          </a:extLst>
        </xdr:cNvPr>
        <xdr:cNvSpPr/>
      </xdr:nvSpPr>
      <xdr:spPr>
        <a:xfrm>
          <a:off x="2571750" y="5873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53975</xdr:rowOff>
    </xdr:from>
    <xdr:to>
      <xdr:col>10</xdr:col>
      <xdr:colOff>165100</xdr:colOff>
      <xdr:row>36</xdr:row>
      <xdr:rowOff>155575</xdr:rowOff>
    </xdr:to>
    <xdr:sp macro="" textlink="">
      <xdr:nvSpPr>
        <xdr:cNvPr id="66" name="フローチャート: 判断 65">
          <a:extLst>
            <a:ext uri="{FF2B5EF4-FFF2-40B4-BE49-F238E27FC236}">
              <a16:creationId xmlns:a16="http://schemas.microsoft.com/office/drawing/2014/main" id="{27FB1B82-DB8A-4032-A5A3-A451CD7B0177}"/>
            </a:ext>
          </a:extLst>
        </xdr:cNvPr>
        <xdr:cNvSpPr/>
      </xdr:nvSpPr>
      <xdr:spPr>
        <a:xfrm>
          <a:off x="1781175" y="58928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141605</xdr:rowOff>
    </xdr:from>
    <xdr:to>
      <xdr:col>6</xdr:col>
      <xdr:colOff>38100</xdr:colOff>
      <xdr:row>38</xdr:row>
      <xdr:rowOff>71755</xdr:rowOff>
    </xdr:to>
    <xdr:sp macro="" textlink="">
      <xdr:nvSpPr>
        <xdr:cNvPr id="67" name="フローチャート: 判断 66">
          <a:extLst>
            <a:ext uri="{FF2B5EF4-FFF2-40B4-BE49-F238E27FC236}">
              <a16:creationId xmlns:a16="http://schemas.microsoft.com/office/drawing/2014/main" id="{987A32AD-4EAF-4AB7-9E3E-9DB36B8FFBC6}"/>
            </a:ext>
          </a:extLst>
        </xdr:cNvPr>
        <xdr:cNvSpPr/>
      </xdr:nvSpPr>
      <xdr:spPr>
        <a:xfrm>
          <a:off x="981075" y="614553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0DBEB6E-867F-43D0-8759-D1A248E982FE}"/>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258416E-F7F6-4B12-B1EB-863B61AE61A9}"/>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00EE428-FDC0-4D4C-A83F-93CA1A6C9979}"/>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508A378-D94B-4F65-B0B5-AAC657624814}"/>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18809E8-3336-4714-B18B-DBA9DBC98B33}"/>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3" name="楕円 72">
          <a:extLst>
            <a:ext uri="{FF2B5EF4-FFF2-40B4-BE49-F238E27FC236}">
              <a16:creationId xmlns:a16="http://schemas.microsoft.com/office/drawing/2014/main" id="{6C514558-4981-455B-87D5-0D54064189AD}"/>
            </a:ext>
          </a:extLst>
        </xdr:cNvPr>
        <xdr:cNvSpPr/>
      </xdr:nvSpPr>
      <xdr:spPr>
        <a:xfrm>
          <a:off x="4124325" y="60947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72407</xdr:rowOff>
    </xdr:from>
    <xdr:ext cx="405111" cy="259045"/>
    <xdr:sp macro="" textlink="">
      <xdr:nvSpPr>
        <xdr:cNvPr id="74" name="【体育館・プール】&#10;有形固定資産減価償却率該当値テキスト">
          <a:extLst>
            <a:ext uri="{FF2B5EF4-FFF2-40B4-BE49-F238E27FC236}">
              <a16:creationId xmlns:a16="http://schemas.microsoft.com/office/drawing/2014/main" id="{FED32B95-C9DB-4C1E-925B-780FBB9F37FE}"/>
            </a:ext>
          </a:extLst>
        </xdr:cNvPr>
        <xdr:cNvSpPr txBox="1"/>
      </xdr:nvSpPr>
      <xdr:spPr>
        <a:xfrm>
          <a:off x="4229100"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5" name="楕円 74">
          <a:extLst>
            <a:ext uri="{FF2B5EF4-FFF2-40B4-BE49-F238E27FC236}">
              <a16:creationId xmlns:a16="http://schemas.microsoft.com/office/drawing/2014/main" id="{4BF789C6-122D-4764-8BC2-B8F65796EAEE}"/>
            </a:ext>
          </a:extLst>
        </xdr:cNvPr>
        <xdr:cNvSpPr/>
      </xdr:nvSpPr>
      <xdr:spPr>
        <a:xfrm>
          <a:off x="3381375" y="60604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144780</xdr:rowOff>
    </xdr:to>
    <xdr:cxnSp macro="">
      <xdr:nvCxnSpPr>
        <xdr:cNvPr id="76" name="直線コネクタ 75">
          <a:extLst>
            <a:ext uri="{FF2B5EF4-FFF2-40B4-BE49-F238E27FC236}">
              <a16:creationId xmlns:a16="http://schemas.microsoft.com/office/drawing/2014/main" id="{F66B3959-0650-41C1-A66E-8C63D1C25CBD}"/>
            </a:ext>
          </a:extLst>
        </xdr:cNvPr>
        <xdr:cNvCxnSpPr/>
      </xdr:nvCxnSpPr>
      <xdr:spPr>
        <a:xfrm>
          <a:off x="3429000" y="6108065"/>
          <a:ext cx="7524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7" name="楕円 76">
          <a:extLst>
            <a:ext uri="{FF2B5EF4-FFF2-40B4-BE49-F238E27FC236}">
              <a16:creationId xmlns:a16="http://schemas.microsoft.com/office/drawing/2014/main" id="{1FAD7D2F-FFFD-4461-92E1-C4A387ABFF12}"/>
            </a:ext>
          </a:extLst>
        </xdr:cNvPr>
        <xdr:cNvSpPr/>
      </xdr:nvSpPr>
      <xdr:spPr>
        <a:xfrm>
          <a:off x="2571750" y="60356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110490</xdr:rowOff>
    </xdr:to>
    <xdr:cxnSp macro="">
      <xdr:nvCxnSpPr>
        <xdr:cNvPr id="78" name="直線コネクタ 77">
          <a:extLst>
            <a:ext uri="{FF2B5EF4-FFF2-40B4-BE49-F238E27FC236}">
              <a16:creationId xmlns:a16="http://schemas.microsoft.com/office/drawing/2014/main" id="{6EBDB0A2-0CD1-4DC4-BE97-606E96F43B91}"/>
            </a:ext>
          </a:extLst>
        </xdr:cNvPr>
        <xdr:cNvCxnSpPr/>
      </xdr:nvCxnSpPr>
      <xdr:spPr>
        <a:xfrm>
          <a:off x="2619375" y="6083300"/>
          <a:ext cx="80962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9" name="楕円 78">
          <a:extLst>
            <a:ext uri="{FF2B5EF4-FFF2-40B4-BE49-F238E27FC236}">
              <a16:creationId xmlns:a16="http://schemas.microsoft.com/office/drawing/2014/main" id="{C3909866-58BB-4072-A9FB-D3A87CF7368D}"/>
            </a:ext>
          </a:extLst>
        </xdr:cNvPr>
        <xdr:cNvSpPr/>
      </xdr:nvSpPr>
      <xdr:spPr>
        <a:xfrm>
          <a:off x="1781175" y="60032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85725</xdr:rowOff>
    </xdr:to>
    <xdr:cxnSp macro="">
      <xdr:nvCxnSpPr>
        <xdr:cNvPr id="80" name="直線コネクタ 79">
          <a:extLst>
            <a:ext uri="{FF2B5EF4-FFF2-40B4-BE49-F238E27FC236}">
              <a16:creationId xmlns:a16="http://schemas.microsoft.com/office/drawing/2014/main" id="{94D2CBB9-F4F2-46FA-8C47-322025C55963}"/>
            </a:ext>
          </a:extLst>
        </xdr:cNvPr>
        <xdr:cNvCxnSpPr/>
      </xdr:nvCxnSpPr>
      <xdr:spPr>
        <a:xfrm>
          <a:off x="1828800" y="6050915"/>
          <a:ext cx="7905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168292</xdr:rowOff>
    </xdr:from>
    <xdr:ext cx="405111" cy="259045"/>
    <xdr:sp macro="" textlink="">
      <xdr:nvSpPr>
        <xdr:cNvPr id="81" name="n_1aveValue【体育館・プール】&#10;有形固定資産減価償却率">
          <a:extLst>
            <a:ext uri="{FF2B5EF4-FFF2-40B4-BE49-F238E27FC236}">
              <a16:creationId xmlns:a16="http://schemas.microsoft.com/office/drawing/2014/main" id="{6BBC0ED0-BDB1-40A9-8A48-A289A2F8720E}"/>
            </a:ext>
          </a:extLst>
        </xdr:cNvPr>
        <xdr:cNvSpPr txBox="1"/>
      </xdr:nvSpPr>
      <xdr:spPr>
        <a:xfrm>
          <a:off x="32391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2" name="n_2aveValue【体育館・プール】&#10;有形固定資産減価償却率">
          <a:extLst>
            <a:ext uri="{FF2B5EF4-FFF2-40B4-BE49-F238E27FC236}">
              <a16:creationId xmlns:a16="http://schemas.microsoft.com/office/drawing/2014/main" id="{C224FDB4-2E37-4BFE-AFA7-3C01154EE958}"/>
            </a:ext>
          </a:extLst>
        </xdr:cNvPr>
        <xdr:cNvSpPr txBox="1"/>
      </xdr:nvSpPr>
      <xdr:spPr>
        <a:xfrm>
          <a:off x="2439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652</xdr:rowOff>
    </xdr:from>
    <xdr:ext cx="405111" cy="259045"/>
    <xdr:sp macro="" textlink="">
      <xdr:nvSpPr>
        <xdr:cNvPr id="83" name="n_3aveValue【体育館・プール】&#10;有形固定資産減価償却率">
          <a:extLst>
            <a:ext uri="{FF2B5EF4-FFF2-40B4-BE49-F238E27FC236}">
              <a16:creationId xmlns:a16="http://schemas.microsoft.com/office/drawing/2014/main" id="{BB6BA377-99E6-45AB-B1A2-22138CB3D2B0}"/>
            </a:ext>
          </a:extLst>
        </xdr:cNvPr>
        <xdr:cNvSpPr txBox="1"/>
      </xdr:nvSpPr>
      <xdr:spPr>
        <a:xfrm>
          <a:off x="1648469"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88282</xdr:rowOff>
    </xdr:from>
    <xdr:ext cx="405111" cy="259045"/>
    <xdr:sp macro="" textlink="">
      <xdr:nvSpPr>
        <xdr:cNvPr id="84" name="n_4aveValue【体育館・プール】&#10;有形固定資産減価償却率">
          <a:extLst>
            <a:ext uri="{FF2B5EF4-FFF2-40B4-BE49-F238E27FC236}">
              <a16:creationId xmlns:a16="http://schemas.microsoft.com/office/drawing/2014/main" id="{96EA8C4E-FF1E-4D44-B51C-4F1D56017D9A}"/>
            </a:ext>
          </a:extLst>
        </xdr:cNvPr>
        <xdr:cNvSpPr txBox="1"/>
      </xdr:nvSpPr>
      <xdr:spPr>
        <a:xfrm>
          <a:off x="848369" y="5923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85" name="n_1mainValue【体育館・プール】&#10;有形固定資産減価償却率">
          <a:extLst>
            <a:ext uri="{FF2B5EF4-FFF2-40B4-BE49-F238E27FC236}">
              <a16:creationId xmlns:a16="http://schemas.microsoft.com/office/drawing/2014/main" id="{704A85F9-C98F-4405-9B4C-882FA316C0EE}"/>
            </a:ext>
          </a:extLst>
        </xdr:cNvPr>
        <xdr:cNvSpPr txBox="1"/>
      </xdr:nvSpPr>
      <xdr:spPr>
        <a:xfrm>
          <a:off x="32391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127652</xdr:rowOff>
    </xdr:from>
    <xdr:ext cx="405111" cy="259045"/>
    <xdr:sp macro="" textlink="">
      <xdr:nvSpPr>
        <xdr:cNvPr id="86" name="n_2mainValue【体育館・プール】&#10;有形固定資産減価償却率">
          <a:extLst>
            <a:ext uri="{FF2B5EF4-FFF2-40B4-BE49-F238E27FC236}">
              <a16:creationId xmlns:a16="http://schemas.microsoft.com/office/drawing/2014/main" id="{83C8979C-8104-4C5D-9E69-098C22DCAC67}"/>
            </a:ext>
          </a:extLst>
        </xdr:cNvPr>
        <xdr:cNvSpPr txBox="1"/>
      </xdr:nvSpPr>
      <xdr:spPr>
        <a:xfrm>
          <a:off x="2439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7" name="n_3mainValue【体育館・プール】&#10;有形固定資産減価償却率">
          <a:extLst>
            <a:ext uri="{FF2B5EF4-FFF2-40B4-BE49-F238E27FC236}">
              <a16:creationId xmlns:a16="http://schemas.microsoft.com/office/drawing/2014/main" id="{84B0F3AE-91E3-4B5C-AFED-8E17C7DD6AF7}"/>
            </a:ext>
          </a:extLst>
        </xdr:cNvPr>
        <xdr:cNvSpPr txBox="1"/>
      </xdr:nvSpPr>
      <xdr:spPr>
        <a:xfrm>
          <a:off x="1648469"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CE571E2A-58F6-429A-8D4B-5F4C02AB3BCF}"/>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9" name="正方形/長方形 88">
          <a:extLst>
            <a:ext uri="{FF2B5EF4-FFF2-40B4-BE49-F238E27FC236}">
              <a16:creationId xmlns:a16="http://schemas.microsoft.com/office/drawing/2014/main" id="{3E3A9D5F-5FC4-4D88-945F-6448FB93F03B}"/>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0" name="正方形/長方形 89">
          <a:extLst>
            <a:ext uri="{FF2B5EF4-FFF2-40B4-BE49-F238E27FC236}">
              <a16:creationId xmlns:a16="http://schemas.microsoft.com/office/drawing/2014/main" id="{A8CE925A-7A80-4B6E-8403-32FA3CFC23F9}"/>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1" name="正方形/長方形 90">
          <a:extLst>
            <a:ext uri="{FF2B5EF4-FFF2-40B4-BE49-F238E27FC236}">
              <a16:creationId xmlns:a16="http://schemas.microsoft.com/office/drawing/2014/main" id="{A2BD2CD3-1E3F-4629-BBEB-0E70FC6313D8}"/>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2" name="正方形/長方形 91">
          <a:extLst>
            <a:ext uri="{FF2B5EF4-FFF2-40B4-BE49-F238E27FC236}">
              <a16:creationId xmlns:a16="http://schemas.microsoft.com/office/drawing/2014/main" id="{3B58D337-CC6B-4339-BFD5-7C064FDF760C}"/>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43C2A449-17A8-4491-946B-77364E269396}"/>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9A0BB230-EB73-4747-BCCA-0F8920B9C111}"/>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6D57626A-444A-46B4-83B2-2D695023ED74}"/>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89EA284E-0821-4DF4-8231-4829461A83EF}"/>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2ECDE6B1-D9FE-42A4-81ED-C647D0E17B8E}"/>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D5408640-4E72-4573-93B5-C440F751163C}"/>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C8CACD0-E808-4838-B9F1-3F573D993E1F}"/>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585781C5-2357-44C5-BCA8-530DA82A3B95}"/>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B3ECE0C8-A340-4A77-A291-B00FC6102279}"/>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5EDCC11F-AD05-4866-AC6B-4AD8A9400060}"/>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5FEA8EA4-3157-48A5-AD2C-A29F22B94AC7}"/>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F200899E-AC69-4BDD-A161-74DFE10F5D77}"/>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1FC47135-D830-4DB8-B25A-D865348D9008}"/>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78037940-7C34-4963-ACAF-F9418E83B1BC}"/>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19E84783-D48F-4AAD-9E76-950CFF8DBC8B}"/>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体育館・プール】&#10;一人当たり面積グラフ枠">
          <a:extLst>
            <a:ext uri="{FF2B5EF4-FFF2-40B4-BE49-F238E27FC236}">
              <a16:creationId xmlns:a16="http://schemas.microsoft.com/office/drawing/2014/main" id="{F0FA83D9-0256-449B-BE06-12A291B0ED5B}"/>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09" name="直線コネクタ 108">
          <a:extLst>
            <a:ext uri="{FF2B5EF4-FFF2-40B4-BE49-F238E27FC236}">
              <a16:creationId xmlns:a16="http://schemas.microsoft.com/office/drawing/2014/main" id="{28F95807-54B4-495F-8EAA-29430AECA717}"/>
            </a:ext>
          </a:extLst>
        </xdr:cNvPr>
        <xdr:cNvCxnSpPr/>
      </xdr:nvCxnSpPr>
      <xdr:spPr>
        <a:xfrm flipV="1">
          <a:off x="9427845" y="5629275"/>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10" name="【体育館・プール】&#10;一人当たり面積最小値テキスト">
          <a:extLst>
            <a:ext uri="{FF2B5EF4-FFF2-40B4-BE49-F238E27FC236}">
              <a16:creationId xmlns:a16="http://schemas.microsoft.com/office/drawing/2014/main" id="{C5498750-F0CA-4E3F-82FC-EAB166D78865}"/>
            </a:ext>
          </a:extLst>
        </xdr:cNvPr>
        <xdr:cNvSpPr txBox="1"/>
      </xdr:nvSpPr>
      <xdr:spPr>
        <a:xfrm>
          <a:off x="9477375"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11" name="直線コネクタ 110">
          <a:extLst>
            <a:ext uri="{FF2B5EF4-FFF2-40B4-BE49-F238E27FC236}">
              <a16:creationId xmlns:a16="http://schemas.microsoft.com/office/drawing/2014/main" id="{068306B7-BC4A-488A-8838-2B22F2DDDBD0}"/>
            </a:ext>
          </a:extLst>
        </xdr:cNvPr>
        <xdr:cNvCxnSpPr/>
      </xdr:nvCxnSpPr>
      <xdr:spPr>
        <a:xfrm>
          <a:off x="9363075" y="68008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12" name="【体育館・プール】&#10;一人当たり面積最大値テキスト">
          <a:extLst>
            <a:ext uri="{FF2B5EF4-FFF2-40B4-BE49-F238E27FC236}">
              <a16:creationId xmlns:a16="http://schemas.microsoft.com/office/drawing/2014/main" id="{879015DC-EE8B-4F53-BE40-598E6A7DA24C}"/>
            </a:ext>
          </a:extLst>
        </xdr:cNvPr>
        <xdr:cNvSpPr txBox="1"/>
      </xdr:nvSpPr>
      <xdr:spPr>
        <a:xfrm>
          <a:off x="9477375" y="54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3" name="直線コネクタ 112">
          <a:extLst>
            <a:ext uri="{FF2B5EF4-FFF2-40B4-BE49-F238E27FC236}">
              <a16:creationId xmlns:a16="http://schemas.microsoft.com/office/drawing/2014/main" id="{4E0FF9D0-AE7C-4AFF-927D-1545E3D9DEE1}"/>
            </a:ext>
          </a:extLst>
        </xdr:cNvPr>
        <xdr:cNvCxnSpPr/>
      </xdr:nvCxnSpPr>
      <xdr:spPr>
        <a:xfrm>
          <a:off x="9363075" y="56292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124477</xdr:rowOff>
    </xdr:from>
    <xdr:ext cx="469744" cy="259045"/>
    <xdr:sp macro="" textlink="">
      <xdr:nvSpPr>
        <xdr:cNvPr id="114" name="【体育館・プール】&#10;一人当たり面積平均値テキスト">
          <a:extLst>
            <a:ext uri="{FF2B5EF4-FFF2-40B4-BE49-F238E27FC236}">
              <a16:creationId xmlns:a16="http://schemas.microsoft.com/office/drawing/2014/main" id="{BD450BD4-0457-436E-AD19-68392383C4FA}"/>
            </a:ext>
          </a:extLst>
        </xdr:cNvPr>
        <xdr:cNvSpPr txBox="1"/>
      </xdr:nvSpPr>
      <xdr:spPr>
        <a:xfrm>
          <a:off x="9477375" y="644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5" name="フローチャート: 判断 114">
          <a:extLst>
            <a:ext uri="{FF2B5EF4-FFF2-40B4-BE49-F238E27FC236}">
              <a16:creationId xmlns:a16="http://schemas.microsoft.com/office/drawing/2014/main" id="{005A8EFD-098C-463E-8A20-A83600ACD16F}"/>
            </a:ext>
          </a:extLst>
        </xdr:cNvPr>
        <xdr:cNvSpPr/>
      </xdr:nvSpPr>
      <xdr:spPr>
        <a:xfrm>
          <a:off x="9401175" y="65913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6" name="フローチャート: 判断 115">
          <a:extLst>
            <a:ext uri="{FF2B5EF4-FFF2-40B4-BE49-F238E27FC236}">
              <a16:creationId xmlns:a16="http://schemas.microsoft.com/office/drawing/2014/main" id="{E0208142-3C9F-4BCA-BF6F-801165E78B16}"/>
            </a:ext>
          </a:extLst>
        </xdr:cNvPr>
        <xdr:cNvSpPr/>
      </xdr:nvSpPr>
      <xdr:spPr>
        <a:xfrm>
          <a:off x="8639175" y="65913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7" name="フローチャート: 判断 116">
          <a:extLst>
            <a:ext uri="{FF2B5EF4-FFF2-40B4-BE49-F238E27FC236}">
              <a16:creationId xmlns:a16="http://schemas.microsoft.com/office/drawing/2014/main" id="{E9C7EB54-BDB0-4CC3-B732-A22FE8901EDB}"/>
            </a:ext>
          </a:extLst>
        </xdr:cNvPr>
        <xdr:cNvSpPr/>
      </xdr:nvSpPr>
      <xdr:spPr>
        <a:xfrm>
          <a:off x="7839075" y="65913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18" name="フローチャート: 判断 117">
          <a:extLst>
            <a:ext uri="{FF2B5EF4-FFF2-40B4-BE49-F238E27FC236}">
              <a16:creationId xmlns:a16="http://schemas.microsoft.com/office/drawing/2014/main" id="{C5726706-6C9E-467C-B3EB-1C566A551CB9}"/>
            </a:ext>
          </a:extLst>
        </xdr:cNvPr>
        <xdr:cNvSpPr/>
      </xdr:nvSpPr>
      <xdr:spPr>
        <a:xfrm>
          <a:off x="7029450" y="6467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19" name="フローチャート: 判断 118">
          <a:extLst>
            <a:ext uri="{FF2B5EF4-FFF2-40B4-BE49-F238E27FC236}">
              <a16:creationId xmlns:a16="http://schemas.microsoft.com/office/drawing/2014/main" id="{FBBA2DC6-775B-4F99-9FBB-138DF0057FCF}"/>
            </a:ext>
          </a:extLst>
        </xdr:cNvPr>
        <xdr:cNvSpPr/>
      </xdr:nvSpPr>
      <xdr:spPr>
        <a:xfrm>
          <a:off x="6238875" y="66484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31B30A4-0F98-49D0-92C8-8C1BBB4CEFCC}"/>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2A36069-2E25-41AF-B049-4FA7A918C5CD}"/>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A4CF8EB-0771-4A1B-BF1B-68B2D78BB09F}"/>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F822478-7EA0-46CE-9EDE-FB51DB72D3C1}"/>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96B9E61-1210-4B03-B324-404BEB40DA02}"/>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25" name="楕円 124">
          <a:extLst>
            <a:ext uri="{FF2B5EF4-FFF2-40B4-BE49-F238E27FC236}">
              <a16:creationId xmlns:a16="http://schemas.microsoft.com/office/drawing/2014/main" id="{2821077C-11CF-4EEC-B497-626238141E1B}"/>
            </a:ext>
          </a:extLst>
        </xdr:cNvPr>
        <xdr:cNvSpPr/>
      </xdr:nvSpPr>
      <xdr:spPr>
        <a:xfrm>
          <a:off x="9401175" y="66579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92727</xdr:rowOff>
    </xdr:from>
    <xdr:ext cx="469744" cy="259045"/>
    <xdr:sp macro="" textlink="">
      <xdr:nvSpPr>
        <xdr:cNvPr id="126" name="【体育館・プール】&#10;一人当たり面積該当値テキスト">
          <a:extLst>
            <a:ext uri="{FF2B5EF4-FFF2-40B4-BE49-F238E27FC236}">
              <a16:creationId xmlns:a16="http://schemas.microsoft.com/office/drawing/2014/main" id="{6C9220A0-D360-4008-9E09-075C151BA71D}"/>
            </a:ext>
          </a:extLst>
        </xdr:cNvPr>
        <xdr:cNvSpPr txBox="1"/>
      </xdr:nvSpPr>
      <xdr:spPr>
        <a:xfrm>
          <a:off x="9477375" y="657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27" name="楕円 126">
          <a:extLst>
            <a:ext uri="{FF2B5EF4-FFF2-40B4-BE49-F238E27FC236}">
              <a16:creationId xmlns:a16="http://schemas.microsoft.com/office/drawing/2014/main" id="{785B9BB3-CBD1-4CA3-87CF-750C3B533917}"/>
            </a:ext>
          </a:extLst>
        </xdr:cNvPr>
        <xdr:cNvSpPr/>
      </xdr:nvSpPr>
      <xdr:spPr>
        <a:xfrm>
          <a:off x="8639175" y="66579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28" name="直線コネクタ 127">
          <a:extLst>
            <a:ext uri="{FF2B5EF4-FFF2-40B4-BE49-F238E27FC236}">
              <a16:creationId xmlns:a16="http://schemas.microsoft.com/office/drawing/2014/main" id="{B1D493D8-299B-4A2B-AC42-EFD16511DBEB}"/>
            </a:ext>
          </a:extLst>
        </xdr:cNvPr>
        <xdr:cNvCxnSpPr/>
      </xdr:nvCxnSpPr>
      <xdr:spPr>
        <a:xfrm>
          <a:off x="8686800" y="67056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29" name="楕円 128">
          <a:extLst>
            <a:ext uri="{FF2B5EF4-FFF2-40B4-BE49-F238E27FC236}">
              <a16:creationId xmlns:a16="http://schemas.microsoft.com/office/drawing/2014/main" id="{085DB063-1888-4EAE-A883-426E9E7611FC}"/>
            </a:ext>
          </a:extLst>
        </xdr:cNvPr>
        <xdr:cNvSpPr/>
      </xdr:nvSpPr>
      <xdr:spPr>
        <a:xfrm>
          <a:off x="7839075" y="6657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0" name="直線コネクタ 129">
          <a:extLst>
            <a:ext uri="{FF2B5EF4-FFF2-40B4-BE49-F238E27FC236}">
              <a16:creationId xmlns:a16="http://schemas.microsoft.com/office/drawing/2014/main" id="{4FE19E2D-CA77-425C-A1E5-46676552DCD4}"/>
            </a:ext>
          </a:extLst>
        </xdr:cNvPr>
        <xdr:cNvCxnSpPr/>
      </xdr:nvCxnSpPr>
      <xdr:spPr>
        <a:xfrm>
          <a:off x="7886700" y="6705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1" name="楕円 130">
          <a:extLst>
            <a:ext uri="{FF2B5EF4-FFF2-40B4-BE49-F238E27FC236}">
              <a16:creationId xmlns:a16="http://schemas.microsoft.com/office/drawing/2014/main" id="{96959986-9B0C-40AB-8605-B82F25B5CAF5}"/>
            </a:ext>
          </a:extLst>
        </xdr:cNvPr>
        <xdr:cNvSpPr/>
      </xdr:nvSpPr>
      <xdr:spPr>
        <a:xfrm>
          <a:off x="7029450" y="66579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2" name="直線コネクタ 131">
          <a:extLst>
            <a:ext uri="{FF2B5EF4-FFF2-40B4-BE49-F238E27FC236}">
              <a16:creationId xmlns:a16="http://schemas.microsoft.com/office/drawing/2014/main" id="{B53BAF1F-04B5-4553-A982-E0F00A55173B}"/>
            </a:ext>
          </a:extLst>
        </xdr:cNvPr>
        <xdr:cNvCxnSpPr/>
      </xdr:nvCxnSpPr>
      <xdr:spPr>
        <a:xfrm>
          <a:off x="7077075" y="67056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33" name="n_1aveValue【体育館・プール】&#10;一人当たり面積">
          <a:extLst>
            <a:ext uri="{FF2B5EF4-FFF2-40B4-BE49-F238E27FC236}">
              <a16:creationId xmlns:a16="http://schemas.microsoft.com/office/drawing/2014/main" id="{1F668F83-320F-4EB0-A292-AD8E1468D45D}"/>
            </a:ext>
          </a:extLst>
        </xdr:cNvPr>
        <xdr:cNvSpPr txBox="1"/>
      </xdr:nvSpPr>
      <xdr:spPr>
        <a:xfrm>
          <a:off x="8458277" y="63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4" name="n_2aveValue【体育館・プール】&#10;一人当たり面積">
          <a:extLst>
            <a:ext uri="{FF2B5EF4-FFF2-40B4-BE49-F238E27FC236}">
              <a16:creationId xmlns:a16="http://schemas.microsoft.com/office/drawing/2014/main" id="{B67DA5AB-F8B6-4F7F-A404-52ABA84D834D}"/>
            </a:ext>
          </a:extLst>
        </xdr:cNvPr>
        <xdr:cNvSpPr txBox="1"/>
      </xdr:nvSpPr>
      <xdr:spPr>
        <a:xfrm>
          <a:off x="7677227" y="636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35" name="n_3aveValue【体育館・プール】&#10;一人当たり面積">
          <a:extLst>
            <a:ext uri="{FF2B5EF4-FFF2-40B4-BE49-F238E27FC236}">
              <a16:creationId xmlns:a16="http://schemas.microsoft.com/office/drawing/2014/main" id="{BFC4C749-B9D9-4D51-8472-00245EA1F082}"/>
            </a:ext>
          </a:extLst>
        </xdr:cNvPr>
        <xdr:cNvSpPr txBox="1"/>
      </xdr:nvSpPr>
      <xdr:spPr>
        <a:xfrm>
          <a:off x="6867602" y="624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105427</xdr:rowOff>
    </xdr:from>
    <xdr:ext cx="469744" cy="259045"/>
    <xdr:sp macro="" textlink="">
      <xdr:nvSpPr>
        <xdr:cNvPr id="136" name="n_4aveValue【体育館・プール】&#10;一人当たり面積">
          <a:extLst>
            <a:ext uri="{FF2B5EF4-FFF2-40B4-BE49-F238E27FC236}">
              <a16:creationId xmlns:a16="http://schemas.microsoft.com/office/drawing/2014/main" id="{3E7461C4-BBAC-443B-B666-60D219B8B79A}"/>
            </a:ext>
          </a:extLst>
        </xdr:cNvPr>
        <xdr:cNvSpPr txBox="1"/>
      </xdr:nvSpPr>
      <xdr:spPr>
        <a:xfrm>
          <a:off x="6067502"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37" name="n_1mainValue【体育館・プール】&#10;一人当たり面積">
          <a:extLst>
            <a:ext uri="{FF2B5EF4-FFF2-40B4-BE49-F238E27FC236}">
              <a16:creationId xmlns:a16="http://schemas.microsoft.com/office/drawing/2014/main" id="{02729775-C263-470B-BA59-6ADF2662D3E0}"/>
            </a:ext>
          </a:extLst>
        </xdr:cNvPr>
        <xdr:cNvSpPr txBox="1"/>
      </xdr:nvSpPr>
      <xdr:spPr>
        <a:xfrm>
          <a:off x="8458277" y="675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38" name="n_2mainValue【体育館・プール】&#10;一人当たり面積">
          <a:extLst>
            <a:ext uri="{FF2B5EF4-FFF2-40B4-BE49-F238E27FC236}">
              <a16:creationId xmlns:a16="http://schemas.microsoft.com/office/drawing/2014/main" id="{46596469-3E80-44AE-8195-B4AB3F56AC65}"/>
            </a:ext>
          </a:extLst>
        </xdr:cNvPr>
        <xdr:cNvSpPr txBox="1"/>
      </xdr:nvSpPr>
      <xdr:spPr>
        <a:xfrm>
          <a:off x="7677227" y="675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39" name="n_3mainValue【体育館・プール】&#10;一人当たり面積">
          <a:extLst>
            <a:ext uri="{FF2B5EF4-FFF2-40B4-BE49-F238E27FC236}">
              <a16:creationId xmlns:a16="http://schemas.microsoft.com/office/drawing/2014/main" id="{2D419368-FF20-4057-B6F7-0BCAD6B9E617}"/>
            </a:ext>
          </a:extLst>
        </xdr:cNvPr>
        <xdr:cNvSpPr txBox="1"/>
      </xdr:nvSpPr>
      <xdr:spPr>
        <a:xfrm>
          <a:off x="6867602" y="675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18918C89-672D-465F-AE8C-79454D21F27C}"/>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1" name="正方形/長方形 140">
          <a:extLst>
            <a:ext uri="{FF2B5EF4-FFF2-40B4-BE49-F238E27FC236}">
              <a16:creationId xmlns:a16="http://schemas.microsoft.com/office/drawing/2014/main" id="{5D01592A-CB5F-4AC7-9582-D6BF06166005}"/>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2" name="正方形/長方形 141">
          <a:extLst>
            <a:ext uri="{FF2B5EF4-FFF2-40B4-BE49-F238E27FC236}">
              <a16:creationId xmlns:a16="http://schemas.microsoft.com/office/drawing/2014/main" id="{B3851F4B-932E-457B-9D7B-8BAB37F088A3}"/>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3" name="正方形/長方形 142">
          <a:extLst>
            <a:ext uri="{FF2B5EF4-FFF2-40B4-BE49-F238E27FC236}">
              <a16:creationId xmlns:a16="http://schemas.microsoft.com/office/drawing/2014/main" id="{9BE36405-D19F-4891-A709-BBFEE89494C0}"/>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4" name="正方形/長方形 143">
          <a:extLst>
            <a:ext uri="{FF2B5EF4-FFF2-40B4-BE49-F238E27FC236}">
              <a16:creationId xmlns:a16="http://schemas.microsoft.com/office/drawing/2014/main" id="{9BBD731A-4C2F-46FA-A658-B0D3BD8AE7A2}"/>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5220EE1B-8A93-4A25-A829-A297949F5C36}"/>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9F546F0D-1F65-4A2C-82D4-674CC5EC18E9}"/>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269B301A-120A-48C3-8F5F-2CAD88055B83}"/>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4E32A29B-DA48-4426-B5F6-C68DCFEB181F}"/>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1F351422-1E3C-49A6-9B96-16B4AE22003F}"/>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F881817F-94C5-4978-9AFC-1A123D424C7D}"/>
            </a:ext>
          </a:extLst>
        </xdr:cNvPr>
        <xdr:cNvSpPr txBox="1"/>
      </xdr:nvSpPr>
      <xdr:spPr>
        <a:xfrm>
          <a:off x="2789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DC4E01FE-3DFD-43FE-84FD-A9A0EE3ABC08}"/>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6C4587ED-592F-4F18-AD6D-265EB2CBDC60}"/>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CB03827D-E8BE-47F3-9494-75CC3A88994F}"/>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D2D0AFF5-8419-4E5F-AA27-1C254CCC7327}"/>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F2DC9E48-70EF-464F-AB75-D7268C57C5D5}"/>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A6D03DB1-1FAC-4BF0-9873-02B4F452ECEF}"/>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7189D5B4-8A52-4498-9918-6C1EE42E2B40}"/>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6FD04583-1AF6-4320-934C-0D44B86A0D02}"/>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83A40639-FFB5-4B08-91A9-41B730EA14B1}"/>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a16="http://schemas.microsoft.com/office/drawing/2014/main" id="{ABDCE1A5-44EF-499E-A2EF-C12CC56DE6AB}"/>
            </a:ext>
          </a:extLst>
        </xdr:cNvPr>
        <xdr:cNvSpPr txBox="1"/>
      </xdr:nvSpPr>
      <xdr:spPr>
        <a:xfrm>
          <a:off x="3881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陸上競技場・野球場・球技場】&#10;有形固定資産減価償却率グラフ枠">
          <a:extLst>
            <a:ext uri="{FF2B5EF4-FFF2-40B4-BE49-F238E27FC236}">
              <a16:creationId xmlns:a16="http://schemas.microsoft.com/office/drawing/2014/main" id="{ACAA21CD-07B5-42C7-951E-70E4963256C5}"/>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74295</xdr:rowOff>
    </xdr:from>
    <xdr:to>
      <xdr:col>24</xdr:col>
      <xdr:colOff>62865</xdr:colOff>
      <xdr:row>62</xdr:row>
      <xdr:rowOff>139065</xdr:rowOff>
    </xdr:to>
    <xdr:cxnSp macro="">
      <xdr:nvCxnSpPr>
        <xdr:cNvPr id="162" name="直線コネクタ 161">
          <a:extLst>
            <a:ext uri="{FF2B5EF4-FFF2-40B4-BE49-F238E27FC236}">
              <a16:creationId xmlns:a16="http://schemas.microsoft.com/office/drawing/2014/main" id="{9F741677-C553-4DDF-BB70-30CE216CA01F}"/>
            </a:ext>
          </a:extLst>
        </xdr:cNvPr>
        <xdr:cNvCxnSpPr/>
      </xdr:nvCxnSpPr>
      <xdr:spPr>
        <a:xfrm flipV="1">
          <a:off x="4179570" y="9151620"/>
          <a:ext cx="1270" cy="103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142892</xdr:rowOff>
    </xdr:from>
    <xdr:ext cx="405111" cy="259045"/>
    <xdr:sp macro="" textlink="">
      <xdr:nvSpPr>
        <xdr:cNvPr id="163" name="【陸上競技場・野球場・球技場】&#10;有形固定資産減価償却率最小値テキスト">
          <a:extLst>
            <a:ext uri="{FF2B5EF4-FFF2-40B4-BE49-F238E27FC236}">
              <a16:creationId xmlns:a16="http://schemas.microsoft.com/office/drawing/2014/main" id="{9B4DA102-574A-400C-BC65-A7585C1D9968}"/>
            </a:ext>
          </a:extLst>
        </xdr:cNvPr>
        <xdr:cNvSpPr txBox="1"/>
      </xdr:nvSpPr>
      <xdr:spPr>
        <a:xfrm>
          <a:off x="4229100"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139065</xdr:rowOff>
    </xdr:from>
    <xdr:to>
      <xdr:col>24</xdr:col>
      <xdr:colOff>152400</xdr:colOff>
      <xdr:row>62</xdr:row>
      <xdr:rowOff>139065</xdr:rowOff>
    </xdr:to>
    <xdr:cxnSp macro="">
      <xdr:nvCxnSpPr>
        <xdr:cNvPr id="164" name="直線コネクタ 163">
          <a:extLst>
            <a:ext uri="{FF2B5EF4-FFF2-40B4-BE49-F238E27FC236}">
              <a16:creationId xmlns:a16="http://schemas.microsoft.com/office/drawing/2014/main" id="{DBA468DD-4B22-4BF1-8FF6-9F513A6519C2}"/>
            </a:ext>
          </a:extLst>
        </xdr:cNvPr>
        <xdr:cNvCxnSpPr/>
      </xdr:nvCxnSpPr>
      <xdr:spPr>
        <a:xfrm>
          <a:off x="4105275" y="101911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20972</xdr:rowOff>
    </xdr:from>
    <xdr:ext cx="405111" cy="259045"/>
    <xdr:sp macro="" textlink="">
      <xdr:nvSpPr>
        <xdr:cNvPr id="165" name="【陸上競技場・野球場・球技場】&#10;有形固定資産減価償却率最大値テキスト">
          <a:extLst>
            <a:ext uri="{FF2B5EF4-FFF2-40B4-BE49-F238E27FC236}">
              <a16:creationId xmlns:a16="http://schemas.microsoft.com/office/drawing/2014/main" id="{7CE17822-EE0A-4800-BDE5-9E85B77C03A5}"/>
            </a:ext>
          </a:extLst>
        </xdr:cNvPr>
        <xdr:cNvSpPr txBox="1"/>
      </xdr:nvSpPr>
      <xdr:spPr>
        <a:xfrm>
          <a:off x="4229100" y="8936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66" name="直線コネクタ 165">
          <a:extLst>
            <a:ext uri="{FF2B5EF4-FFF2-40B4-BE49-F238E27FC236}">
              <a16:creationId xmlns:a16="http://schemas.microsoft.com/office/drawing/2014/main" id="{E029D9AE-D253-4D13-BEB4-568A4DF8E6C9}"/>
            </a:ext>
          </a:extLst>
        </xdr:cNvPr>
        <xdr:cNvCxnSpPr/>
      </xdr:nvCxnSpPr>
      <xdr:spPr>
        <a:xfrm>
          <a:off x="4105275" y="91516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405111" cy="259045"/>
    <xdr:sp macro="" textlink="">
      <xdr:nvSpPr>
        <xdr:cNvPr id="167" name="【陸上競技場・野球場・球技場】&#10;有形固定資産減価償却率平均値テキスト">
          <a:extLst>
            <a:ext uri="{FF2B5EF4-FFF2-40B4-BE49-F238E27FC236}">
              <a16:creationId xmlns:a16="http://schemas.microsoft.com/office/drawing/2014/main" id="{D74B0B72-36CD-4B58-994B-437B5FDEC04B}"/>
            </a:ext>
          </a:extLst>
        </xdr:cNvPr>
        <xdr:cNvSpPr txBox="1"/>
      </xdr:nvSpPr>
      <xdr:spPr>
        <a:xfrm>
          <a:off x="4229100" y="9379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68" name="フローチャート: 判断 167">
          <a:extLst>
            <a:ext uri="{FF2B5EF4-FFF2-40B4-BE49-F238E27FC236}">
              <a16:creationId xmlns:a16="http://schemas.microsoft.com/office/drawing/2014/main" id="{90230695-B771-4EB5-8AE1-DBB39BCEB28B}"/>
            </a:ext>
          </a:extLst>
        </xdr:cNvPr>
        <xdr:cNvSpPr/>
      </xdr:nvSpPr>
      <xdr:spPr>
        <a:xfrm>
          <a:off x="4124325" y="9525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105410</xdr:rowOff>
    </xdr:from>
    <xdr:to>
      <xdr:col>20</xdr:col>
      <xdr:colOff>38100</xdr:colOff>
      <xdr:row>59</xdr:row>
      <xdr:rowOff>35560</xdr:rowOff>
    </xdr:to>
    <xdr:sp macro="" textlink="">
      <xdr:nvSpPr>
        <xdr:cNvPr id="169" name="フローチャート: 判断 168">
          <a:extLst>
            <a:ext uri="{FF2B5EF4-FFF2-40B4-BE49-F238E27FC236}">
              <a16:creationId xmlns:a16="http://schemas.microsoft.com/office/drawing/2014/main" id="{B9879996-C621-4AA2-8815-416E435D4070}"/>
            </a:ext>
          </a:extLst>
        </xdr:cNvPr>
        <xdr:cNvSpPr/>
      </xdr:nvSpPr>
      <xdr:spPr>
        <a:xfrm>
          <a:off x="3381375" y="95034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170" name="フローチャート: 判断 169">
          <a:extLst>
            <a:ext uri="{FF2B5EF4-FFF2-40B4-BE49-F238E27FC236}">
              <a16:creationId xmlns:a16="http://schemas.microsoft.com/office/drawing/2014/main" id="{294339BE-A067-42D4-A9D8-A43877C9BBC3}"/>
            </a:ext>
          </a:extLst>
        </xdr:cNvPr>
        <xdr:cNvSpPr/>
      </xdr:nvSpPr>
      <xdr:spPr>
        <a:xfrm>
          <a:off x="2571750" y="94862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1" name="フローチャート: 判断 170">
          <a:extLst>
            <a:ext uri="{FF2B5EF4-FFF2-40B4-BE49-F238E27FC236}">
              <a16:creationId xmlns:a16="http://schemas.microsoft.com/office/drawing/2014/main" id="{2F1ED489-E0C4-4ED5-A06C-6714503F0895}"/>
            </a:ext>
          </a:extLst>
        </xdr:cNvPr>
        <xdr:cNvSpPr/>
      </xdr:nvSpPr>
      <xdr:spPr>
        <a:xfrm>
          <a:off x="1781175" y="94462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162560</xdr:rowOff>
    </xdr:from>
    <xdr:to>
      <xdr:col>6</xdr:col>
      <xdr:colOff>38100</xdr:colOff>
      <xdr:row>59</xdr:row>
      <xdr:rowOff>92710</xdr:rowOff>
    </xdr:to>
    <xdr:sp macro="" textlink="">
      <xdr:nvSpPr>
        <xdr:cNvPr id="172" name="フローチャート: 判断 171">
          <a:extLst>
            <a:ext uri="{FF2B5EF4-FFF2-40B4-BE49-F238E27FC236}">
              <a16:creationId xmlns:a16="http://schemas.microsoft.com/office/drawing/2014/main" id="{793BC381-B37A-4182-BE3D-81460FFC4ABE}"/>
            </a:ext>
          </a:extLst>
        </xdr:cNvPr>
        <xdr:cNvSpPr/>
      </xdr:nvSpPr>
      <xdr:spPr>
        <a:xfrm>
          <a:off x="981075" y="95605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F03494E-9418-4480-A7DF-D7492C80BEDE}"/>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E93F96A-9AF2-49D0-9BBE-E3358169F079}"/>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76E1D8D-F4E8-4DD1-B0D0-C337CBD48871}"/>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B645CBD-2C9D-4874-B219-9B49C2EA1A2E}"/>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E5105D64-0F54-49F1-85A8-55641B2508A4}"/>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36830</xdr:rowOff>
    </xdr:from>
    <xdr:to>
      <xdr:col>24</xdr:col>
      <xdr:colOff>114300</xdr:colOff>
      <xdr:row>60</xdr:row>
      <xdr:rowOff>138430</xdr:rowOff>
    </xdr:to>
    <xdr:sp macro="" textlink="">
      <xdr:nvSpPr>
        <xdr:cNvPr id="178" name="楕円 177">
          <a:extLst>
            <a:ext uri="{FF2B5EF4-FFF2-40B4-BE49-F238E27FC236}">
              <a16:creationId xmlns:a16="http://schemas.microsoft.com/office/drawing/2014/main" id="{E5E5FBDF-405E-4C88-9EF0-52C9632C09A6}"/>
            </a:ext>
          </a:extLst>
        </xdr:cNvPr>
        <xdr:cNvSpPr/>
      </xdr:nvSpPr>
      <xdr:spPr>
        <a:xfrm>
          <a:off x="4124325" y="97618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15257</xdr:rowOff>
    </xdr:from>
    <xdr:ext cx="405111" cy="259045"/>
    <xdr:sp macro="" textlink="">
      <xdr:nvSpPr>
        <xdr:cNvPr id="179" name="【陸上競技場・野球場・球技場】&#10;有形固定資産減価償却率該当値テキスト">
          <a:extLst>
            <a:ext uri="{FF2B5EF4-FFF2-40B4-BE49-F238E27FC236}">
              <a16:creationId xmlns:a16="http://schemas.microsoft.com/office/drawing/2014/main" id="{A7947C04-BCB1-4425-A5B0-BA699A29E942}"/>
            </a:ext>
          </a:extLst>
        </xdr:cNvPr>
        <xdr:cNvSpPr txBox="1"/>
      </xdr:nvSpPr>
      <xdr:spPr>
        <a:xfrm>
          <a:off x="4229100"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80" name="楕円 179">
          <a:extLst>
            <a:ext uri="{FF2B5EF4-FFF2-40B4-BE49-F238E27FC236}">
              <a16:creationId xmlns:a16="http://schemas.microsoft.com/office/drawing/2014/main" id="{B77972F0-E306-4A4A-A4BF-F978FE2EDDA6}"/>
            </a:ext>
          </a:extLst>
        </xdr:cNvPr>
        <xdr:cNvSpPr/>
      </xdr:nvSpPr>
      <xdr:spPr>
        <a:xfrm>
          <a:off x="3381375" y="97256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87630</xdr:rowOff>
    </xdr:to>
    <xdr:cxnSp macro="">
      <xdr:nvCxnSpPr>
        <xdr:cNvPr id="181" name="直線コネクタ 180">
          <a:extLst>
            <a:ext uri="{FF2B5EF4-FFF2-40B4-BE49-F238E27FC236}">
              <a16:creationId xmlns:a16="http://schemas.microsoft.com/office/drawing/2014/main" id="{A10CA0AC-3CDF-4772-91DD-F0D13D47326D}"/>
            </a:ext>
          </a:extLst>
        </xdr:cNvPr>
        <xdr:cNvCxnSpPr/>
      </xdr:nvCxnSpPr>
      <xdr:spPr>
        <a:xfrm>
          <a:off x="3429000" y="9773285"/>
          <a:ext cx="7524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154940</xdr:rowOff>
    </xdr:from>
    <xdr:to>
      <xdr:col>15</xdr:col>
      <xdr:colOff>101600</xdr:colOff>
      <xdr:row>60</xdr:row>
      <xdr:rowOff>85090</xdr:rowOff>
    </xdr:to>
    <xdr:sp macro="" textlink="">
      <xdr:nvSpPr>
        <xdr:cNvPr id="182" name="楕円 181">
          <a:extLst>
            <a:ext uri="{FF2B5EF4-FFF2-40B4-BE49-F238E27FC236}">
              <a16:creationId xmlns:a16="http://schemas.microsoft.com/office/drawing/2014/main" id="{ABB37E56-178A-417A-9DA7-5FD312EF2DD4}"/>
            </a:ext>
          </a:extLst>
        </xdr:cNvPr>
        <xdr:cNvSpPr/>
      </xdr:nvSpPr>
      <xdr:spPr>
        <a:xfrm>
          <a:off x="2571750" y="97180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51435</xdr:rowOff>
    </xdr:to>
    <xdr:cxnSp macro="">
      <xdr:nvCxnSpPr>
        <xdr:cNvPr id="183" name="直線コネクタ 182">
          <a:extLst>
            <a:ext uri="{FF2B5EF4-FFF2-40B4-BE49-F238E27FC236}">
              <a16:creationId xmlns:a16="http://schemas.microsoft.com/office/drawing/2014/main" id="{C9EC3DD5-BB8D-4AE9-A303-5B0ED3CEAE3A}"/>
            </a:ext>
          </a:extLst>
        </xdr:cNvPr>
        <xdr:cNvCxnSpPr/>
      </xdr:nvCxnSpPr>
      <xdr:spPr>
        <a:xfrm>
          <a:off x="2619375" y="9756140"/>
          <a:ext cx="80962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4" name="楕円 183">
          <a:extLst>
            <a:ext uri="{FF2B5EF4-FFF2-40B4-BE49-F238E27FC236}">
              <a16:creationId xmlns:a16="http://schemas.microsoft.com/office/drawing/2014/main" id="{6A261D11-43A5-431B-B6B9-BE5336B4AE4E}"/>
            </a:ext>
          </a:extLst>
        </xdr:cNvPr>
        <xdr:cNvSpPr/>
      </xdr:nvSpPr>
      <xdr:spPr>
        <a:xfrm>
          <a:off x="1781175" y="96869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34290</xdr:rowOff>
    </xdr:to>
    <xdr:cxnSp macro="">
      <xdr:nvCxnSpPr>
        <xdr:cNvPr id="185" name="直線コネクタ 184">
          <a:extLst>
            <a:ext uri="{FF2B5EF4-FFF2-40B4-BE49-F238E27FC236}">
              <a16:creationId xmlns:a16="http://schemas.microsoft.com/office/drawing/2014/main" id="{DBB1702D-A01F-4856-AFD5-0981F30B9077}"/>
            </a:ext>
          </a:extLst>
        </xdr:cNvPr>
        <xdr:cNvCxnSpPr/>
      </xdr:nvCxnSpPr>
      <xdr:spPr>
        <a:xfrm>
          <a:off x="1828800" y="9725025"/>
          <a:ext cx="790575"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52087</xdr:rowOff>
    </xdr:from>
    <xdr:ext cx="405111" cy="259045"/>
    <xdr:sp macro="" textlink="">
      <xdr:nvSpPr>
        <xdr:cNvPr id="186" name="n_1aveValue【陸上競技場・野球場・球技場】&#10;有形固定資産減価償却率">
          <a:extLst>
            <a:ext uri="{FF2B5EF4-FFF2-40B4-BE49-F238E27FC236}">
              <a16:creationId xmlns:a16="http://schemas.microsoft.com/office/drawing/2014/main" id="{A329E06C-FCBC-4CCC-88D3-9E5FAE571974}"/>
            </a:ext>
          </a:extLst>
        </xdr:cNvPr>
        <xdr:cNvSpPr txBox="1"/>
      </xdr:nvSpPr>
      <xdr:spPr>
        <a:xfrm>
          <a:off x="3239144" y="928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34942</xdr:rowOff>
    </xdr:from>
    <xdr:ext cx="405111" cy="259045"/>
    <xdr:sp macro="" textlink="">
      <xdr:nvSpPr>
        <xdr:cNvPr id="187" name="n_2aveValue【陸上競技場・野球場・球技場】&#10;有形固定資産減価償却率">
          <a:extLst>
            <a:ext uri="{FF2B5EF4-FFF2-40B4-BE49-F238E27FC236}">
              <a16:creationId xmlns:a16="http://schemas.microsoft.com/office/drawing/2014/main" id="{5BE2EBB8-80A2-45C0-924E-6632081FBB65}"/>
            </a:ext>
          </a:extLst>
        </xdr:cNvPr>
        <xdr:cNvSpPr txBox="1"/>
      </xdr:nvSpPr>
      <xdr:spPr>
        <a:xfrm>
          <a:off x="2439044" y="927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88" name="n_3aveValue【陸上競技場・野球場・球技場】&#10;有形固定資産減価償却率">
          <a:extLst>
            <a:ext uri="{FF2B5EF4-FFF2-40B4-BE49-F238E27FC236}">
              <a16:creationId xmlns:a16="http://schemas.microsoft.com/office/drawing/2014/main" id="{5FEF5382-8FCA-416C-9340-C2FD608EC835}"/>
            </a:ext>
          </a:extLst>
        </xdr:cNvPr>
        <xdr:cNvSpPr txBox="1"/>
      </xdr:nvSpPr>
      <xdr:spPr>
        <a:xfrm>
          <a:off x="1648469" y="924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109237</xdr:rowOff>
    </xdr:from>
    <xdr:ext cx="405111" cy="259045"/>
    <xdr:sp macro="" textlink="">
      <xdr:nvSpPr>
        <xdr:cNvPr id="189" name="n_4aveValue【陸上競技場・野球場・球技場】&#10;有形固定資産減価償却率">
          <a:extLst>
            <a:ext uri="{FF2B5EF4-FFF2-40B4-BE49-F238E27FC236}">
              <a16:creationId xmlns:a16="http://schemas.microsoft.com/office/drawing/2014/main" id="{A8B00B9F-385E-48FA-A502-7EA5656C8AE5}"/>
            </a:ext>
          </a:extLst>
        </xdr:cNvPr>
        <xdr:cNvSpPr txBox="1"/>
      </xdr:nvSpPr>
      <xdr:spPr>
        <a:xfrm>
          <a:off x="848369" y="934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93362</xdr:rowOff>
    </xdr:from>
    <xdr:ext cx="405111" cy="259045"/>
    <xdr:sp macro="" textlink="">
      <xdr:nvSpPr>
        <xdr:cNvPr id="190" name="n_1mainValue【陸上競技場・野球場・球技場】&#10;有形固定資産減価償却率">
          <a:extLst>
            <a:ext uri="{FF2B5EF4-FFF2-40B4-BE49-F238E27FC236}">
              <a16:creationId xmlns:a16="http://schemas.microsoft.com/office/drawing/2014/main" id="{1976544F-9906-4D84-95AE-0CC5FFC459BA}"/>
            </a:ext>
          </a:extLst>
        </xdr:cNvPr>
        <xdr:cNvSpPr txBox="1"/>
      </xdr:nvSpPr>
      <xdr:spPr>
        <a:xfrm>
          <a:off x="3239144" y="981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91" name="n_2mainValue【陸上競技場・野球場・球技場】&#10;有形固定資産減価償却率">
          <a:extLst>
            <a:ext uri="{FF2B5EF4-FFF2-40B4-BE49-F238E27FC236}">
              <a16:creationId xmlns:a16="http://schemas.microsoft.com/office/drawing/2014/main" id="{F59A8C52-F19E-486B-8089-2C84BA149DCB}"/>
            </a:ext>
          </a:extLst>
        </xdr:cNvPr>
        <xdr:cNvSpPr txBox="1"/>
      </xdr:nvSpPr>
      <xdr:spPr>
        <a:xfrm>
          <a:off x="2439044" y="980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2" name="n_3mainValue【陸上競技場・野球場・球技場】&#10;有形固定資産減価償却率">
          <a:extLst>
            <a:ext uri="{FF2B5EF4-FFF2-40B4-BE49-F238E27FC236}">
              <a16:creationId xmlns:a16="http://schemas.microsoft.com/office/drawing/2014/main" id="{5F61C474-1471-40CF-80A7-7C84FC9CE3E4}"/>
            </a:ext>
          </a:extLst>
        </xdr:cNvPr>
        <xdr:cNvSpPr txBox="1"/>
      </xdr:nvSpPr>
      <xdr:spPr>
        <a:xfrm>
          <a:off x="1648469"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1BA6BD37-D5DA-45A2-93F8-D93EF2E05D52}"/>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4" name="正方形/長方形 193">
          <a:extLst>
            <a:ext uri="{FF2B5EF4-FFF2-40B4-BE49-F238E27FC236}">
              <a16:creationId xmlns:a16="http://schemas.microsoft.com/office/drawing/2014/main" id="{02C1195F-0D61-4B8D-BD53-0FC21E5A29AF}"/>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5" name="正方形/長方形 194">
          <a:extLst>
            <a:ext uri="{FF2B5EF4-FFF2-40B4-BE49-F238E27FC236}">
              <a16:creationId xmlns:a16="http://schemas.microsoft.com/office/drawing/2014/main" id="{083E47BD-9828-4EE7-A3DB-3104D96BCA02}"/>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6" name="正方形/長方形 195">
          <a:extLst>
            <a:ext uri="{FF2B5EF4-FFF2-40B4-BE49-F238E27FC236}">
              <a16:creationId xmlns:a16="http://schemas.microsoft.com/office/drawing/2014/main" id="{918E703E-E301-4F0C-BB4A-9F557998920B}"/>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7" name="正方形/長方形 196">
          <a:extLst>
            <a:ext uri="{FF2B5EF4-FFF2-40B4-BE49-F238E27FC236}">
              <a16:creationId xmlns:a16="http://schemas.microsoft.com/office/drawing/2014/main" id="{C8AE97AC-1421-4917-A829-2765D4666F79}"/>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1F92E6FE-C0AF-485D-8750-4E8B86D9B86C}"/>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3B0CA40A-213C-421B-8BC3-9CD38AFA896D}"/>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24C6A867-0F04-4DCF-B690-B4BABD9FCF2C}"/>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65A778FD-A22E-4C0B-A3E6-47D28AA03050}"/>
            </a:ext>
          </a:extLst>
        </xdr:cNvPr>
        <xdr:cNvCxnSpPr/>
      </xdr:nvCxnSpPr>
      <xdr:spPr>
        <a:xfrm>
          <a:off x="5953125" y="105033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E32DDB55-AE3D-4D31-A662-70D177E802EE}"/>
            </a:ext>
          </a:extLst>
        </xdr:cNvPr>
        <xdr:cNvSpPr txBox="1"/>
      </xdr:nvSpPr>
      <xdr:spPr>
        <a:xfrm>
          <a:off x="5527221"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53FD7DFD-1F4A-48CE-92B8-A074124696E0}"/>
            </a:ext>
          </a:extLst>
        </xdr:cNvPr>
        <xdr:cNvCxnSpPr/>
      </xdr:nvCxnSpPr>
      <xdr:spPr>
        <a:xfrm>
          <a:off x="5953125" y="101926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314CEDB9-CCC3-445C-996C-05D2C28013BE}"/>
            </a:ext>
          </a:extLst>
        </xdr:cNvPr>
        <xdr:cNvSpPr txBox="1"/>
      </xdr:nvSpPr>
      <xdr:spPr>
        <a:xfrm>
          <a:off x="5527221"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39CA1399-C754-410E-AF8E-176DB23E0E11}"/>
            </a:ext>
          </a:extLst>
        </xdr:cNvPr>
        <xdr:cNvCxnSpPr/>
      </xdr:nvCxnSpPr>
      <xdr:spPr>
        <a:xfrm>
          <a:off x="5953125" y="98851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B221B9C0-AC37-4B76-9730-43CD7F229D3C}"/>
            </a:ext>
          </a:extLst>
        </xdr:cNvPr>
        <xdr:cNvSpPr txBox="1"/>
      </xdr:nvSpPr>
      <xdr:spPr>
        <a:xfrm>
          <a:off x="55272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E0F8B2FB-8016-4E58-BA24-23813C899D1D}"/>
            </a:ext>
          </a:extLst>
        </xdr:cNvPr>
        <xdr:cNvCxnSpPr/>
      </xdr:nvCxnSpPr>
      <xdr:spPr>
        <a:xfrm>
          <a:off x="5953125" y="9574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369800ED-E41D-4D62-9AA7-96ABFB6C71D8}"/>
            </a:ext>
          </a:extLst>
        </xdr:cNvPr>
        <xdr:cNvSpPr txBox="1"/>
      </xdr:nvSpPr>
      <xdr:spPr>
        <a:xfrm>
          <a:off x="55272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6EE71F96-CBC1-4F78-9356-B9EE78D427FC}"/>
            </a:ext>
          </a:extLst>
        </xdr:cNvPr>
        <xdr:cNvCxnSpPr/>
      </xdr:nvCxnSpPr>
      <xdr:spPr>
        <a:xfrm>
          <a:off x="5953125" y="92669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92C1936A-22AD-4371-94E6-F26853EEE645}"/>
            </a:ext>
          </a:extLst>
        </xdr:cNvPr>
        <xdr:cNvSpPr txBox="1"/>
      </xdr:nvSpPr>
      <xdr:spPr>
        <a:xfrm>
          <a:off x="5527221"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E7E5F205-5AC8-450D-A05B-8ED8289FB594}"/>
            </a:ext>
          </a:extLst>
        </xdr:cNvPr>
        <xdr:cNvCxnSpPr/>
      </xdr:nvCxnSpPr>
      <xdr:spPr>
        <a:xfrm>
          <a:off x="5953125" y="89562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AE9B2B83-2B5D-4C81-9E1E-159AD316321D}"/>
            </a:ext>
          </a:extLst>
        </xdr:cNvPr>
        <xdr:cNvSpPr txBox="1"/>
      </xdr:nvSpPr>
      <xdr:spPr>
        <a:xfrm>
          <a:off x="5527221"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7EF7E157-FABC-4462-AD81-C43DA5CDE98B}"/>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2A3A353B-123A-45A0-8DF7-E3AD76CB4386}"/>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陸上競技場・野球場・球技場】&#10;一人当たり面積グラフ枠">
          <a:extLst>
            <a:ext uri="{FF2B5EF4-FFF2-40B4-BE49-F238E27FC236}">
              <a16:creationId xmlns:a16="http://schemas.microsoft.com/office/drawing/2014/main" id="{38C83EE6-D3A4-450F-B33F-746878C5DC71}"/>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16" name="直線コネクタ 215">
          <a:extLst>
            <a:ext uri="{FF2B5EF4-FFF2-40B4-BE49-F238E27FC236}">
              <a16:creationId xmlns:a16="http://schemas.microsoft.com/office/drawing/2014/main" id="{3AFB8A8B-C4BB-45EC-9606-3F5329257173}"/>
            </a:ext>
          </a:extLst>
        </xdr:cNvPr>
        <xdr:cNvCxnSpPr/>
      </xdr:nvCxnSpPr>
      <xdr:spPr>
        <a:xfrm flipV="1">
          <a:off x="9427845" y="9124043"/>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17" name="【陸上競技場・野球場・球技場】&#10;一人当たり面積最小値テキスト">
          <a:extLst>
            <a:ext uri="{FF2B5EF4-FFF2-40B4-BE49-F238E27FC236}">
              <a16:creationId xmlns:a16="http://schemas.microsoft.com/office/drawing/2014/main" id="{E8E2BF26-1950-4D5D-AE5A-9EE42BC82A16}"/>
            </a:ext>
          </a:extLst>
        </xdr:cNvPr>
        <xdr:cNvSpPr txBox="1"/>
      </xdr:nvSpPr>
      <xdr:spPr>
        <a:xfrm>
          <a:off x="9477375" y="104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8" name="直線コネクタ 217">
          <a:extLst>
            <a:ext uri="{FF2B5EF4-FFF2-40B4-BE49-F238E27FC236}">
              <a16:creationId xmlns:a16="http://schemas.microsoft.com/office/drawing/2014/main" id="{44A48A6F-1025-4646-8109-6919F1BBD192}"/>
            </a:ext>
          </a:extLst>
        </xdr:cNvPr>
        <xdr:cNvCxnSpPr/>
      </xdr:nvCxnSpPr>
      <xdr:spPr>
        <a:xfrm>
          <a:off x="9363075" y="104784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19" name="【陸上競技場・野球場・球技場】&#10;一人当たり面積最大値テキスト">
          <a:extLst>
            <a:ext uri="{FF2B5EF4-FFF2-40B4-BE49-F238E27FC236}">
              <a16:creationId xmlns:a16="http://schemas.microsoft.com/office/drawing/2014/main" id="{1A6CDE5C-BFFE-4E42-A5A0-F1C77C1EC0DB}"/>
            </a:ext>
          </a:extLst>
        </xdr:cNvPr>
        <xdr:cNvSpPr txBox="1"/>
      </xdr:nvSpPr>
      <xdr:spPr>
        <a:xfrm>
          <a:off x="9477375" y="891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20" name="直線コネクタ 219">
          <a:extLst>
            <a:ext uri="{FF2B5EF4-FFF2-40B4-BE49-F238E27FC236}">
              <a16:creationId xmlns:a16="http://schemas.microsoft.com/office/drawing/2014/main" id="{89F8536A-876E-480C-858B-21ADE7797927}"/>
            </a:ext>
          </a:extLst>
        </xdr:cNvPr>
        <xdr:cNvCxnSpPr/>
      </xdr:nvCxnSpPr>
      <xdr:spPr>
        <a:xfrm>
          <a:off x="9363075" y="91240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63699</xdr:rowOff>
    </xdr:from>
    <xdr:ext cx="469744" cy="259045"/>
    <xdr:sp macro="" textlink="">
      <xdr:nvSpPr>
        <xdr:cNvPr id="221" name="【陸上競技場・野球場・球技場】&#10;一人当たり面積平均値テキスト">
          <a:extLst>
            <a:ext uri="{FF2B5EF4-FFF2-40B4-BE49-F238E27FC236}">
              <a16:creationId xmlns:a16="http://schemas.microsoft.com/office/drawing/2014/main" id="{0EDC8F8F-2315-4FB3-86AE-7FFF46F98907}"/>
            </a:ext>
          </a:extLst>
        </xdr:cNvPr>
        <xdr:cNvSpPr txBox="1"/>
      </xdr:nvSpPr>
      <xdr:spPr>
        <a:xfrm>
          <a:off x="9477375" y="101157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22" name="フローチャート: 判断 221">
          <a:extLst>
            <a:ext uri="{FF2B5EF4-FFF2-40B4-BE49-F238E27FC236}">
              <a16:creationId xmlns:a16="http://schemas.microsoft.com/office/drawing/2014/main" id="{2B68FEF6-100D-4057-8B02-9222EA2085E8}"/>
            </a:ext>
          </a:extLst>
        </xdr:cNvPr>
        <xdr:cNvSpPr/>
      </xdr:nvSpPr>
      <xdr:spPr>
        <a:xfrm>
          <a:off x="9401175" y="10137322"/>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23" name="フローチャート: 判断 222">
          <a:extLst>
            <a:ext uri="{FF2B5EF4-FFF2-40B4-BE49-F238E27FC236}">
              <a16:creationId xmlns:a16="http://schemas.microsoft.com/office/drawing/2014/main" id="{A45C3774-BA5B-4BCF-B55D-229448F94D55}"/>
            </a:ext>
          </a:extLst>
        </xdr:cNvPr>
        <xdr:cNvSpPr/>
      </xdr:nvSpPr>
      <xdr:spPr>
        <a:xfrm>
          <a:off x="8639175" y="101450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24" name="フローチャート: 判断 223">
          <a:extLst>
            <a:ext uri="{FF2B5EF4-FFF2-40B4-BE49-F238E27FC236}">
              <a16:creationId xmlns:a16="http://schemas.microsoft.com/office/drawing/2014/main" id="{D6197252-C331-4C9D-83C1-2FBF21AC3E0B}"/>
            </a:ext>
          </a:extLst>
        </xdr:cNvPr>
        <xdr:cNvSpPr/>
      </xdr:nvSpPr>
      <xdr:spPr>
        <a:xfrm>
          <a:off x="7839075" y="1013732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19957</xdr:rowOff>
    </xdr:from>
    <xdr:to>
      <xdr:col>41</xdr:col>
      <xdr:colOff>101600</xdr:colOff>
      <xdr:row>62</xdr:row>
      <xdr:rowOff>121557</xdr:rowOff>
    </xdr:to>
    <xdr:sp macro="" textlink="">
      <xdr:nvSpPr>
        <xdr:cNvPr id="225" name="フローチャート: 判断 224">
          <a:extLst>
            <a:ext uri="{FF2B5EF4-FFF2-40B4-BE49-F238E27FC236}">
              <a16:creationId xmlns:a16="http://schemas.microsoft.com/office/drawing/2014/main" id="{C9580385-5F0F-4109-A3FC-B9689442531E}"/>
            </a:ext>
          </a:extLst>
        </xdr:cNvPr>
        <xdr:cNvSpPr/>
      </xdr:nvSpPr>
      <xdr:spPr>
        <a:xfrm>
          <a:off x="7029450" y="1006883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33565</xdr:rowOff>
    </xdr:from>
    <xdr:to>
      <xdr:col>36</xdr:col>
      <xdr:colOff>165100</xdr:colOff>
      <xdr:row>63</xdr:row>
      <xdr:rowOff>135165</xdr:rowOff>
    </xdr:to>
    <xdr:sp macro="" textlink="">
      <xdr:nvSpPr>
        <xdr:cNvPr id="226" name="フローチャート: 判断 225">
          <a:extLst>
            <a:ext uri="{FF2B5EF4-FFF2-40B4-BE49-F238E27FC236}">
              <a16:creationId xmlns:a16="http://schemas.microsoft.com/office/drawing/2014/main" id="{5C5DBB51-A1AC-4483-99D2-981F4CA6AF16}"/>
            </a:ext>
          </a:extLst>
        </xdr:cNvPr>
        <xdr:cNvSpPr/>
      </xdr:nvSpPr>
      <xdr:spPr>
        <a:xfrm>
          <a:off x="6238875" y="102411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2F51423B-1BBA-4E08-BEA3-5D7BBF6C1A28}"/>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EFC46380-1467-4970-87CA-4EC810E02022}"/>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C760C617-0525-4032-A569-9C5ACD42AD00}"/>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54F1554-7195-4F17-B573-D83B6FDCA67C}"/>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8AAC2AF0-85B4-4FDC-A9D0-DF43A7C5129E}"/>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2" name="楕円 231">
          <a:extLst>
            <a:ext uri="{FF2B5EF4-FFF2-40B4-BE49-F238E27FC236}">
              <a16:creationId xmlns:a16="http://schemas.microsoft.com/office/drawing/2014/main" id="{65CEB044-603A-487E-9B75-76749F09904B}"/>
            </a:ext>
          </a:extLst>
        </xdr:cNvPr>
        <xdr:cNvSpPr/>
      </xdr:nvSpPr>
      <xdr:spPr>
        <a:xfrm>
          <a:off x="9401175" y="99726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105427</xdr:rowOff>
    </xdr:from>
    <xdr:ext cx="469744" cy="259045"/>
    <xdr:sp macro="" textlink="">
      <xdr:nvSpPr>
        <xdr:cNvPr id="233" name="【陸上競技場・野球場・球技場】&#10;一人当たり面積該当値テキスト">
          <a:extLst>
            <a:ext uri="{FF2B5EF4-FFF2-40B4-BE49-F238E27FC236}">
              <a16:creationId xmlns:a16="http://schemas.microsoft.com/office/drawing/2014/main" id="{484A03D3-14DB-4C3A-8FE8-843D1F04A36F}"/>
            </a:ext>
          </a:extLst>
        </xdr:cNvPr>
        <xdr:cNvSpPr txBox="1"/>
      </xdr:nvSpPr>
      <xdr:spPr>
        <a:xfrm>
          <a:off x="9477375" y="982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34" name="楕円 233">
          <a:extLst>
            <a:ext uri="{FF2B5EF4-FFF2-40B4-BE49-F238E27FC236}">
              <a16:creationId xmlns:a16="http://schemas.microsoft.com/office/drawing/2014/main" id="{91749FCA-A248-4FC6-9F5E-DC7E25CE9B19}"/>
            </a:ext>
          </a:extLst>
        </xdr:cNvPr>
        <xdr:cNvSpPr/>
      </xdr:nvSpPr>
      <xdr:spPr>
        <a:xfrm>
          <a:off x="8639175" y="99726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133350</xdr:rowOff>
    </xdr:from>
    <xdr:to>
      <xdr:col>55</xdr:col>
      <xdr:colOff>0</xdr:colOff>
      <xdr:row>61</xdr:row>
      <xdr:rowOff>133350</xdr:rowOff>
    </xdr:to>
    <xdr:cxnSp macro="">
      <xdr:nvCxnSpPr>
        <xdr:cNvPr id="235" name="直線コネクタ 234">
          <a:extLst>
            <a:ext uri="{FF2B5EF4-FFF2-40B4-BE49-F238E27FC236}">
              <a16:creationId xmlns:a16="http://schemas.microsoft.com/office/drawing/2014/main" id="{C8283193-1A8B-4214-9FDE-AF42710339FF}"/>
            </a:ext>
          </a:extLst>
        </xdr:cNvPr>
        <xdr:cNvCxnSpPr/>
      </xdr:nvCxnSpPr>
      <xdr:spPr>
        <a:xfrm>
          <a:off x="8686800" y="100203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6" name="楕円 235">
          <a:extLst>
            <a:ext uri="{FF2B5EF4-FFF2-40B4-BE49-F238E27FC236}">
              <a16:creationId xmlns:a16="http://schemas.microsoft.com/office/drawing/2014/main" id="{13427CB3-901B-40DD-9DD8-5B4103A7B1E5}"/>
            </a:ext>
          </a:extLst>
        </xdr:cNvPr>
        <xdr:cNvSpPr/>
      </xdr:nvSpPr>
      <xdr:spPr>
        <a:xfrm>
          <a:off x="7839075" y="99726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61</xdr:row>
      <xdr:rowOff>133350</xdr:rowOff>
    </xdr:to>
    <xdr:cxnSp macro="">
      <xdr:nvCxnSpPr>
        <xdr:cNvPr id="237" name="直線コネクタ 236">
          <a:extLst>
            <a:ext uri="{FF2B5EF4-FFF2-40B4-BE49-F238E27FC236}">
              <a16:creationId xmlns:a16="http://schemas.microsoft.com/office/drawing/2014/main" id="{14F97D9F-F095-49B5-A7AA-22E8F00DB61F}"/>
            </a:ext>
          </a:extLst>
        </xdr:cNvPr>
        <xdr:cNvCxnSpPr/>
      </xdr:nvCxnSpPr>
      <xdr:spPr>
        <a:xfrm>
          <a:off x="7886700" y="10020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82550</xdr:rowOff>
    </xdr:from>
    <xdr:to>
      <xdr:col>41</xdr:col>
      <xdr:colOff>101600</xdr:colOff>
      <xdr:row>62</xdr:row>
      <xdr:rowOff>12700</xdr:rowOff>
    </xdr:to>
    <xdr:sp macro="" textlink="">
      <xdr:nvSpPr>
        <xdr:cNvPr id="238" name="楕円 237">
          <a:extLst>
            <a:ext uri="{FF2B5EF4-FFF2-40B4-BE49-F238E27FC236}">
              <a16:creationId xmlns:a16="http://schemas.microsoft.com/office/drawing/2014/main" id="{A8835B0E-79E4-460A-BBEE-65039F4552F5}"/>
            </a:ext>
          </a:extLst>
        </xdr:cNvPr>
        <xdr:cNvSpPr/>
      </xdr:nvSpPr>
      <xdr:spPr>
        <a:xfrm>
          <a:off x="7029450" y="99726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133350</xdr:rowOff>
    </xdr:from>
    <xdr:to>
      <xdr:col>45</xdr:col>
      <xdr:colOff>177800</xdr:colOff>
      <xdr:row>61</xdr:row>
      <xdr:rowOff>133350</xdr:rowOff>
    </xdr:to>
    <xdr:cxnSp macro="">
      <xdr:nvCxnSpPr>
        <xdr:cNvPr id="239" name="直線コネクタ 238">
          <a:extLst>
            <a:ext uri="{FF2B5EF4-FFF2-40B4-BE49-F238E27FC236}">
              <a16:creationId xmlns:a16="http://schemas.microsoft.com/office/drawing/2014/main" id="{70819DCD-2617-4439-B4C1-A4C54AFC3ED5}"/>
            </a:ext>
          </a:extLst>
        </xdr:cNvPr>
        <xdr:cNvCxnSpPr/>
      </xdr:nvCxnSpPr>
      <xdr:spPr>
        <a:xfrm>
          <a:off x="7077075" y="100203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17434</xdr:rowOff>
    </xdr:from>
    <xdr:ext cx="469744" cy="259045"/>
    <xdr:sp macro="" textlink="">
      <xdr:nvSpPr>
        <xdr:cNvPr id="240" name="n_1aveValue【陸上競技場・野球場・球技場】&#10;一人当たり面積">
          <a:extLst>
            <a:ext uri="{FF2B5EF4-FFF2-40B4-BE49-F238E27FC236}">
              <a16:creationId xmlns:a16="http://schemas.microsoft.com/office/drawing/2014/main" id="{B0781576-FEC3-40DC-92D0-24F841ED0FD9}"/>
            </a:ext>
          </a:extLst>
        </xdr:cNvPr>
        <xdr:cNvSpPr txBox="1"/>
      </xdr:nvSpPr>
      <xdr:spPr>
        <a:xfrm>
          <a:off x="8458277" y="1022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6549</xdr:rowOff>
    </xdr:from>
    <xdr:ext cx="469744" cy="259045"/>
    <xdr:sp macro="" textlink="">
      <xdr:nvSpPr>
        <xdr:cNvPr id="241" name="n_2aveValue【陸上競技場・野球場・球技場】&#10;一人当たり面積">
          <a:extLst>
            <a:ext uri="{FF2B5EF4-FFF2-40B4-BE49-F238E27FC236}">
              <a16:creationId xmlns:a16="http://schemas.microsoft.com/office/drawing/2014/main" id="{7C6CD22B-753B-4F56-AD25-A43395A6144B}"/>
            </a:ext>
          </a:extLst>
        </xdr:cNvPr>
        <xdr:cNvSpPr txBox="1"/>
      </xdr:nvSpPr>
      <xdr:spPr>
        <a:xfrm>
          <a:off x="7677227" y="1022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112684</xdr:rowOff>
    </xdr:from>
    <xdr:ext cx="469744" cy="259045"/>
    <xdr:sp macro="" textlink="">
      <xdr:nvSpPr>
        <xdr:cNvPr id="242" name="n_3aveValue【陸上競技場・野球場・球技場】&#10;一人当たり面積">
          <a:extLst>
            <a:ext uri="{FF2B5EF4-FFF2-40B4-BE49-F238E27FC236}">
              <a16:creationId xmlns:a16="http://schemas.microsoft.com/office/drawing/2014/main" id="{1349066C-94E5-4968-9F97-CBB9E494E88B}"/>
            </a:ext>
          </a:extLst>
        </xdr:cNvPr>
        <xdr:cNvSpPr txBox="1"/>
      </xdr:nvSpPr>
      <xdr:spPr>
        <a:xfrm>
          <a:off x="6867602" y="1016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151692</xdr:rowOff>
    </xdr:from>
    <xdr:ext cx="469744" cy="259045"/>
    <xdr:sp macro="" textlink="">
      <xdr:nvSpPr>
        <xdr:cNvPr id="243" name="n_4aveValue【陸上競技場・野球場・球技場】&#10;一人当たり面積">
          <a:extLst>
            <a:ext uri="{FF2B5EF4-FFF2-40B4-BE49-F238E27FC236}">
              <a16:creationId xmlns:a16="http://schemas.microsoft.com/office/drawing/2014/main" id="{3FB8F744-5EDD-4518-BEFD-67C8AAA58E43}"/>
            </a:ext>
          </a:extLst>
        </xdr:cNvPr>
        <xdr:cNvSpPr txBox="1"/>
      </xdr:nvSpPr>
      <xdr:spPr>
        <a:xfrm>
          <a:off x="6067502" y="1003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29227</xdr:rowOff>
    </xdr:from>
    <xdr:ext cx="469744" cy="259045"/>
    <xdr:sp macro="" textlink="">
      <xdr:nvSpPr>
        <xdr:cNvPr id="244" name="n_1mainValue【陸上競技場・野球場・球技場】&#10;一人当たり面積">
          <a:extLst>
            <a:ext uri="{FF2B5EF4-FFF2-40B4-BE49-F238E27FC236}">
              <a16:creationId xmlns:a16="http://schemas.microsoft.com/office/drawing/2014/main" id="{CFB26D14-8C50-400F-A174-5DED98C93E50}"/>
            </a:ext>
          </a:extLst>
        </xdr:cNvPr>
        <xdr:cNvSpPr txBox="1"/>
      </xdr:nvSpPr>
      <xdr:spPr>
        <a:xfrm>
          <a:off x="8458277" y="975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45" name="n_2mainValue【陸上競技場・野球場・球技場】&#10;一人当たり面積">
          <a:extLst>
            <a:ext uri="{FF2B5EF4-FFF2-40B4-BE49-F238E27FC236}">
              <a16:creationId xmlns:a16="http://schemas.microsoft.com/office/drawing/2014/main" id="{3B105DA8-3D4D-4E1D-83F0-3C9F852E70AD}"/>
            </a:ext>
          </a:extLst>
        </xdr:cNvPr>
        <xdr:cNvSpPr txBox="1"/>
      </xdr:nvSpPr>
      <xdr:spPr>
        <a:xfrm>
          <a:off x="7677227" y="975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46" name="n_3mainValue【陸上競技場・野球場・球技場】&#10;一人当たり面積">
          <a:extLst>
            <a:ext uri="{FF2B5EF4-FFF2-40B4-BE49-F238E27FC236}">
              <a16:creationId xmlns:a16="http://schemas.microsoft.com/office/drawing/2014/main" id="{B814164C-054D-4218-8B7C-55175E4B949A}"/>
            </a:ext>
          </a:extLst>
        </xdr:cNvPr>
        <xdr:cNvSpPr txBox="1"/>
      </xdr:nvSpPr>
      <xdr:spPr>
        <a:xfrm>
          <a:off x="6867602" y="975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9CBDB6A8-E054-4C9C-B1A9-CA6D67B2D038}"/>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8" name="正方形/長方形 247">
          <a:extLst>
            <a:ext uri="{FF2B5EF4-FFF2-40B4-BE49-F238E27FC236}">
              <a16:creationId xmlns:a16="http://schemas.microsoft.com/office/drawing/2014/main" id="{06C5F4E7-8213-4CBE-8D2E-5D726573DC6A}"/>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9" name="正方形/長方形 248">
          <a:extLst>
            <a:ext uri="{FF2B5EF4-FFF2-40B4-BE49-F238E27FC236}">
              <a16:creationId xmlns:a16="http://schemas.microsoft.com/office/drawing/2014/main" id="{B5BD5412-2511-4DFC-8C13-460507E726EE}"/>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0" name="正方形/長方形 249">
          <a:extLst>
            <a:ext uri="{FF2B5EF4-FFF2-40B4-BE49-F238E27FC236}">
              <a16:creationId xmlns:a16="http://schemas.microsoft.com/office/drawing/2014/main" id="{CCCBD313-ABE0-448C-AAE8-C737119CBD2E}"/>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1" name="正方形/長方形 250">
          <a:extLst>
            <a:ext uri="{FF2B5EF4-FFF2-40B4-BE49-F238E27FC236}">
              <a16:creationId xmlns:a16="http://schemas.microsoft.com/office/drawing/2014/main" id="{943F22D5-AFD8-471E-93CB-A8D675B3AF65}"/>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4057B815-0E27-4405-A121-CA1DA1D11164}"/>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63B7921A-A4AE-454B-88E3-18675C7435ED}"/>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90634C81-F85C-4C2E-A9DF-4CE10C034CDC}"/>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a:extLst>
            <a:ext uri="{FF2B5EF4-FFF2-40B4-BE49-F238E27FC236}">
              <a16:creationId xmlns:a16="http://schemas.microsoft.com/office/drawing/2014/main" id="{51A8308B-97AD-4532-A456-2BEA839ADF65}"/>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52B72A5E-CF10-4CEA-8A53-CEB38C525CE4}"/>
            </a:ext>
          </a:extLst>
        </xdr:cNvPr>
        <xdr:cNvCxnSpPr/>
      </xdr:nvCxnSpPr>
      <xdr:spPr>
        <a:xfrm>
          <a:off x="6858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a:extLst>
            <a:ext uri="{FF2B5EF4-FFF2-40B4-BE49-F238E27FC236}">
              <a16:creationId xmlns:a16="http://schemas.microsoft.com/office/drawing/2014/main" id="{C14DC0BB-9725-420C-A79B-4210F7F148B2}"/>
            </a:ext>
          </a:extLst>
        </xdr:cNvPr>
        <xdr:cNvSpPr txBox="1"/>
      </xdr:nvSpPr>
      <xdr:spPr>
        <a:xfrm>
          <a:off x="339891" y="13837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5B312EA9-8575-41F9-91B6-1ADB8E6AA4CB}"/>
            </a:ext>
          </a:extLst>
        </xdr:cNvPr>
        <xdr:cNvCxnSpPr/>
      </xdr:nvCxnSpPr>
      <xdr:spPr>
        <a:xfrm>
          <a:off x="6858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5AAA0A68-5A73-4C31-81EF-9161D127C1CA}"/>
            </a:ext>
          </a:extLst>
        </xdr:cNvPr>
        <xdr:cNvSpPr txBox="1"/>
      </xdr:nvSpPr>
      <xdr:spPr>
        <a:xfrm>
          <a:off x="339891"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D9B88B0E-74B4-494F-B379-9B8C3F0C5CAA}"/>
            </a:ext>
          </a:extLst>
        </xdr:cNvPr>
        <xdr:cNvCxnSpPr/>
      </xdr:nvCxnSpPr>
      <xdr:spPr>
        <a:xfrm>
          <a:off x="6858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654697A7-FE39-4944-BC12-1ED0D2F9CFC5}"/>
            </a:ext>
          </a:extLst>
        </xdr:cNvPr>
        <xdr:cNvSpPr txBox="1"/>
      </xdr:nvSpPr>
      <xdr:spPr>
        <a:xfrm>
          <a:off x="339891"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7CC6B100-6905-482D-A047-AFE38B694DB8}"/>
            </a:ext>
          </a:extLst>
        </xdr:cNvPr>
        <xdr:cNvCxnSpPr/>
      </xdr:nvCxnSpPr>
      <xdr:spPr>
        <a:xfrm>
          <a:off x="6858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F19DDCCB-0324-4F20-9318-CD048AB45C71}"/>
            </a:ext>
          </a:extLst>
        </xdr:cNvPr>
        <xdr:cNvSpPr txBox="1"/>
      </xdr:nvSpPr>
      <xdr:spPr>
        <a:xfrm>
          <a:off x="339891"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E153E6F9-C60B-488B-A8E9-E9596768C9C3}"/>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2347AD3C-3E08-4502-A209-E0BB1E5C6B8E}"/>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県民会館】&#10;有形固定資産減価償却率グラフ枠">
          <a:extLst>
            <a:ext uri="{FF2B5EF4-FFF2-40B4-BE49-F238E27FC236}">
              <a16:creationId xmlns:a16="http://schemas.microsoft.com/office/drawing/2014/main" id="{B50C7C3B-810E-49D9-895C-F87DB2D6771D}"/>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6096</xdr:rowOff>
    </xdr:from>
    <xdr:to>
      <xdr:col>24</xdr:col>
      <xdr:colOff>62865</xdr:colOff>
      <xdr:row>86</xdr:row>
      <xdr:rowOff>33528</xdr:rowOff>
    </xdr:to>
    <xdr:cxnSp macro="">
      <xdr:nvCxnSpPr>
        <xdr:cNvPr id="267" name="直線コネクタ 266">
          <a:extLst>
            <a:ext uri="{FF2B5EF4-FFF2-40B4-BE49-F238E27FC236}">
              <a16:creationId xmlns:a16="http://schemas.microsoft.com/office/drawing/2014/main" id="{16CCBCBF-DB38-4E0B-8AF7-A09FA7E972B1}"/>
            </a:ext>
          </a:extLst>
        </xdr:cNvPr>
        <xdr:cNvCxnSpPr/>
      </xdr:nvCxnSpPr>
      <xdr:spPr>
        <a:xfrm flipV="1">
          <a:off x="4179570" y="12648946"/>
          <a:ext cx="127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37355</xdr:rowOff>
    </xdr:from>
    <xdr:ext cx="405111" cy="259045"/>
    <xdr:sp macro="" textlink="">
      <xdr:nvSpPr>
        <xdr:cNvPr id="268" name="【県民会館】&#10;有形固定資産減価償却率最小値テキスト">
          <a:extLst>
            <a:ext uri="{FF2B5EF4-FFF2-40B4-BE49-F238E27FC236}">
              <a16:creationId xmlns:a16="http://schemas.microsoft.com/office/drawing/2014/main" id="{A12291C8-754D-414B-A851-5CCF8BB57F41}"/>
            </a:ext>
          </a:extLst>
        </xdr:cNvPr>
        <xdr:cNvSpPr txBox="1"/>
      </xdr:nvSpPr>
      <xdr:spPr>
        <a:xfrm>
          <a:off x="4229100" y="13972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69" name="直線コネクタ 268">
          <a:extLst>
            <a:ext uri="{FF2B5EF4-FFF2-40B4-BE49-F238E27FC236}">
              <a16:creationId xmlns:a16="http://schemas.microsoft.com/office/drawing/2014/main" id="{33BF875C-FE6A-4800-9F05-865ABC0DD95D}"/>
            </a:ext>
          </a:extLst>
        </xdr:cNvPr>
        <xdr:cNvCxnSpPr/>
      </xdr:nvCxnSpPr>
      <xdr:spPr>
        <a:xfrm>
          <a:off x="4105275" y="139654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124223</xdr:rowOff>
    </xdr:from>
    <xdr:ext cx="405111" cy="259045"/>
    <xdr:sp macro="" textlink="">
      <xdr:nvSpPr>
        <xdr:cNvPr id="270" name="【県民会館】&#10;有形固定資産減価償却率最大値テキスト">
          <a:extLst>
            <a:ext uri="{FF2B5EF4-FFF2-40B4-BE49-F238E27FC236}">
              <a16:creationId xmlns:a16="http://schemas.microsoft.com/office/drawing/2014/main" id="{9906CDDB-0DAC-479D-AEB7-EC45DDFFD788}"/>
            </a:ext>
          </a:extLst>
        </xdr:cNvPr>
        <xdr:cNvSpPr txBox="1"/>
      </xdr:nvSpPr>
      <xdr:spPr>
        <a:xfrm>
          <a:off x="4229100" y="1243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xdr:rowOff>
    </xdr:from>
    <xdr:to>
      <xdr:col>24</xdr:col>
      <xdr:colOff>152400</xdr:colOff>
      <xdr:row>78</xdr:row>
      <xdr:rowOff>6096</xdr:rowOff>
    </xdr:to>
    <xdr:cxnSp macro="">
      <xdr:nvCxnSpPr>
        <xdr:cNvPr id="271" name="直線コネクタ 270">
          <a:extLst>
            <a:ext uri="{FF2B5EF4-FFF2-40B4-BE49-F238E27FC236}">
              <a16:creationId xmlns:a16="http://schemas.microsoft.com/office/drawing/2014/main" id="{973A6447-04EE-435B-8F1A-77D518B5FED7}"/>
            </a:ext>
          </a:extLst>
        </xdr:cNvPr>
        <xdr:cNvCxnSpPr/>
      </xdr:nvCxnSpPr>
      <xdr:spPr>
        <a:xfrm>
          <a:off x="4105275" y="126489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65040</xdr:rowOff>
    </xdr:from>
    <xdr:ext cx="405111" cy="259045"/>
    <xdr:sp macro="" textlink="">
      <xdr:nvSpPr>
        <xdr:cNvPr id="272" name="【県民会館】&#10;有形固定資産減価償却率平均値テキスト">
          <a:extLst>
            <a:ext uri="{FF2B5EF4-FFF2-40B4-BE49-F238E27FC236}">
              <a16:creationId xmlns:a16="http://schemas.microsoft.com/office/drawing/2014/main" id="{D1F9B642-7921-4850-9B29-9EBF73D63C6D}"/>
            </a:ext>
          </a:extLst>
        </xdr:cNvPr>
        <xdr:cNvSpPr txBox="1"/>
      </xdr:nvSpPr>
      <xdr:spPr>
        <a:xfrm>
          <a:off x="4229100" y="12869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273" name="フローチャート: 判断 272">
          <a:extLst>
            <a:ext uri="{FF2B5EF4-FFF2-40B4-BE49-F238E27FC236}">
              <a16:creationId xmlns:a16="http://schemas.microsoft.com/office/drawing/2014/main" id="{8495FE97-17C7-4472-8F33-60434D15444C}"/>
            </a:ext>
          </a:extLst>
        </xdr:cNvPr>
        <xdr:cNvSpPr/>
      </xdr:nvSpPr>
      <xdr:spPr>
        <a:xfrm>
          <a:off x="4124325" y="130088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110744</xdr:rowOff>
    </xdr:from>
    <xdr:to>
      <xdr:col>20</xdr:col>
      <xdr:colOff>38100</xdr:colOff>
      <xdr:row>81</xdr:row>
      <xdr:rowOff>40894</xdr:rowOff>
    </xdr:to>
    <xdr:sp macro="" textlink="">
      <xdr:nvSpPr>
        <xdr:cNvPr id="274" name="フローチャート: 判断 273">
          <a:extLst>
            <a:ext uri="{FF2B5EF4-FFF2-40B4-BE49-F238E27FC236}">
              <a16:creationId xmlns:a16="http://schemas.microsoft.com/office/drawing/2014/main" id="{3E75C854-904E-4975-BCD1-636D522B119E}"/>
            </a:ext>
          </a:extLst>
        </xdr:cNvPr>
        <xdr:cNvSpPr/>
      </xdr:nvSpPr>
      <xdr:spPr>
        <a:xfrm>
          <a:off x="3381375" y="1307109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75" name="フローチャート: 判断 274">
          <a:extLst>
            <a:ext uri="{FF2B5EF4-FFF2-40B4-BE49-F238E27FC236}">
              <a16:creationId xmlns:a16="http://schemas.microsoft.com/office/drawing/2014/main" id="{82330417-D0DB-45E1-A654-8A6B8BED7F4C}"/>
            </a:ext>
          </a:extLst>
        </xdr:cNvPr>
        <xdr:cNvSpPr/>
      </xdr:nvSpPr>
      <xdr:spPr>
        <a:xfrm>
          <a:off x="2571750" y="1305598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23876</xdr:rowOff>
    </xdr:from>
    <xdr:to>
      <xdr:col>10</xdr:col>
      <xdr:colOff>165100</xdr:colOff>
      <xdr:row>80</xdr:row>
      <xdr:rowOff>125476</xdr:rowOff>
    </xdr:to>
    <xdr:sp macro="" textlink="">
      <xdr:nvSpPr>
        <xdr:cNvPr id="276" name="フローチャート: 判断 275">
          <a:extLst>
            <a:ext uri="{FF2B5EF4-FFF2-40B4-BE49-F238E27FC236}">
              <a16:creationId xmlns:a16="http://schemas.microsoft.com/office/drawing/2014/main" id="{E3734E42-6D80-4D31-B24F-FF2790779115}"/>
            </a:ext>
          </a:extLst>
        </xdr:cNvPr>
        <xdr:cNvSpPr/>
      </xdr:nvSpPr>
      <xdr:spPr>
        <a:xfrm>
          <a:off x="1781175" y="129905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277" name="フローチャート: 判断 276">
          <a:extLst>
            <a:ext uri="{FF2B5EF4-FFF2-40B4-BE49-F238E27FC236}">
              <a16:creationId xmlns:a16="http://schemas.microsoft.com/office/drawing/2014/main" id="{ACC9B1D5-6E3A-4285-BBE1-C4838F12857A}"/>
            </a:ext>
          </a:extLst>
        </xdr:cNvPr>
        <xdr:cNvSpPr/>
      </xdr:nvSpPr>
      <xdr:spPr>
        <a:xfrm>
          <a:off x="981075" y="130605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A4E984CC-83B7-469B-A529-F295D64D7ECA}"/>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3550611A-1E76-485F-AC16-57B756DEE069}"/>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0B3E681-0273-4B81-BAF2-53462DDD0EE5}"/>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C3F01370-2B1B-4F2F-98FF-327B955FAA5F}"/>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B8CA521F-EE7E-43AD-BF78-C8D783AE7DFB}"/>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49022</xdr:rowOff>
    </xdr:from>
    <xdr:to>
      <xdr:col>24</xdr:col>
      <xdr:colOff>114300</xdr:colOff>
      <xdr:row>83</xdr:row>
      <xdr:rowOff>150622</xdr:rowOff>
    </xdr:to>
    <xdr:sp macro="" textlink="">
      <xdr:nvSpPr>
        <xdr:cNvPr id="283" name="楕円 282">
          <a:extLst>
            <a:ext uri="{FF2B5EF4-FFF2-40B4-BE49-F238E27FC236}">
              <a16:creationId xmlns:a16="http://schemas.microsoft.com/office/drawing/2014/main" id="{DD75D468-9DA0-4443-B0B1-B596ED553BB5}"/>
            </a:ext>
          </a:extLst>
        </xdr:cNvPr>
        <xdr:cNvSpPr/>
      </xdr:nvSpPr>
      <xdr:spPr>
        <a:xfrm>
          <a:off x="4124325" y="1349514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27449</xdr:rowOff>
    </xdr:from>
    <xdr:ext cx="405111" cy="259045"/>
    <xdr:sp macro="" textlink="">
      <xdr:nvSpPr>
        <xdr:cNvPr id="284" name="【県民会館】&#10;有形固定資産減価償却率該当値テキスト">
          <a:extLst>
            <a:ext uri="{FF2B5EF4-FFF2-40B4-BE49-F238E27FC236}">
              <a16:creationId xmlns:a16="http://schemas.microsoft.com/office/drawing/2014/main" id="{B5DDB67C-A80D-46A1-BB22-97E5B7B8A7A2}"/>
            </a:ext>
          </a:extLst>
        </xdr:cNvPr>
        <xdr:cNvSpPr txBox="1"/>
      </xdr:nvSpPr>
      <xdr:spPr>
        <a:xfrm>
          <a:off x="4229100" y="13479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115315</xdr:rowOff>
    </xdr:from>
    <xdr:to>
      <xdr:col>20</xdr:col>
      <xdr:colOff>38100</xdr:colOff>
      <xdr:row>83</xdr:row>
      <xdr:rowOff>45465</xdr:rowOff>
    </xdr:to>
    <xdr:sp macro="" textlink="">
      <xdr:nvSpPr>
        <xdr:cNvPr id="285" name="楕円 284">
          <a:extLst>
            <a:ext uri="{FF2B5EF4-FFF2-40B4-BE49-F238E27FC236}">
              <a16:creationId xmlns:a16="http://schemas.microsoft.com/office/drawing/2014/main" id="{BA13B7BA-AC88-465A-AC3F-25AAD9776667}"/>
            </a:ext>
          </a:extLst>
        </xdr:cNvPr>
        <xdr:cNvSpPr/>
      </xdr:nvSpPr>
      <xdr:spPr>
        <a:xfrm>
          <a:off x="3381375" y="134026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166115</xdr:rowOff>
    </xdr:from>
    <xdr:to>
      <xdr:col>24</xdr:col>
      <xdr:colOff>63500</xdr:colOff>
      <xdr:row>83</xdr:row>
      <xdr:rowOff>99822</xdr:rowOff>
    </xdr:to>
    <xdr:cxnSp macro="">
      <xdr:nvCxnSpPr>
        <xdr:cNvPr id="286" name="直線コネクタ 285">
          <a:extLst>
            <a:ext uri="{FF2B5EF4-FFF2-40B4-BE49-F238E27FC236}">
              <a16:creationId xmlns:a16="http://schemas.microsoft.com/office/drawing/2014/main" id="{BA1C8880-3EC2-4AF2-BD92-4C75A764E280}"/>
            </a:ext>
          </a:extLst>
        </xdr:cNvPr>
        <xdr:cNvCxnSpPr/>
      </xdr:nvCxnSpPr>
      <xdr:spPr>
        <a:xfrm>
          <a:off x="3429000" y="13450315"/>
          <a:ext cx="752475" cy="10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5587</xdr:rowOff>
    </xdr:from>
    <xdr:to>
      <xdr:col>15</xdr:col>
      <xdr:colOff>101600</xdr:colOff>
      <xdr:row>82</xdr:row>
      <xdr:rowOff>107187</xdr:rowOff>
    </xdr:to>
    <xdr:sp macro="" textlink="">
      <xdr:nvSpPr>
        <xdr:cNvPr id="287" name="楕円 286">
          <a:extLst>
            <a:ext uri="{FF2B5EF4-FFF2-40B4-BE49-F238E27FC236}">
              <a16:creationId xmlns:a16="http://schemas.microsoft.com/office/drawing/2014/main" id="{5EC1954D-1431-42BA-9682-8EFD83CAB2DE}"/>
            </a:ext>
          </a:extLst>
        </xdr:cNvPr>
        <xdr:cNvSpPr/>
      </xdr:nvSpPr>
      <xdr:spPr>
        <a:xfrm>
          <a:off x="2571750" y="1329613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56387</xdr:rowOff>
    </xdr:from>
    <xdr:to>
      <xdr:col>19</xdr:col>
      <xdr:colOff>177800</xdr:colOff>
      <xdr:row>82</xdr:row>
      <xdr:rowOff>166115</xdr:rowOff>
    </xdr:to>
    <xdr:cxnSp macro="">
      <xdr:nvCxnSpPr>
        <xdr:cNvPr id="288" name="直線コネクタ 287">
          <a:extLst>
            <a:ext uri="{FF2B5EF4-FFF2-40B4-BE49-F238E27FC236}">
              <a16:creationId xmlns:a16="http://schemas.microsoft.com/office/drawing/2014/main" id="{9C5FD100-2E9A-44FC-B520-B0BEF97759DB}"/>
            </a:ext>
          </a:extLst>
        </xdr:cNvPr>
        <xdr:cNvCxnSpPr/>
      </xdr:nvCxnSpPr>
      <xdr:spPr>
        <a:xfrm>
          <a:off x="2619375" y="13343762"/>
          <a:ext cx="809625" cy="1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71882</xdr:rowOff>
    </xdr:from>
    <xdr:to>
      <xdr:col>10</xdr:col>
      <xdr:colOff>165100</xdr:colOff>
      <xdr:row>82</xdr:row>
      <xdr:rowOff>2032</xdr:rowOff>
    </xdr:to>
    <xdr:sp macro="" textlink="">
      <xdr:nvSpPr>
        <xdr:cNvPr id="289" name="楕円 288">
          <a:extLst>
            <a:ext uri="{FF2B5EF4-FFF2-40B4-BE49-F238E27FC236}">
              <a16:creationId xmlns:a16="http://schemas.microsoft.com/office/drawing/2014/main" id="{77FDC17E-D01C-43EE-8E4A-EF3D5D03F026}"/>
            </a:ext>
          </a:extLst>
        </xdr:cNvPr>
        <xdr:cNvSpPr/>
      </xdr:nvSpPr>
      <xdr:spPr>
        <a:xfrm>
          <a:off x="1781175" y="131941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122682</xdr:rowOff>
    </xdr:from>
    <xdr:to>
      <xdr:col>15</xdr:col>
      <xdr:colOff>50800</xdr:colOff>
      <xdr:row>82</xdr:row>
      <xdr:rowOff>56387</xdr:rowOff>
    </xdr:to>
    <xdr:cxnSp macro="">
      <xdr:nvCxnSpPr>
        <xdr:cNvPr id="290" name="直線コネクタ 289">
          <a:extLst>
            <a:ext uri="{FF2B5EF4-FFF2-40B4-BE49-F238E27FC236}">
              <a16:creationId xmlns:a16="http://schemas.microsoft.com/office/drawing/2014/main" id="{EE285391-D51D-4BB1-B989-AB67186822D1}"/>
            </a:ext>
          </a:extLst>
        </xdr:cNvPr>
        <xdr:cNvCxnSpPr/>
      </xdr:nvCxnSpPr>
      <xdr:spPr>
        <a:xfrm>
          <a:off x="1828800" y="13251307"/>
          <a:ext cx="790575" cy="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57421</xdr:rowOff>
    </xdr:from>
    <xdr:ext cx="405111" cy="259045"/>
    <xdr:sp macro="" textlink="">
      <xdr:nvSpPr>
        <xdr:cNvPr id="291" name="n_1aveValue【県民会館】&#10;有形固定資産減価償却率">
          <a:extLst>
            <a:ext uri="{FF2B5EF4-FFF2-40B4-BE49-F238E27FC236}">
              <a16:creationId xmlns:a16="http://schemas.microsoft.com/office/drawing/2014/main" id="{260B98B6-F861-4193-AD6A-D5C9CBA5CB37}"/>
            </a:ext>
          </a:extLst>
        </xdr:cNvPr>
        <xdr:cNvSpPr txBox="1"/>
      </xdr:nvSpPr>
      <xdr:spPr>
        <a:xfrm>
          <a:off x="3239144" y="1285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292" name="n_2aveValue【県民会館】&#10;有形固定資産減価償却率">
          <a:extLst>
            <a:ext uri="{FF2B5EF4-FFF2-40B4-BE49-F238E27FC236}">
              <a16:creationId xmlns:a16="http://schemas.microsoft.com/office/drawing/2014/main" id="{F4FD3D6F-C407-42E8-A279-23E7B2D75482}"/>
            </a:ext>
          </a:extLst>
        </xdr:cNvPr>
        <xdr:cNvSpPr txBox="1"/>
      </xdr:nvSpPr>
      <xdr:spPr>
        <a:xfrm>
          <a:off x="2439044" y="1284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142003</xdr:rowOff>
    </xdr:from>
    <xdr:ext cx="405111" cy="259045"/>
    <xdr:sp macro="" textlink="">
      <xdr:nvSpPr>
        <xdr:cNvPr id="293" name="n_3aveValue【県民会館】&#10;有形固定資産減価償却率">
          <a:extLst>
            <a:ext uri="{FF2B5EF4-FFF2-40B4-BE49-F238E27FC236}">
              <a16:creationId xmlns:a16="http://schemas.microsoft.com/office/drawing/2014/main" id="{30448911-1325-4D67-BDAA-8803F1E40AD6}"/>
            </a:ext>
          </a:extLst>
        </xdr:cNvPr>
        <xdr:cNvSpPr txBox="1"/>
      </xdr:nvSpPr>
      <xdr:spPr>
        <a:xfrm>
          <a:off x="1648469" y="12784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294" name="n_4aveValue【県民会館】&#10;有形固定資産減価償却率">
          <a:extLst>
            <a:ext uri="{FF2B5EF4-FFF2-40B4-BE49-F238E27FC236}">
              <a16:creationId xmlns:a16="http://schemas.microsoft.com/office/drawing/2014/main" id="{230ADBF2-BADD-4BB9-A37B-09DA23BFAFD7}"/>
            </a:ext>
          </a:extLst>
        </xdr:cNvPr>
        <xdr:cNvSpPr txBox="1"/>
      </xdr:nvSpPr>
      <xdr:spPr>
        <a:xfrm>
          <a:off x="848369" y="1284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36592</xdr:rowOff>
    </xdr:from>
    <xdr:ext cx="405111" cy="259045"/>
    <xdr:sp macro="" textlink="">
      <xdr:nvSpPr>
        <xdr:cNvPr id="295" name="n_1mainValue【県民会館】&#10;有形固定資産減価償却率">
          <a:extLst>
            <a:ext uri="{FF2B5EF4-FFF2-40B4-BE49-F238E27FC236}">
              <a16:creationId xmlns:a16="http://schemas.microsoft.com/office/drawing/2014/main" id="{4F1988E5-0547-4004-96E9-F4B910525712}"/>
            </a:ext>
          </a:extLst>
        </xdr:cNvPr>
        <xdr:cNvSpPr txBox="1"/>
      </xdr:nvSpPr>
      <xdr:spPr>
        <a:xfrm>
          <a:off x="3239144" y="1348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98314</xdr:rowOff>
    </xdr:from>
    <xdr:ext cx="405111" cy="259045"/>
    <xdr:sp macro="" textlink="">
      <xdr:nvSpPr>
        <xdr:cNvPr id="296" name="n_2mainValue【県民会館】&#10;有形固定資産減価償却率">
          <a:extLst>
            <a:ext uri="{FF2B5EF4-FFF2-40B4-BE49-F238E27FC236}">
              <a16:creationId xmlns:a16="http://schemas.microsoft.com/office/drawing/2014/main" id="{C37A0E66-B0B5-4E25-944B-F4DF9BDD36FF}"/>
            </a:ext>
          </a:extLst>
        </xdr:cNvPr>
        <xdr:cNvSpPr txBox="1"/>
      </xdr:nvSpPr>
      <xdr:spPr>
        <a:xfrm>
          <a:off x="2439044" y="13385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164609</xdr:rowOff>
    </xdr:from>
    <xdr:ext cx="405111" cy="259045"/>
    <xdr:sp macro="" textlink="">
      <xdr:nvSpPr>
        <xdr:cNvPr id="297" name="n_3mainValue【県民会館】&#10;有形固定資産減価償却率">
          <a:extLst>
            <a:ext uri="{FF2B5EF4-FFF2-40B4-BE49-F238E27FC236}">
              <a16:creationId xmlns:a16="http://schemas.microsoft.com/office/drawing/2014/main" id="{797D541C-7BE8-4D05-BCCD-074DEF073AF7}"/>
            </a:ext>
          </a:extLst>
        </xdr:cNvPr>
        <xdr:cNvSpPr txBox="1"/>
      </xdr:nvSpPr>
      <xdr:spPr>
        <a:xfrm>
          <a:off x="1648469" y="132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E2C70ABD-CAD8-445E-BFE3-FA12740FA084}"/>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9" name="正方形/長方形 298">
          <a:extLst>
            <a:ext uri="{FF2B5EF4-FFF2-40B4-BE49-F238E27FC236}">
              <a16:creationId xmlns:a16="http://schemas.microsoft.com/office/drawing/2014/main" id="{4F8A1E64-8FD4-4EC4-9E67-D3DA42103BB6}"/>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00" name="正方形/長方形 299">
          <a:extLst>
            <a:ext uri="{FF2B5EF4-FFF2-40B4-BE49-F238E27FC236}">
              <a16:creationId xmlns:a16="http://schemas.microsoft.com/office/drawing/2014/main" id="{DF719918-663C-4A11-91C9-82DA574BFC5B}"/>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01" name="正方形/長方形 300">
          <a:extLst>
            <a:ext uri="{FF2B5EF4-FFF2-40B4-BE49-F238E27FC236}">
              <a16:creationId xmlns:a16="http://schemas.microsoft.com/office/drawing/2014/main" id="{0B84FDE9-BC52-4BF0-83F1-19ACA045B7C8}"/>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02" name="正方形/長方形 301">
          <a:extLst>
            <a:ext uri="{FF2B5EF4-FFF2-40B4-BE49-F238E27FC236}">
              <a16:creationId xmlns:a16="http://schemas.microsoft.com/office/drawing/2014/main" id="{449C4B78-F1B3-4E2B-8CE9-3F3BA0AACB7C}"/>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16E7BB7E-2918-4175-97B0-0F5E687A6E27}"/>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50696CBB-4F87-4286-B184-C41D1022E737}"/>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4C8E281D-D750-4BC3-A06E-79FBC0BD0788}"/>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52AAC106-779D-4D72-9B20-1572B8C556E3}"/>
            </a:ext>
          </a:extLst>
        </xdr:cNvPr>
        <xdr:cNvCxnSpPr/>
      </xdr:nvCxnSpPr>
      <xdr:spPr>
        <a:xfrm>
          <a:off x="5953125" y="140493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FBCD9030-3E6F-44F5-8DFD-965950FB2DC4}"/>
            </a:ext>
          </a:extLst>
        </xdr:cNvPr>
        <xdr:cNvSpPr txBox="1"/>
      </xdr:nvSpPr>
      <xdr:spPr>
        <a:xfrm>
          <a:off x="5527221"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65135FAD-B931-4A55-98B8-5EA366784E68}"/>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C4105B4C-C845-490F-890E-1F8930F79862}"/>
            </a:ext>
          </a:extLst>
        </xdr:cNvPr>
        <xdr:cNvSpPr txBox="1"/>
      </xdr:nvSpPr>
      <xdr:spPr>
        <a:xfrm>
          <a:off x="5527221"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6C83A00C-A53D-4D76-8991-266DD333240C}"/>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2F78716E-E969-47BD-909E-8E3C6CC92213}"/>
            </a:ext>
          </a:extLst>
        </xdr:cNvPr>
        <xdr:cNvSpPr txBox="1"/>
      </xdr:nvSpPr>
      <xdr:spPr>
        <a:xfrm>
          <a:off x="5527221"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2DCFA4EB-3E9B-4EC7-AB2F-1E61C7D96D8D}"/>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64122870-7C35-4388-BEB3-38CDE09D9F7C}"/>
            </a:ext>
          </a:extLst>
        </xdr:cNvPr>
        <xdr:cNvSpPr txBox="1"/>
      </xdr:nvSpPr>
      <xdr:spPr>
        <a:xfrm>
          <a:off x="5527221"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1A7976C6-DD66-4BB8-9B93-2C492976C554}"/>
            </a:ext>
          </a:extLst>
        </xdr:cNvPr>
        <xdr:cNvCxnSpPr/>
      </xdr:nvCxnSpPr>
      <xdr:spPr>
        <a:xfrm>
          <a:off x="5953125" y="12611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4277BA93-9F6C-4536-A6BD-C1EE3E646114}"/>
            </a:ext>
          </a:extLst>
        </xdr:cNvPr>
        <xdr:cNvSpPr txBox="1"/>
      </xdr:nvSpPr>
      <xdr:spPr>
        <a:xfrm>
          <a:off x="5527221"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2FAEB3CE-0F9A-4B04-B27D-3218250A75CE}"/>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27A27F7F-192D-493D-8AD5-D9F2BD941D1B}"/>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県民会館】&#10;一人当たり面積グラフ枠">
          <a:extLst>
            <a:ext uri="{FF2B5EF4-FFF2-40B4-BE49-F238E27FC236}">
              <a16:creationId xmlns:a16="http://schemas.microsoft.com/office/drawing/2014/main" id="{14BEBD41-E9FE-4EBA-9812-BF3F16AD0195}"/>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19" name="直線コネクタ 318">
          <a:extLst>
            <a:ext uri="{FF2B5EF4-FFF2-40B4-BE49-F238E27FC236}">
              <a16:creationId xmlns:a16="http://schemas.microsoft.com/office/drawing/2014/main" id="{7BB396BE-A83F-4A82-8853-837924B834AE}"/>
            </a:ext>
          </a:extLst>
        </xdr:cNvPr>
        <xdr:cNvCxnSpPr/>
      </xdr:nvCxnSpPr>
      <xdr:spPr>
        <a:xfrm flipV="1">
          <a:off x="9427845" y="12639675"/>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20" name="【県民会館】&#10;一人当たり面積最小値テキスト">
          <a:extLst>
            <a:ext uri="{FF2B5EF4-FFF2-40B4-BE49-F238E27FC236}">
              <a16:creationId xmlns:a16="http://schemas.microsoft.com/office/drawing/2014/main" id="{F19FF966-D2B5-4A03-8458-92621F140DC3}"/>
            </a:ext>
          </a:extLst>
        </xdr:cNvPr>
        <xdr:cNvSpPr txBox="1"/>
      </xdr:nvSpPr>
      <xdr:spPr>
        <a:xfrm>
          <a:off x="9477375"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21" name="直線コネクタ 320">
          <a:extLst>
            <a:ext uri="{FF2B5EF4-FFF2-40B4-BE49-F238E27FC236}">
              <a16:creationId xmlns:a16="http://schemas.microsoft.com/office/drawing/2014/main" id="{78F1545C-82FF-4227-9FF2-86514C920CB3}"/>
            </a:ext>
          </a:extLst>
        </xdr:cNvPr>
        <xdr:cNvCxnSpPr/>
      </xdr:nvCxnSpPr>
      <xdr:spPr>
        <a:xfrm>
          <a:off x="9363075" y="139255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22" name="【県民会館】&#10;一人当たり面積最大値テキスト">
          <a:extLst>
            <a:ext uri="{FF2B5EF4-FFF2-40B4-BE49-F238E27FC236}">
              <a16:creationId xmlns:a16="http://schemas.microsoft.com/office/drawing/2014/main" id="{D1BD1710-6F59-4CF9-B07D-8D28C1A73C95}"/>
            </a:ext>
          </a:extLst>
        </xdr:cNvPr>
        <xdr:cNvSpPr txBox="1"/>
      </xdr:nvSpPr>
      <xdr:spPr>
        <a:xfrm>
          <a:off x="9477375" y="1243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3" name="直線コネクタ 322">
          <a:extLst>
            <a:ext uri="{FF2B5EF4-FFF2-40B4-BE49-F238E27FC236}">
              <a16:creationId xmlns:a16="http://schemas.microsoft.com/office/drawing/2014/main" id="{F3C74510-C3F4-49F3-817D-FD728462AE2D}"/>
            </a:ext>
          </a:extLst>
        </xdr:cNvPr>
        <xdr:cNvCxnSpPr/>
      </xdr:nvCxnSpPr>
      <xdr:spPr>
        <a:xfrm>
          <a:off x="9363075" y="12639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48277</xdr:rowOff>
    </xdr:from>
    <xdr:ext cx="469744" cy="259045"/>
    <xdr:sp macro="" textlink="">
      <xdr:nvSpPr>
        <xdr:cNvPr id="324" name="【県民会館】&#10;一人当たり面積平均値テキスト">
          <a:extLst>
            <a:ext uri="{FF2B5EF4-FFF2-40B4-BE49-F238E27FC236}">
              <a16:creationId xmlns:a16="http://schemas.microsoft.com/office/drawing/2014/main" id="{8A78AFDF-31A5-4E80-9648-3FEF02BC93BE}"/>
            </a:ext>
          </a:extLst>
        </xdr:cNvPr>
        <xdr:cNvSpPr txBox="1"/>
      </xdr:nvSpPr>
      <xdr:spPr>
        <a:xfrm>
          <a:off x="9477375" y="13494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25" name="フローチャート: 判断 324">
          <a:extLst>
            <a:ext uri="{FF2B5EF4-FFF2-40B4-BE49-F238E27FC236}">
              <a16:creationId xmlns:a16="http://schemas.microsoft.com/office/drawing/2014/main" id="{88AB8AFA-B0D0-4414-8302-D065778712AA}"/>
            </a:ext>
          </a:extLst>
        </xdr:cNvPr>
        <xdr:cNvSpPr/>
      </xdr:nvSpPr>
      <xdr:spPr>
        <a:xfrm>
          <a:off x="9401175" y="136398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26" name="フローチャート: 判断 325">
          <a:extLst>
            <a:ext uri="{FF2B5EF4-FFF2-40B4-BE49-F238E27FC236}">
              <a16:creationId xmlns:a16="http://schemas.microsoft.com/office/drawing/2014/main" id="{9D8CD7E8-75BD-4EFA-BEDE-F189B4D617A8}"/>
            </a:ext>
          </a:extLst>
        </xdr:cNvPr>
        <xdr:cNvSpPr/>
      </xdr:nvSpPr>
      <xdr:spPr>
        <a:xfrm>
          <a:off x="8639175" y="1365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27" name="フローチャート: 判断 326">
          <a:extLst>
            <a:ext uri="{FF2B5EF4-FFF2-40B4-BE49-F238E27FC236}">
              <a16:creationId xmlns:a16="http://schemas.microsoft.com/office/drawing/2014/main" id="{F2E0AF8C-5B13-4383-A31D-E868D9203EF1}"/>
            </a:ext>
          </a:extLst>
        </xdr:cNvPr>
        <xdr:cNvSpPr/>
      </xdr:nvSpPr>
      <xdr:spPr>
        <a:xfrm>
          <a:off x="7839075" y="136588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28" name="フローチャート: 判断 327">
          <a:extLst>
            <a:ext uri="{FF2B5EF4-FFF2-40B4-BE49-F238E27FC236}">
              <a16:creationId xmlns:a16="http://schemas.microsoft.com/office/drawing/2014/main" id="{46DB11A4-6976-4FF2-811D-549BB8071062}"/>
            </a:ext>
          </a:extLst>
        </xdr:cNvPr>
        <xdr:cNvSpPr/>
      </xdr:nvSpPr>
      <xdr:spPr>
        <a:xfrm>
          <a:off x="7029450" y="13658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29" name="フローチャート: 判断 328">
          <a:extLst>
            <a:ext uri="{FF2B5EF4-FFF2-40B4-BE49-F238E27FC236}">
              <a16:creationId xmlns:a16="http://schemas.microsoft.com/office/drawing/2014/main" id="{67212369-2AD3-4784-9C2F-AFCEC5AD1CC9}"/>
            </a:ext>
          </a:extLst>
        </xdr:cNvPr>
        <xdr:cNvSpPr/>
      </xdr:nvSpPr>
      <xdr:spPr>
        <a:xfrm>
          <a:off x="6238875" y="135731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D69A21CE-F4A6-454B-A896-787FEF616146}"/>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9431BB2-2EF1-469B-B957-328FF4E43BB2}"/>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DAC6964-32D5-4D50-A5A4-874B3705A658}"/>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42C7AF86-DFA5-45DD-BD49-A875D6CC7F9C}"/>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20F0E779-8022-4C87-9FB6-A9FDD06E0C48}"/>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xdr:rowOff>
    </xdr:from>
    <xdr:to>
      <xdr:col>55</xdr:col>
      <xdr:colOff>50800</xdr:colOff>
      <xdr:row>85</xdr:row>
      <xdr:rowOff>107950</xdr:rowOff>
    </xdr:to>
    <xdr:sp macro="" textlink="">
      <xdr:nvSpPr>
        <xdr:cNvPr id="335" name="楕円 334">
          <a:extLst>
            <a:ext uri="{FF2B5EF4-FFF2-40B4-BE49-F238E27FC236}">
              <a16:creationId xmlns:a16="http://schemas.microsoft.com/office/drawing/2014/main" id="{CAC8575E-40ED-4650-BC1B-45B5AE09C738}"/>
            </a:ext>
          </a:extLst>
        </xdr:cNvPr>
        <xdr:cNvSpPr/>
      </xdr:nvSpPr>
      <xdr:spPr>
        <a:xfrm>
          <a:off x="9401175" y="137826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92727</xdr:rowOff>
    </xdr:from>
    <xdr:ext cx="469744" cy="259045"/>
    <xdr:sp macro="" textlink="">
      <xdr:nvSpPr>
        <xdr:cNvPr id="336" name="【県民会館】&#10;一人当たり面積該当値テキスト">
          <a:extLst>
            <a:ext uri="{FF2B5EF4-FFF2-40B4-BE49-F238E27FC236}">
              <a16:creationId xmlns:a16="http://schemas.microsoft.com/office/drawing/2014/main" id="{F931B7FD-7D75-4E52-A602-30641603B3F8}"/>
            </a:ext>
          </a:extLst>
        </xdr:cNvPr>
        <xdr:cNvSpPr txBox="1"/>
      </xdr:nvSpPr>
      <xdr:spPr>
        <a:xfrm>
          <a:off x="9477375" y="1370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337" name="楕円 336">
          <a:extLst>
            <a:ext uri="{FF2B5EF4-FFF2-40B4-BE49-F238E27FC236}">
              <a16:creationId xmlns:a16="http://schemas.microsoft.com/office/drawing/2014/main" id="{091ADE31-11ED-4D3C-99C6-FD2520B0B39E}"/>
            </a:ext>
          </a:extLst>
        </xdr:cNvPr>
        <xdr:cNvSpPr/>
      </xdr:nvSpPr>
      <xdr:spPr>
        <a:xfrm>
          <a:off x="8639175" y="13782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57150</xdr:rowOff>
    </xdr:from>
    <xdr:to>
      <xdr:col>55</xdr:col>
      <xdr:colOff>0</xdr:colOff>
      <xdr:row>85</xdr:row>
      <xdr:rowOff>57150</xdr:rowOff>
    </xdr:to>
    <xdr:cxnSp macro="">
      <xdr:nvCxnSpPr>
        <xdr:cNvPr id="338" name="直線コネクタ 337">
          <a:extLst>
            <a:ext uri="{FF2B5EF4-FFF2-40B4-BE49-F238E27FC236}">
              <a16:creationId xmlns:a16="http://schemas.microsoft.com/office/drawing/2014/main" id="{DC7C14BB-42E4-41E0-A2FF-AA0EC1E1E168}"/>
            </a:ext>
          </a:extLst>
        </xdr:cNvPr>
        <xdr:cNvCxnSpPr/>
      </xdr:nvCxnSpPr>
      <xdr:spPr>
        <a:xfrm>
          <a:off x="8686800" y="138303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xdr:rowOff>
    </xdr:from>
    <xdr:to>
      <xdr:col>46</xdr:col>
      <xdr:colOff>38100</xdr:colOff>
      <xdr:row>85</xdr:row>
      <xdr:rowOff>107950</xdr:rowOff>
    </xdr:to>
    <xdr:sp macro="" textlink="">
      <xdr:nvSpPr>
        <xdr:cNvPr id="339" name="楕円 338">
          <a:extLst>
            <a:ext uri="{FF2B5EF4-FFF2-40B4-BE49-F238E27FC236}">
              <a16:creationId xmlns:a16="http://schemas.microsoft.com/office/drawing/2014/main" id="{B7D49F28-640D-43D3-AEDA-8928986A27FF}"/>
            </a:ext>
          </a:extLst>
        </xdr:cNvPr>
        <xdr:cNvSpPr/>
      </xdr:nvSpPr>
      <xdr:spPr>
        <a:xfrm>
          <a:off x="7839075" y="13782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57150</xdr:rowOff>
    </xdr:from>
    <xdr:to>
      <xdr:col>50</xdr:col>
      <xdr:colOff>114300</xdr:colOff>
      <xdr:row>85</xdr:row>
      <xdr:rowOff>57150</xdr:rowOff>
    </xdr:to>
    <xdr:cxnSp macro="">
      <xdr:nvCxnSpPr>
        <xdr:cNvPr id="340" name="直線コネクタ 339">
          <a:extLst>
            <a:ext uri="{FF2B5EF4-FFF2-40B4-BE49-F238E27FC236}">
              <a16:creationId xmlns:a16="http://schemas.microsoft.com/office/drawing/2014/main" id="{234E13A8-9CB5-40D6-91E0-83FB5DFCB2B6}"/>
            </a:ext>
          </a:extLst>
        </xdr:cNvPr>
        <xdr:cNvCxnSpPr/>
      </xdr:nvCxnSpPr>
      <xdr:spPr>
        <a:xfrm>
          <a:off x="7886700" y="13830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xdr:rowOff>
    </xdr:from>
    <xdr:to>
      <xdr:col>41</xdr:col>
      <xdr:colOff>101600</xdr:colOff>
      <xdr:row>85</xdr:row>
      <xdr:rowOff>107950</xdr:rowOff>
    </xdr:to>
    <xdr:sp macro="" textlink="">
      <xdr:nvSpPr>
        <xdr:cNvPr id="341" name="楕円 340">
          <a:extLst>
            <a:ext uri="{FF2B5EF4-FFF2-40B4-BE49-F238E27FC236}">
              <a16:creationId xmlns:a16="http://schemas.microsoft.com/office/drawing/2014/main" id="{8322540B-7B1A-4F9A-BD6B-108B1501B9AA}"/>
            </a:ext>
          </a:extLst>
        </xdr:cNvPr>
        <xdr:cNvSpPr/>
      </xdr:nvSpPr>
      <xdr:spPr>
        <a:xfrm>
          <a:off x="7029450" y="13782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57150</xdr:rowOff>
    </xdr:from>
    <xdr:to>
      <xdr:col>45</xdr:col>
      <xdr:colOff>177800</xdr:colOff>
      <xdr:row>85</xdr:row>
      <xdr:rowOff>57150</xdr:rowOff>
    </xdr:to>
    <xdr:cxnSp macro="">
      <xdr:nvCxnSpPr>
        <xdr:cNvPr id="342" name="直線コネクタ 341">
          <a:extLst>
            <a:ext uri="{FF2B5EF4-FFF2-40B4-BE49-F238E27FC236}">
              <a16:creationId xmlns:a16="http://schemas.microsoft.com/office/drawing/2014/main" id="{0E12AEAA-E873-4EB7-9036-80D8475E8D2F}"/>
            </a:ext>
          </a:extLst>
        </xdr:cNvPr>
        <xdr:cNvCxnSpPr/>
      </xdr:nvCxnSpPr>
      <xdr:spPr>
        <a:xfrm>
          <a:off x="7077075" y="138303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43" name="n_1aveValue【県民会館】&#10;一人当たり面積">
          <a:extLst>
            <a:ext uri="{FF2B5EF4-FFF2-40B4-BE49-F238E27FC236}">
              <a16:creationId xmlns:a16="http://schemas.microsoft.com/office/drawing/2014/main" id="{B98C3263-DE8D-4DB0-99A3-318071FC6FA5}"/>
            </a:ext>
          </a:extLst>
        </xdr:cNvPr>
        <xdr:cNvSpPr txBox="1"/>
      </xdr:nvSpPr>
      <xdr:spPr>
        <a:xfrm>
          <a:off x="8458277" y="134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44" name="n_2aveValue【県民会館】&#10;一人当たり面積">
          <a:extLst>
            <a:ext uri="{FF2B5EF4-FFF2-40B4-BE49-F238E27FC236}">
              <a16:creationId xmlns:a16="http://schemas.microsoft.com/office/drawing/2014/main" id="{89E09EC7-7350-4C3D-AAB6-30C85C1C8A6B}"/>
            </a:ext>
          </a:extLst>
        </xdr:cNvPr>
        <xdr:cNvSpPr txBox="1"/>
      </xdr:nvSpPr>
      <xdr:spPr>
        <a:xfrm>
          <a:off x="7677227" y="134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45" name="n_3aveValue【県民会館】&#10;一人当たり面積">
          <a:extLst>
            <a:ext uri="{FF2B5EF4-FFF2-40B4-BE49-F238E27FC236}">
              <a16:creationId xmlns:a16="http://schemas.microsoft.com/office/drawing/2014/main" id="{37F2228D-6C18-420A-95DE-E4AAE6495F1F}"/>
            </a:ext>
          </a:extLst>
        </xdr:cNvPr>
        <xdr:cNvSpPr txBox="1"/>
      </xdr:nvSpPr>
      <xdr:spPr>
        <a:xfrm>
          <a:off x="6867602" y="134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46" name="n_4aveValue【県民会館】&#10;一人当たり面積">
          <a:extLst>
            <a:ext uri="{FF2B5EF4-FFF2-40B4-BE49-F238E27FC236}">
              <a16:creationId xmlns:a16="http://schemas.microsoft.com/office/drawing/2014/main" id="{25756F68-C8FF-416E-949C-8746F8CDDFCB}"/>
            </a:ext>
          </a:extLst>
        </xdr:cNvPr>
        <xdr:cNvSpPr txBox="1"/>
      </xdr:nvSpPr>
      <xdr:spPr>
        <a:xfrm>
          <a:off x="6067502"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347" name="n_1mainValue【県民会館】&#10;一人当たり面積">
          <a:extLst>
            <a:ext uri="{FF2B5EF4-FFF2-40B4-BE49-F238E27FC236}">
              <a16:creationId xmlns:a16="http://schemas.microsoft.com/office/drawing/2014/main" id="{B48E3E8A-18B6-4591-BB19-996644CF8F0C}"/>
            </a:ext>
          </a:extLst>
        </xdr:cNvPr>
        <xdr:cNvSpPr txBox="1"/>
      </xdr:nvSpPr>
      <xdr:spPr>
        <a:xfrm>
          <a:off x="8458277" y="1387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99077</xdr:rowOff>
    </xdr:from>
    <xdr:ext cx="469744" cy="259045"/>
    <xdr:sp macro="" textlink="">
      <xdr:nvSpPr>
        <xdr:cNvPr id="348" name="n_2mainValue【県民会館】&#10;一人当たり面積">
          <a:extLst>
            <a:ext uri="{FF2B5EF4-FFF2-40B4-BE49-F238E27FC236}">
              <a16:creationId xmlns:a16="http://schemas.microsoft.com/office/drawing/2014/main" id="{C9621232-7654-4EA7-8A2B-ADBE9E11F76D}"/>
            </a:ext>
          </a:extLst>
        </xdr:cNvPr>
        <xdr:cNvSpPr txBox="1"/>
      </xdr:nvSpPr>
      <xdr:spPr>
        <a:xfrm>
          <a:off x="7677227" y="1387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99077</xdr:rowOff>
    </xdr:from>
    <xdr:ext cx="469744" cy="259045"/>
    <xdr:sp macro="" textlink="">
      <xdr:nvSpPr>
        <xdr:cNvPr id="349" name="n_3mainValue【県民会館】&#10;一人当たり面積">
          <a:extLst>
            <a:ext uri="{FF2B5EF4-FFF2-40B4-BE49-F238E27FC236}">
              <a16:creationId xmlns:a16="http://schemas.microsoft.com/office/drawing/2014/main" id="{80A49C52-4D78-4C37-9DA9-0AD5D90041F3}"/>
            </a:ext>
          </a:extLst>
        </xdr:cNvPr>
        <xdr:cNvSpPr txBox="1"/>
      </xdr:nvSpPr>
      <xdr:spPr>
        <a:xfrm>
          <a:off x="6867602" y="1387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D011FFCD-A1D4-4175-8310-57EAA1156469}"/>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51" name="正方形/長方形 350">
          <a:extLst>
            <a:ext uri="{FF2B5EF4-FFF2-40B4-BE49-F238E27FC236}">
              <a16:creationId xmlns:a16="http://schemas.microsoft.com/office/drawing/2014/main" id="{4779C83B-2685-4381-B9D7-AF171DFB7A53}"/>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2" name="正方形/長方形 351">
          <a:extLst>
            <a:ext uri="{FF2B5EF4-FFF2-40B4-BE49-F238E27FC236}">
              <a16:creationId xmlns:a16="http://schemas.microsoft.com/office/drawing/2014/main" id="{77CCCB93-4272-4711-B2DF-C92E5098DCB6}"/>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3" name="正方形/長方形 352">
          <a:extLst>
            <a:ext uri="{FF2B5EF4-FFF2-40B4-BE49-F238E27FC236}">
              <a16:creationId xmlns:a16="http://schemas.microsoft.com/office/drawing/2014/main" id="{923CD0F0-74C6-438C-A6E5-DEAB175210F4}"/>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4" name="正方形/長方形 353">
          <a:extLst>
            <a:ext uri="{FF2B5EF4-FFF2-40B4-BE49-F238E27FC236}">
              <a16:creationId xmlns:a16="http://schemas.microsoft.com/office/drawing/2014/main" id="{A721D4F5-3EAF-4FD0-82CC-AAE862F80FC0}"/>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2A844A55-B608-4437-AE32-AC298E67C63F}"/>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4A806F44-F91A-444F-B1CB-F49B103FCFB6}"/>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73ECEB38-1A3F-4E1C-83A9-77FE98840108}"/>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8FE5DCA0-E89C-4111-97C2-9499336F0A5F}"/>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a:extLst>
            <a:ext uri="{FF2B5EF4-FFF2-40B4-BE49-F238E27FC236}">
              <a16:creationId xmlns:a16="http://schemas.microsoft.com/office/drawing/2014/main" id="{3ECEDA3C-4089-466D-B355-C6928CC744DE}"/>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0" name="テキスト ボックス 359">
          <a:extLst>
            <a:ext uri="{FF2B5EF4-FFF2-40B4-BE49-F238E27FC236}">
              <a16:creationId xmlns:a16="http://schemas.microsoft.com/office/drawing/2014/main" id="{98189DEA-23C7-422C-8675-BF7754085EB3}"/>
            </a:ext>
          </a:extLst>
        </xdr:cNvPr>
        <xdr:cNvSpPr txBox="1"/>
      </xdr:nvSpPr>
      <xdr:spPr>
        <a:xfrm>
          <a:off x="2789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a:extLst>
            <a:ext uri="{FF2B5EF4-FFF2-40B4-BE49-F238E27FC236}">
              <a16:creationId xmlns:a16="http://schemas.microsoft.com/office/drawing/2014/main" id="{E355B0F8-26FE-4080-BC67-F49E98F94C91}"/>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a:extLst>
            <a:ext uri="{FF2B5EF4-FFF2-40B4-BE49-F238E27FC236}">
              <a16:creationId xmlns:a16="http://schemas.microsoft.com/office/drawing/2014/main" id="{F326B30F-075E-49A2-B8A2-455FEA97F285}"/>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a:extLst>
            <a:ext uri="{FF2B5EF4-FFF2-40B4-BE49-F238E27FC236}">
              <a16:creationId xmlns:a16="http://schemas.microsoft.com/office/drawing/2014/main" id="{2EB14B55-E31C-4349-BD8A-FFC240C60141}"/>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a:extLst>
            <a:ext uri="{FF2B5EF4-FFF2-40B4-BE49-F238E27FC236}">
              <a16:creationId xmlns:a16="http://schemas.microsoft.com/office/drawing/2014/main" id="{49DF4467-404C-44A0-A4FF-4B78018119A0}"/>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a:extLst>
            <a:ext uri="{FF2B5EF4-FFF2-40B4-BE49-F238E27FC236}">
              <a16:creationId xmlns:a16="http://schemas.microsoft.com/office/drawing/2014/main" id="{A890C7AE-4DEB-48F3-8049-3B314EF807CE}"/>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a:extLst>
            <a:ext uri="{FF2B5EF4-FFF2-40B4-BE49-F238E27FC236}">
              <a16:creationId xmlns:a16="http://schemas.microsoft.com/office/drawing/2014/main" id="{DC07760B-F158-4786-8548-A9597CA5110C}"/>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a:extLst>
            <a:ext uri="{FF2B5EF4-FFF2-40B4-BE49-F238E27FC236}">
              <a16:creationId xmlns:a16="http://schemas.microsoft.com/office/drawing/2014/main" id="{ED60CC5D-C113-4304-8326-B243F0117BDD}"/>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8" name="テキスト ボックス 367">
          <a:extLst>
            <a:ext uri="{FF2B5EF4-FFF2-40B4-BE49-F238E27FC236}">
              <a16:creationId xmlns:a16="http://schemas.microsoft.com/office/drawing/2014/main" id="{41BDD74C-FA92-42CE-A37F-752E18D338A9}"/>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03C2F5F7-6864-46AA-92EC-76BD0EA71F2F}"/>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0" name="テキスト ボックス 369">
          <a:extLst>
            <a:ext uri="{FF2B5EF4-FFF2-40B4-BE49-F238E27FC236}">
              <a16:creationId xmlns:a16="http://schemas.microsoft.com/office/drawing/2014/main" id="{BBB0032F-6C31-4428-8E77-6431D964FFC2}"/>
            </a:ext>
          </a:extLst>
        </xdr:cNvPr>
        <xdr:cNvSpPr txBox="1"/>
      </xdr:nvSpPr>
      <xdr:spPr>
        <a:xfrm>
          <a:off x="3881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保健所】&#10;有形固定資産減価償却率グラフ枠">
          <a:extLst>
            <a:ext uri="{FF2B5EF4-FFF2-40B4-BE49-F238E27FC236}">
              <a16:creationId xmlns:a16="http://schemas.microsoft.com/office/drawing/2014/main" id="{CE0C7A97-3ECE-4AB4-BA3E-ED5C0B0CFF84}"/>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372" name="直線コネクタ 371">
          <a:extLst>
            <a:ext uri="{FF2B5EF4-FFF2-40B4-BE49-F238E27FC236}">
              <a16:creationId xmlns:a16="http://schemas.microsoft.com/office/drawing/2014/main" id="{5303CA22-997F-4FA7-8ADB-C82954895EE4}"/>
            </a:ext>
          </a:extLst>
        </xdr:cNvPr>
        <xdr:cNvCxnSpPr/>
      </xdr:nvCxnSpPr>
      <xdr:spPr>
        <a:xfrm flipV="1">
          <a:off x="4179570" y="16419195"/>
          <a:ext cx="1270" cy="13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373" name="【保健所】&#10;有形固定資産減価償却率最小値テキスト">
          <a:extLst>
            <a:ext uri="{FF2B5EF4-FFF2-40B4-BE49-F238E27FC236}">
              <a16:creationId xmlns:a16="http://schemas.microsoft.com/office/drawing/2014/main" id="{B3F58E1D-BC2C-4871-8024-02DD6D56BBAF}"/>
            </a:ext>
          </a:extLst>
        </xdr:cNvPr>
        <xdr:cNvSpPr txBox="1"/>
      </xdr:nvSpPr>
      <xdr:spPr>
        <a:xfrm>
          <a:off x="42291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374" name="直線コネクタ 373">
          <a:extLst>
            <a:ext uri="{FF2B5EF4-FFF2-40B4-BE49-F238E27FC236}">
              <a16:creationId xmlns:a16="http://schemas.microsoft.com/office/drawing/2014/main" id="{DA8B080A-51C4-4F69-B9CF-456D0473EFA0}"/>
            </a:ext>
          </a:extLst>
        </xdr:cNvPr>
        <xdr:cNvCxnSpPr/>
      </xdr:nvCxnSpPr>
      <xdr:spPr>
        <a:xfrm>
          <a:off x="4105275" y="177476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375" name="【保健所】&#10;有形固定資産減価償却率最大値テキスト">
          <a:extLst>
            <a:ext uri="{FF2B5EF4-FFF2-40B4-BE49-F238E27FC236}">
              <a16:creationId xmlns:a16="http://schemas.microsoft.com/office/drawing/2014/main" id="{3634E594-FB04-4C73-9D0C-FD3D73F00B4C}"/>
            </a:ext>
          </a:extLst>
        </xdr:cNvPr>
        <xdr:cNvSpPr txBox="1"/>
      </xdr:nvSpPr>
      <xdr:spPr>
        <a:xfrm>
          <a:off x="4229100" y="16194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376" name="直線コネクタ 375">
          <a:extLst>
            <a:ext uri="{FF2B5EF4-FFF2-40B4-BE49-F238E27FC236}">
              <a16:creationId xmlns:a16="http://schemas.microsoft.com/office/drawing/2014/main" id="{547B17F0-1495-4AB3-B62F-1FBD0C0B9386}"/>
            </a:ext>
          </a:extLst>
        </xdr:cNvPr>
        <xdr:cNvCxnSpPr/>
      </xdr:nvCxnSpPr>
      <xdr:spPr>
        <a:xfrm>
          <a:off x="4105275" y="164191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125747</xdr:rowOff>
    </xdr:from>
    <xdr:ext cx="405111" cy="259045"/>
    <xdr:sp macro="" textlink="">
      <xdr:nvSpPr>
        <xdr:cNvPr id="377" name="【保健所】&#10;有形固定資産減価償却率平均値テキスト">
          <a:extLst>
            <a:ext uri="{FF2B5EF4-FFF2-40B4-BE49-F238E27FC236}">
              <a16:creationId xmlns:a16="http://schemas.microsoft.com/office/drawing/2014/main" id="{75022C66-608D-4FD5-AF08-32938EB6936C}"/>
            </a:ext>
          </a:extLst>
        </xdr:cNvPr>
        <xdr:cNvSpPr txBox="1"/>
      </xdr:nvSpPr>
      <xdr:spPr>
        <a:xfrm>
          <a:off x="4229100" y="17096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78" name="フローチャート: 判断 377">
          <a:extLst>
            <a:ext uri="{FF2B5EF4-FFF2-40B4-BE49-F238E27FC236}">
              <a16:creationId xmlns:a16="http://schemas.microsoft.com/office/drawing/2014/main" id="{926EEA67-6194-480C-BE61-3725BDF277D5}"/>
            </a:ext>
          </a:extLst>
        </xdr:cNvPr>
        <xdr:cNvSpPr/>
      </xdr:nvSpPr>
      <xdr:spPr>
        <a:xfrm>
          <a:off x="4124325" y="171176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379" name="フローチャート: 判断 378">
          <a:extLst>
            <a:ext uri="{FF2B5EF4-FFF2-40B4-BE49-F238E27FC236}">
              <a16:creationId xmlns:a16="http://schemas.microsoft.com/office/drawing/2014/main" id="{E67BFFE0-2750-4D51-9D91-87E9DCFB68FE}"/>
            </a:ext>
          </a:extLst>
        </xdr:cNvPr>
        <xdr:cNvSpPr/>
      </xdr:nvSpPr>
      <xdr:spPr>
        <a:xfrm>
          <a:off x="3381375" y="171056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80" name="フローチャート: 判断 379">
          <a:extLst>
            <a:ext uri="{FF2B5EF4-FFF2-40B4-BE49-F238E27FC236}">
              <a16:creationId xmlns:a16="http://schemas.microsoft.com/office/drawing/2014/main" id="{B70C5AE2-0F41-4D4F-A68B-CDA5CAAA3DD1}"/>
            </a:ext>
          </a:extLst>
        </xdr:cNvPr>
        <xdr:cNvSpPr/>
      </xdr:nvSpPr>
      <xdr:spPr>
        <a:xfrm>
          <a:off x="2571750" y="171526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81" name="フローチャート: 判断 380">
          <a:extLst>
            <a:ext uri="{FF2B5EF4-FFF2-40B4-BE49-F238E27FC236}">
              <a16:creationId xmlns:a16="http://schemas.microsoft.com/office/drawing/2014/main" id="{03B69764-0620-45A7-8D94-9573DC48BDDB}"/>
            </a:ext>
          </a:extLst>
        </xdr:cNvPr>
        <xdr:cNvSpPr/>
      </xdr:nvSpPr>
      <xdr:spPr>
        <a:xfrm>
          <a:off x="1781175" y="171367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139700</xdr:rowOff>
    </xdr:from>
    <xdr:to>
      <xdr:col>6</xdr:col>
      <xdr:colOff>38100</xdr:colOff>
      <xdr:row>105</xdr:row>
      <xdr:rowOff>69850</xdr:rowOff>
    </xdr:to>
    <xdr:sp macro="" textlink="">
      <xdr:nvSpPr>
        <xdr:cNvPr id="382" name="フローチャート: 判断 381">
          <a:extLst>
            <a:ext uri="{FF2B5EF4-FFF2-40B4-BE49-F238E27FC236}">
              <a16:creationId xmlns:a16="http://schemas.microsoft.com/office/drawing/2014/main" id="{8F7F111F-3C66-49CD-BCC7-9CF5B1059EA9}"/>
            </a:ext>
          </a:extLst>
        </xdr:cNvPr>
        <xdr:cNvSpPr/>
      </xdr:nvSpPr>
      <xdr:spPr>
        <a:xfrm>
          <a:off x="981075" y="171164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12F6E96D-1F66-4674-A159-D91CA9A4C61C}"/>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5F1F2B28-BB82-4CA3-B1E4-14EC266B19D4}"/>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75312E1A-FA1F-40A0-9671-0370EE1F3EBF}"/>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BE4D908-5853-4C31-8318-995E2D1680A0}"/>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6F1AD2EE-4133-4BF5-A7D4-3643DCC1C45A}"/>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31114</xdr:rowOff>
    </xdr:from>
    <xdr:to>
      <xdr:col>24</xdr:col>
      <xdr:colOff>114300</xdr:colOff>
      <xdr:row>104</xdr:row>
      <xdr:rowOff>132714</xdr:rowOff>
    </xdr:to>
    <xdr:sp macro="" textlink="">
      <xdr:nvSpPr>
        <xdr:cNvPr id="388" name="楕円 387">
          <a:extLst>
            <a:ext uri="{FF2B5EF4-FFF2-40B4-BE49-F238E27FC236}">
              <a16:creationId xmlns:a16="http://schemas.microsoft.com/office/drawing/2014/main" id="{E95C1FE6-9B8C-44B5-8FD8-8CF507C0EF94}"/>
            </a:ext>
          </a:extLst>
        </xdr:cNvPr>
        <xdr:cNvSpPr/>
      </xdr:nvSpPr>
      <xdr:spPr>
        <a:xfrm>
          <a:off x="4124325" y="170014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103</xdr:row>
      <xdr:rowOff>53991</xdr:rowOff>
    </xdr:from>
    <xdr:ext cx="405111" cy="259045"/>
    <xdr:sp macro="" textlink="">
      <xdr:nvSpPr>
        <xdr:cNvPr id="389" name="【保健所】&#10;有形固定資産減価償却率該当値テキスト">
          <a:extLst>
            <a:ext uri="{FF2B5EF4-FFF2-40B4-BE49-F238E27FC236}">
              <a16:creationId xmlns:a16="http://schemas.microsoft.com/office/drawing/2014/main" id="{6E82E204-2CDB-478A-889A-CEFC29AEAD01}"/>
            </a:ext>
          </a:extLst>
        </xdr:cNvPr>
        <xdr:cNvSpPr txBox="1"/>
      </xdr:nvSpPr>
      <xdr:spPr>
        <a:xfrm>
          <a:off x="4229100"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168275</xdr:rowOff>
    </xdr:from>
    <xdr:to>
      <xdr:col>20</xdr:col>
      <xdr:colOff>38100</xdr:colOff>
      <xdr:row>104</xdr:row>
      <xdr:rowOff>98425</xdr:rowOff>
    </xdr:to>
    <xdr:sp macro="" textlink="">
      <xdr:nvSpPr>
        <xdr:cNvPr id="390" name="楕円 389">
          <a:extLst>
            <a:ext uri="{FF2B5EF4-FFF2-40B4-BE49-F238E27FC236}">
              <a16:creationId xmlns:a16="http://schemas.microsoft.com/office/drawing/2014/main" id="{80ED9310-B65A-4AF6-8EED-03EE12F0993D}"/>
            </a:ext>
          </a:extLst>
        </xdr:cNvPr>
        <xdr:cNvSpPr/>
      </xdr:nvSpPr>
      <xdr:spPr>
        <a:xfrm>
          <a:off x="3381375" y="169703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47625</xdr:rowOff>
    </xdr:from>
    <xdr:to>
      <xdr:col>24</xdr:col>
      <xdr:colOff>63500</xdr:colOff>
      <xdr:row>104</xdr:row>
      <xdr:rowOff>81914</xdr:rowOff>
    </xdr:to>
    <xdr:cxnSp macro="">
      <xdr:nvCxnSpPr>
        <xdr:cNvPr id="391" name="直線コネクタ 390">
          <a:extLst>
            <a:ext uri="{FF2B5EF4-FFF2-40B4-BE49-F238E27FC236}">
              <a16:creationId xmlns:a16="http://schemas.microsoft.com/office/drawing/2014/main" id="{C5E48AA0-FA1C-4C32-A97E-4B5DE175699D}"/>
            </a:ext>
          </a:extLst>
        </xdr:cNvPr>
        <xdr:cNvCxnSpPr/>
      </xdr:nvCxnSpPr>
      <xdr:spPr>
        <a:xfrm>
          <a:off x="3429000" y="17018000"/>
          <a:ext cx="752475" cy="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139700</xdr:rowOff>
    </xdr:from>
    <xdr:to>
      <xdr:col>15</xdr:col>
      <xdr:colOff>101600</xdr:colOff>
      <xdr:row>104</xdr:row>
      <xdr:rowOff>69850</xdr:rowOff>
    </xdr:to>
    <xdr:sp macro="" textlink="">
      <xdr:nvSpPr>
        <xdr:cNvPr id="392" name="楕円 391">
          <a:extLst>
            <a:ext uri="{FF2B5EF4-FFF2-40B4-BE49-F238E27FC236}">
              <a16:creationId xmlns:a16="http://schemas.microsoft.com/office/drawing/2014/main" id="{A639F483-BF42-4AEA-9ED2-D6D3C35BE2F4}"/>
            </a:ext>
          </a:extLst>
        </xdr:cNvPr>
        <xdr:cNvSpPr/>
      </xdr:nvSpPr>
      <xdr:spPr>
        <a:xfrm>
          <a:off x="2571750" y="169449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104</xdr:row>
      <xdr:rowOff>47625</xdr:rowOff>
    </xdr:to>
    <xdr:cxnSp macro="">
      <xdr:nvCxnSpPr>
        <xdr:cNvPr id="393" name="直線コネクタ 392">
          <a:extLst>
            <a:ext uri="{FF2B5EF4-FFF2-40B4-BE49-F238E27FC236}">
              <a16:creationId xmlns:a16="http://schemas.microsoft.com/office/drawing/2014/main" id="{6FFE92CB-CB60-4D52-90AD-671D5697186B}"/>
            </a:ext>
          </a:extLst>
        </xdr:cNvPr>
        <xdr:cNvCxnSpPr/>
      </xdr:nvCxnSpPr>
      <xdr:spPr>
        <a:xfrm>
          <a:off x="2619375" y="16992600"/>
          <a:ext cx="80962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34925</xdr:rowOff>
    </xdr:from>
    <xdr:to>
      <xdr:col>10</xdr:col>
      <xdr:colOff>165100</xdr:colOff>
      <xdr:row>104</xdr:row>
      <xdr:rowOff>136525</xdr:rowOff>
    </xdr:to>
    <xdr:sp macro="" textlink="">
      <xdr:nvSpPr>
        <xdr:cNvPr id="394" name="楕円 393">
          <a:extLst>
            <a:ext uri="{FF2B5EF4-FFF2-40B4-BE49-F238E27FC236}">
              <a16:creationId xmlns:a16="http://schemas.microsoft.com/office/drawing/2014/main" id="{60738EB4-7DD1-420B-BBBD-B919E0C8D0BB}"/>
            </a:ext>
          </a:extLst>
        </xdr:cNvPr>
        <xdr:cNvSpPr/>
      </xdr:nvSpPr>
      <xdr:spPr>
        <a:xfrm>
          <a:off x="1781175" y="170084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19050</xdr:rowOff>
    </xdr:from>
    <xdr:to>
      <xdr:col>15</xdr:col>
      <xdr:colOff>50800</xdr:colOff>
      <xdr:row>104</xdr:row>
      <xdr:rowOff>85725</xdr:rowOff>
    </xdr:to>
    <xdr:cxnSp macro="">
      <xdr:nvCxnSpPr>
        <xdr:cNvPr id="395" name="直線コネクタ 394">
          <a:extLst>
            <a:ext uri="{FF2B5EF4-FFF2-40B4-BE49-F238E27FC236}">
              <a16:creationId xmlns:a16="http://schemas.microsoft.com/office/drawing/2014/main" id="{282DBA9D-7C27-456F-A37B-BB1FF19FBB37}"/>
            </a:ext>
          </a:extLst>
        </xdr:cNvPr>
        <xdr:cNvCxnSpPr/>
      </xdr:nvCxnSpPr>
      <xdr:spPr>
        <a:xfrm flipV="1">
          <a:off x="1828800" y="16992600"/>
          <a:ext cx="790575"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53357</xdr:rowOff>
    </xdr:from>
    <xdr:ext cx="405111" cy="259045"/>
    <xdr:sp macro="" textlink="">
      <xdr:nvSpPr>
        <xdr:cNvPr id="396" name="n_1aveValue【保健所】&#10;有形固定資産減価償却率">
          <a:extLst>
            <a:ext uri="{FF2B5EF4-FFF2-40B4-BE49-F238E27FC236}">
              <a16:creationId xmlns:a16="http://schemas.microsoft.com/office/drawing/2014/main" id="{9E19826F-B70C-4E66-9733-F9B3319570B4}"/>
            </a:ext>
          </a:extLst>
        </xdr:cNvPr>
        <xdr:cNvSpPr txBox="1"/>
      </xdr:nvSpPr>
      <xdr:spPr>
        <a:xfrm>
          <a:off x="3239144" y="1719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97" name="n_2aveValue【保健所】&#10;有形固定資産減価償却率">
          <a:extLst>
            <a:ext uri="{FF2B5EF4-FFF2-40B4-BE49-F238E27FC236}">
              <a16:creationId xmlns:a16="http://schemas.microsoft.com/office/drawing/2014/main" id="{46A9116B-CCDA-4B8C-82E3-6A2DB76CE2A9}"/>
            </a:ext>
          </a:extLst>
        </xdr:cNvPr>
        <xdr:cNvSpPr txBox="1"/>
      </xdr:nvSpPr>
      <xdr:spPr>
        <a:xfrm>
          <a:off x="2439044" y="1724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87647</xdr:rowOff>
    </xdr:from>
    <xdr:ext cx="405111" cy="259045"/>
    <xdr:sp macro="" textlink="">
      <xdr:nvSpPr>
        <xdr:cNvPr id="398" name="n_3aveValue【保健所】&#10;有形固定資産減価償却率">
          <a:extLst>
            <a:ext uri="{FF2B5EF4-FFF2-40B4-BE49-F238E27FC236}">
              <a16:creationId xmlns:a16="http://schemas.microsoft.com/office/drawing/2014/main" id="{61E7BE1E-7FCB-4148-BD62-A4668423D832}"/>
            </a:ext>
          </a:extLst>
        </xdr:cNvPr>
        <xdr:cNvSpPr txBox="1"/>
      </xdr:nvSpPr>
      <xdr:spPr>
        <a:xfrm>
          <a:off x="1648469"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86377</xdr:rowOff>
    </xdr:from>
    <xdr:ext cx="405111" cy="259045"/>
    <xdr:sp macro="" textlink="">
      <xdr:nvSpPr>
        <xdr:cNvPr id="399" name="n_4aveValue【保健所】&#10;有形固定資産減価償却率">
          <a:extLst>
            <a:ext uri="{FF2B5EF4-FFF2-40B4-BE49-F238E27FC236}">
              <a16:creationId xmlns:a16="http://schemas.microsoft.com/office/drawing/2014/main" id="{850428D8-ABE4-4B1F-8EED-3265E3994788}"/>
            </a:ext>
          </a:extLst>
        </xdr:cNvPr>
        <xdr:cNvSpPr txBox="1"/>
      </xdr:nvSpPr>
      <xdr:spPr>
        <a:xfrm>
          <a:off x="848369" y="1688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114952</xdr:rowOff>
    </xdr:from>
    <xdr:ext cx="405111" cy="259045"/>
    <xdr:sp macro="" textlink="">
      <xdr:nvSpPr>
        <xdr:cNvPr id="400" name="n_1mainValue【保健所】&#10;有形固定資産減価償却率">
          <a:extLst>
            <a:ext uri="{FF2B5EF4-FFF2-40B4-BE49-F238E27FC236}">
              <a16:creationId xmlns:a16="http://schemas.microsoft.com/office/drawing/2014/main" id="{5F0E7E32-95BE-418B-8A7B-E8D9BFDAD585}"/>
            </a:ext>
          </a:extLst>
        </xdr:cNvPr>
        <xdr:cNvSpPr txBox="1"/>
      </xdr:nvSpPr>
      <xdr:spPr>
        <a:xfrm>
          <a:off x="3239144" y="1674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401" name="n_2mainValue【保健所】&#10;有形固定資産減価償却率">
          <a:extLst>
            <a:ext uri="{FF2B5EF4-FFF2-40B4-BE49-F238E27FC236}">
              <a16:creationId xmlns:a16="http://schemas.microsoft.com/office/drawing/2014/main" id="{7D9941F3-FB64-4C64-9D51-1BE0919FD544}"/>
            </a:ext>
          </a:extLst>
        </xdr:cNvPr>
        <xdr:cNvSpPr txBox="1"/>
      </xdr:nvSpPr>
      <xdr:spPr>
        <a:xfrm>
          <a:off x="2439044" y="16713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153052</xdr:rowOff>
    </xdr:from>
    <xdr:ext cx="405111" cy="259045"/>
    <xdr:sp macro="" textlink="">
      <xdr:nvSpPr>
        <xdr:cNvPr id="402" name="n_3mainValue【保健所】&#10;有形固定資産減価償却率">
          <a:extLst>
            <a:ext uri="{FF2B5EF4-FFF2-40B4-BE49-F238E27FC236}">
              <a16:creationId xmlns:a16="http://schemas.microsoft.com/office/drawing/2014/main" id="{0B8D607A-0644-4B0F-8837-EDFE867B82E1}"/>
            </a:ext>
          </a:extLst>
        </xdr:cNvPr>
        <xdr:cNvSpPr txBox="1"/>
      </xdr:nvSpPr>
      <xdr:spPr>
        <a:xfrm>
          <a:off x="1648469" y="1678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664D7613-9257-4008-99D2-0AA4261D8B23}"/>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4" name="正方形/長方形 403">
          <a:extLst>
            <a:ext uri="{FF2B5EF4-FFF2-40B4-BE49-F238E27FC236}">
              <a16:creationId xmlns:a16="http://schemas.microsoft.com/office/drawing/2014/main" id="{591DBE82-2E9E-4C2D-BBD4-0E7990EB3D6D}"/>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5" name="正方形/長方形 404">
          <a:extLst>
            <a:ext uri="{FF2B5EF4-FFF2-40B4-BE49-F238E27FC236}">
              <a16:creationId xmlns:a16="http://schemas.microsoft.com/office/drawing/2014/main" id="{AF283769-3593-480A-A763-AD332E60258C}"/>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6" name="正方形/長方形 405">
          <a:extLst>
            <a:ext uri="{FF2B5EF4-FFF2-40B4-BE49-F238E27FC236}">
              <a16:creationId xmlns:a16="http://schemas.microsoft.com/office/drawing/2014/main" id="{A323F501-17D9-43AB-B048-FDD7D924EB9E}"/>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7" name="正方形/長方形 406">
          <a:extLst>
            <a:ext uri="{FF2B5EF4-FFF2-40B4-BE49-F238E27FC236}">
              <a16:creationId xmlns:a16="http://schemas.microsoft.com/office/drawing/2014/main" id="{E96FE17A-2365-4A30-8534-F55ACECB27FB}"/>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226B90D0-15F5-40DE-87EE-AEE5483EE282}"/>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C2505BF1-17D2-42E8-861E-E34536B33E83}"/>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2E6E69EE-88F8-42D0-B198-947AA66516F2}"/>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685B7218-BC6D-4CE9-8BEF-F4BB734C92F9}"/>
            </a:ext>
          </a:extLst>
        </xdr:cNvPr>
        <xdr:cNvCxnSpPr/>
      </xdr:nvCxnSpPr>
      <xdr:spPr>
        <a:xfrm>
          <a:off x="5953125" y="17811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a:extLst>
            <a:ext uri="{FF2B5EF4-FFF2-40B4-BE49-F238E27FC236}">
              <a16:creationId xmlns:a16="http://schemas.microsoft.com/office/drawing/2014/main" id="{50A07EE1-9BC5-4269-B0EF-45769F6C14AC}"/>
            </a:ext>
          </a:extLst>
        </xdr:cNvPr>
        <xdr:cNvSpPr txBox="1"/>
      </xdr:nvSpPr>
      <xdr:spPr>
        <a:xfrm>
          <a:off x="5527221"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44C9D544-6D20-4F93-9911-FF1336DAB446}"/>
            </a:ext>
          </a:extLst>
        </xdr:cNvPr>
        <xdr:cNvCxnSpPr/>
      </xdr:nvCxnSpPr>
      <xdr:spPr>
        <a:xfrm>
          <a:off x="5953125" y="17430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a:extLst>
            <a:ext uri="{FF2B5EF4-FFF2-40B4-BE49-F238E27FC236}">
              <a16:creationId xmlns:a16="http://schemas.microsoft.com/office/drawing/2014/main" id="{33AE5D06-D255-4164-815F-C6D95EA2B6A9}"/>
            </a:ext>
          </a:extLst>
        </xdr:cNvPr>
        <xdr:cNvSpPr txBox="1"/>
      </xdr:nvSpPr>
      <xdr:spPr>
        <a:xfrm>
          <a:off x="5527221"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8E279DAD-6228-4A96-BE2E-3AF22CE00B17}"/>
            </a:ext>
          </a:extLst>
        </xdr:cNvPr>
        <xdr:cNvCxnSpPr/>
      </xdr:nvCxnSpPr>
      <xdr:spPr>
        <a:xfrm>
          <a:off x="5953125" y="17049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a:extLst>
            <a:ext uri="{FF2B5EF4-FFF2-40B4-BE49-F238E27FC236}">
              <a16:creationId xmlns:a16="http://schemas.microsoft.com/office/drawing/2014/main" id="{B45709D9-F24E-4773-AA9A-F1D1FC0C372F}"/>
            </a:ext>
          </a:extLst>
        </xdr:cNvPr>
        <xdr:cNvSpPr txBox="1"/>
      </xdr:nvSpPr>
      <xdr:spPr>
        <a:xfrm>
          <a:off x="5527221"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D8E6D3EF-62C0-4598-99BE-CDE48E54C13B}"/>
            </a:ext>
          </a:extLst>
        </xdr:cNvPr>
        <xdr:cNvCxnSpPr/>
      </xdr:nvCxnSpPr>
      <xdr:spPr>
        <a:xfrm>
          <a:off x="5953125" y="1666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a:extLst>
            <a:ext uri="{FF2B5EF4-FFF2-40B4-BE49-F238E27FC236}">
              <a16:creationId xmlns:a16="http://schemas.microsoft.com/office/drawing/2014/main" id="{664C2FF4-B358-4702-AE5E-811C4A9C19E9}"/>
            </a:ext>
          </a:extLst>
        </xdr:cNvPr>
        <xdr:cNvSpPr txBox="1"/>
      </xdr:nvSpPr>
      <xdr:spPr>
        <a:xfrm>
          <a:off x="5527221"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0DAFBF11-0396-4388-B583-B666EBD246F4}"/>
            </a:ext>
          </a:extLst>
        </xdr:cNvPr>
        <xdr:cNvCxnSpPr/>
      </xdr:nvCxnSpPr>
      <xdr:spPr>
        <a:xfrm>
          <a:off x="5953125" y="1628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B4586167-2791-4AD0-A4AE-6FFF4DA652E0}"/>
            </a:ext>
          </a:extLst>
        </xdr:cNvPr>
        <xdr:cNvSpPr txBox="1"/>
      </xdr:nvSpPr>
      <xdr:spPr>
        <a:xfrm>
          <a:off x="5527221"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C07E5F6E-F72A-416B-9273-9BFCB3DAEA96}"/>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8DD32B2A-5DC0-42EB-B5E3-84BBFD450069}"/>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保健所】&#10;一人当たり面積グラフ枠">
          <a:extLst>
            <a:ext uri="{FF2B5EF4-FFF2-40B4-BE49-F238E27FC236}">
              <a16:creationId xmlns:a16="http://schemas.microsoft.com/office/drawing/2014/main" id="{7BFE6B0C-2F39-4EDB-93BD-EDB5DE2951BE}"/>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24" name="直線コネクタ 423">
          <a:extLst>
            <a:ext uri="{FF2B5EF4-FFF2-40B4-BE49-F238E27FC236}">
              <a16:creationId xmlns:a16="http://schemas.microsoft.com/office/drawing/2014/main" id="{47AF04AF-E096-4346-BB60-A9FF9C65565F}"/>
            </a:ext>
          </a:extLst>
        </xdr:cNvPr>
        <xdr:cNvCxnSpPr/>
      </xdr:nvCxnSpPr>
      <xdr:spPr>
        <a:xfrm flipV="1">
          <a:off x="9427845" y="1651635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25" name="【保健所】&#10;一人当たり面積最小値テキスト">
          <a:extLst>
            <a:ext uri="{FF2B5EF4-FFF2-40B4-BE49-F238E27FC236}">
              <a16:creationId xmlns:a16="http://schemas.microsoft.com/office/drawing/2014/main" id="{4B421DCC-19EA-485C-9741-D8114B4BD820}"/>
            </a:ext>
          </a:extLst>
        </xdr:cNvPr>
        <xdr:cNvSpPr txBox="1"/>
      </xdr:nvSpPr>
      <xdr:spPr>
        <a:xfrm>
          <a:off x="9477375" y="1774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26" name="直線コネクタ 425">
          <a:extLst>
            <a:ext uri="{FF2B5EF4-FFF2-40B4-BE49-F238E27FC236}">
              <a16:creationId xmlns:a16="http://schemas.microsoft.com/office/drawing/2014/main" id="{DBB51BB1-794B-4FFA-9969-F4BA6763CC52}"/>
            </a:ext>
          </a:extLst>
        </xdr:cNvPr>
        <xdr:cNvCxnSpPr/>
      </xdr:nvCxnSpPr>
      <xdr:spPr>
        <a:xfrm>
          <a:off x="9363075" y="177355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27" name="【保健所】&#10;一人当たり面積最大値テキスト">
          <a:extLst>
            <a:ext uri="{FF2B5EF4-FFF2-40B4-BE49-F238E27FC236}">
              <a16:creationId xmlns:a16="http://schemas.microsoft.com/office/drawing/2014/main" id="{EA460E6B-51A7-48D3-869D-D78408747C2C}"/>
            </a:ext>
          </a:extLst>
        </xdr:cNvPr>
        <xdr:cNvSpPr txBox="1"/>
      </xdr:nvSpPr>
      <xdr:spPr>
        <a:xfrm>
          <a:off x="9477375" y="162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8" name="直線コネクタ 427">
          <a:extLst>
            <a:ext uri="{FF2B5EF4-FFF2-40B4-BE49-F238E27FC236}">
              <a16:creationId xmlns:a16="http://schemas.microsoft.com/office/drawing/2014/main" id="{F71436D0-1457-4BE0-8A68-9F72778C4DD6}"/>
            </a:ext>
          </a:extLst>
        </xdr:cNvPr>
        <xdr:cNvCxnSpPr/>
      </xdr:nvCxnSpPr>
      <xdr:spPr>
        <a:xfrm>
          <a:off x="9363075" y="165163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429" name="【保健所】&#10;一人当たり面積平均値テキスト">
          <a:extLst>
            <a:ext uri="{FF2B5EF4-FFF2-40B4-BE49-F238E27FC236}">
              <a16:creationId xmlns:a16="http://schemas.microsoft.com/office/drawing/2014/main" id="{8319C96F-03FC-4C2F-B4DA-65D5C2E10229}"/>
            </a:ext>
          </a:extLst>
        </xdr:cNvPr>
        <xdr:cNvSpPr txBox="1"/>
      </xdr:nvSpPr>
      <xdr:spPr>
        <a:xfrm>
          <a:off x="9477375" y="1738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30" name="フローチャート: 判断 429">
          <a:extLst>
            <a:ext uri="{FF2B5EF4-FFF2-40B4-BE49-F238E27FC236}">
              <a16:creationId xmlns:a16="http://schemas.microsoft.com/office/drawing/2014/main" id="{7A6E6975-B253-4725-822E-B5F8E5388F2C}"/>
            </a:ext>
          </a:extLst>
        </xdr:cNvPr>
        <xdr:cNvSpPr/>
      </xdr:nvSpPr>
      <xdr:spPr>
        <a:xfrm>
          <a:off x="9401175" y="1753552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31" name="フローチャート: 判断 430">
          <a:extLst>
            <a:ext uri="{FF2B5EF4-FFF2-40B4-BE49-F238E27FC236}">
              <a16:creationId xmlns:a16="http://schemas.microsoft.com/office/drawing/2014/main" id="{5B6F304D-839C-413E-A5D8-A6FCC2B90C5F}"/>
            </a:ext>
          </a:extLst>
        </xdr:cNvPr>
        <xdr:cNvSpPr/>
      </xdr:nvSpPr>
      <xdr:spPr>
        <a:xfrm>
          <a:off x="8639175" y="175355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32" name="フローチャート: 判断 431">
          <a:extLst>
            <a:ext uri="{FF2B5EF4-FFF2-40B4-BE49-F238E27FC236}">
              <a16:creationId xmlns:a16="http://schemas.microsoft.com/office/drawing/2014/main" id="{5DEC1BDA-4C48-42D9-BEAC-40E11C73DFE2}"/>
            </a:ext>
          </a:extLst>
        </xdr:cNvPr>
        <xdr:cNvSpPr/>
      </xdr:nvSpPr>
      <xdr:spPr>
        <a:xfrm>
          <a:off x="7839075" y="175355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33" name="フローチャート: 判断 432">
          <a:extLst>
            <a:ext uri="{FF2B5EF4-FFF2-40B4-BE49-F238E27FC236}">
              <a16:creationId xmlns:a16="http://schemas.microsoft.com/office/drawing/2014/main" id="{22AA0A82-03DF-49BF-A68C-B918F5824F5A}"/>
            </a:ext>
          </a:extLst>
        </xdr:cNvPr>
        <xdr:cNvSpPr/>
      </xdr:nvSpPr>
      <xdr:spPr>
        <a:xfrm>
          <a:off x="7029450" y="17535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34" name="フローチャート: 判断 433">
          <a:extLst>
            <a:ext uri="{FF2B5EF4-FFF2-40B4-BE49-F238E27FC236}">
              <a16:creationId xmlns:a16="http://schemas.microsoft.com/office/drawing/2014/main" id="{F22841C8-AED8-4934-A791-409D5EEC9D46}"/>
            </a:ext>
          </a:extLst>
        </xdr:cNvPr>
        <xdr:cNvSpPr/>
      </xdr:nvSpPr>
      <xdr:spPr>
        <a:xfrm>
          <a:off x="6238875" y="175355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7F8C93D6-6BD0-4762-A24B-E14BDEDAEEBF}"/>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176289AF-B209-49CD-9AAB-294DF9C53335}"/>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A110ED38-548F-4527-8268-68CABF547C57}"/>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3984F519-73A2-4242-A05B-D287AC7FE9E5}"/>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E898DA22-EEB7-4F98-AA09-8AC9CEFAC935}"/>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40" name="楕円 439">
          <a:extLst>
            <a:ext uri="{FF2B5EF4-FFF2-40B4-BE49-F238E27FC236}">
              <a16:creationId xmlns:a16="http://schemas.microsoft.com/office/drawing/2014/main" id="{A7057C8C-B37D-4387-AD3E-7EDD1DC5A3FD}"/>
            </a:ext>
          </a:extLst>
        </xdr:cNvPr>
        <xdr:cNvSpPr/>
      </xdr:nvSpPr>
      <xdr:spPr>
        <a:xfrm>
          <a:off x="9401175" y="175355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22877</xdr:rowOff>
    </xdr:from>
    <xdr:ext cx="469744" cy="259045"/>
    <xdr:sp macro="" textlink="">
      <xdr:nvSpPr>
        <xdr:cNvPr id="441" name="【保健所】&#10;一人当たり面積該当値テキスト">
          <a:extLst>
            <a:ext uri="{FF2B5EF4-FFF2-40B4-BE49-F238E27FC236}">
              <a16:creationId xmlns:a16="http://schemas.microsoft.com/office/drawing/2014/main" id="{3AC43C34-5559-4636-B137-846CB200F659}"/>
            </a:ext>
          </a:extLst>
        </xdr:cNvPr>
        <xdr:cNvSpPr txBox="1"/>
      </xdr:nvSpPr>
      <xdr:spPr>
        <a:xfrm>
          <a:off x="9477375" y="1751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42" name="楕円 441">
          <a:extLst>
            <a:ext uri="{FF2B5EF4-FFF2-40B4-BE49-F238E27FC236}">
              <a16:creationId xmlns:a16="http://schemas.microsoft.com/office/drawing/2014/main" id="{F082A62E-EBE3-4947-A73F-116A9A8A6E7E}"/>
            </a:ext>
          </a:extLst>
        </xdr:cNvPr>
        <xdr:cNvSpPr/>
      </xdr:nvSpPr>
      <xdr:spPr>
        <a:xfrm>
          <a:off x="8639175" y="17535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95250</xdr:rowOff>
    </xdr:to>
    <xdr:cxnSp macro="">
      <xdr:nvCxnSpPr>
        <xdr:cNvPr id="443" name="直線コネクタ 442">
          <a:extLst>
            <a:ext uri="{FF2B5EF4-FFF2-40B4-BE49-F238E27FC236}">
              <a16:creationId xmlns:a16="http://schemas.microsoft.com/office/drawing/2014/main" id="{1DDE6270-B7B7-4E07-8ACC-AD7010F31ADF}"/>
            </a:ext>
          </a:extLst>
        </xdr:cNvPr>
        <xdr:cNvCxnSpPr/>
      </xdr:nvCxnSpPr>
      <xdr:spPr>
        <a:xfrm>
          <a:off x="8686800" y="17583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44" name="楕円 443">
          <a:extLst>
            <a:ext uri="{FF2B5EF4-FFF2-40B4-BE49-F238E27FC236}">
              <a16:creationId xmlns:a16="http://schemas.microsoft.com/office/drawing/2014/main" id="{B48AC96F-88F6-4B30-A0DE-5407AA1302AC}"/>
            </a:ext>
          </a:extLst>
        </xdr:cNvPr>
        <xdr:cNvSpPr/>
      </xdr:nvSpPr>
      <xdr:spPr>
        <a:xfrm>
          <a:off x="7839075" y="175355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95250</xdr:rowOff>
    </xdr:to>
    <xdr:cxnSp macro="">
      <xdr:nvCxnSpPr>
        <xdr:cNvPr id="445" name="直線コネクタ 444">
          <a:extLst>
            <a:ext uri="{FF2B5EF4-FFF2-40B4-BE49-F238E27FC236}">
              <a16:creationId xmlns:a16="http://schemas.microsoft.com/office/drawing/2014/main" id="{D20DFFB3-1064-4614-9377-E42A909005C9}"/>
            </a:ext>
          </a:extLst>
        </xdr:cNvPr>
        <xdr:cNvCxnSpPr/>
      </xdr:nvCxnSpPr>
      <xdr:spPr>
        <a:xfrm>
          <a:off x="7886700" y="17583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44450</xdr:rowOff>
    </xdr:from>
    <xdr:to>
      <xdr:col>41</xdr:col>
      <xdr:colOff>101600</xdr:colOff>
      <xdr:row>107</xdr:row>
      <xdr:rowOff>146050</xdr:rowOff>
    </xdr:to>
    <xdr:sp macro="" textlink="">
      <xdr:nvSpPr>
        <xdr:cNvPr id="446" name="楕円 445">
          <a:extLst>
            <a:ext uri="{FF2B5EF4-FFF2-40B4-BE49-F238E27FC236}">
              <a16:creationId xmlns:a16="http://schemas.microsoft.com/office/drawing/2014/main" id="{2802AC4D-DC5C-400D-AA7B-344386A03253}"/>
            </a:ext>
          </a:extLst>
        </xdr:cNvPr>
        <xdr:cNvSpPr/>
      </xdr:nvSpPr>
      <xdr:spPr>
        <a:xfrm>
          <a:off x="7029450" y="17535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95250</xdr:rowOff>
    </xdr:from>
    <xdr:to>
      <xdr:col>45</xdr:col>
      <xdr:colOff>177800</xdr:colOff>
      <xdr:row>107</xdr:row>
      <xdr:rowOff>95250</xdr:rowOff>
    </xdr:to>
    <xdr:cxnSp macro="">
      <xdr:nvCxnSpPr>
        <xdr:cNvPr id="447" name="直線コネクタ 446">
          <a:extLst>
            <a:ext uri="{FF2B5EF4-FFF2-40B4-BE49-F238E27FC236}">
              <a16:creationId xmlns:a16="http://schemas.microsoft.com/office/drawing/2014/main" id="{2C5A6446-C05F-420F-B6F2-A0BDB33F039F}"/>
            </a:ext>
          </a:extLst>
        </xdr:cNvPr>
        <xdr:cNvCxnSpPr/>
      </xdr:nvCxnSpPr>
      <xdr:spPr>
        <a:xfrm>
          <a:off x="7077075" y="175831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48" name="n_1aveValue【保健所】&#10;一人当たり面積">
          <a:extLst>
            <a:ext uri="{FF2B5EF4-FFF2-40B4-BE49-F238E27FC236}">
              <a16:creationId xmlns:a16="http://schemas.microsoft.com/office/drawing/2014/main" id="{49D6CB1D-D090-42AD-9E8C-E9202EEFF793}"/>
            </a:ext>
          </a:extLst>
        </xdr:cNvPr>
        <xdr:cNvSpPr txBox="1"/>
      </xdr:nvSpPr>
      <xdr:spPr>
        <a:xfrm>
          <a:off x="8458277"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49" name="n_2aveValue【保健所】&#10;一人当たり面積">
          <a:extLst>
            <a:ext uri="{FF2B5EF4-FFF2-40B4-BE49-F238E27FC236}">
              <a16:creationId xmlns:a16="http://schemas.microsoft.com/office/drawing/2014/main" id="{FAFB4961-7A29-4E6D-BCDE-D8144669D0D0}"/>
            </a:ext>
          </a:extLst>
        </xdr:cNvPr>
        <xdr:cNvSpPr txBox="1"/>
      </xdr:nvSpPr>
      <xdr:spPr>
        <a:xfrm>
          <a:off x="7677227"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50" name="n_3aveValue【保健所】&#10;一人当たり面積">
          <a:extLst>
            <a:ext uri="{FF2B5EF4-FFF2-40B4-BE49-F238E27FC236}">
              <a16:creationId xmlns:a16="http://schemas.microsoft.com/office/drawing/2014/main" id="{C0703086-2406-4DA9-B5D0-E657CC0C6DAF}"/>
            </a:ext>
          </a:extLst>
        </xdr:cNvPr>
        <xdr:cNvSpPr txBox="1"/>
      </xdr:nvSpPr>
      <xdr:spPr>
        <a:xfrm>
          <a:off x="6867602"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162577</xdr:rowOff>
    </xdr:from>
    <xdr:ext cx="469744" cy="259045"/>
    <xdr:sp macro="" textlink="">
      <xdr:nvSpPr>
        <xdr:cNvPr id="451" name="n_4aveValue【保健所】&#10;一人当たり面積">
          <a:extLst>
            <a:ext uri="{FF2B5EF4-FFF2-40B4-BE49-F238E27FC236}">
              <a16:creationId xmlns:a16="http://schemas.microsoft.com/office/drawing/2014/main" id="{AFED144D-24AE-4559-9E75-48F6583AB4B4}"/>
            </a:ext>
          </a:extLst>
        </xdr:cNvPr>
        <xdr:cNvSpPr txBox="1"/>
      </xdr:nvSpPr>
      <xdr:spPr>
        <a:xfrm>
          <a:off x="60675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452" name="n_1mainValue【保健所】&#10;一人当たり面積">
          <a:extLst>
            <a:ext uri="{FF2B5EF4-FFF2-40B4-BE49-F238E27FC236}">
              <a16:creationId xmlns:a16="http://schemas.microsoft.com/office/drawing/2014/main" id="{CDA92099-0697-4404-9E6A-A1CEA5489EA1}"/>
            </a:ext>
          </a:extLst>
        </xdr:cNvPr>
        <xdr:cNvSpPr txBox="1"/>
      </xdr:nvSpPr>
      <xdr:spPr>
        <a:xfrm>
          <a:off x="8458277"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53" name="n_2mainValue【保健所】&#10;一人当たり面積">
          <a:extLst>
            <a:ext uri="{FF2B5EF4-FFF2-40B4-BE49-F238E27FC236}">
              <a16:creationId xmlns:a16="http://schemas.microsoft.com/office/drawing/2014/main" id="{EE6E9498-83AA-4889-8605-383719846509}"/>
            </a:ext>
          </a:extLst>
        </xdr:cNvPr>
        <xdr:cNvSpPr txBox="1"/>
      </xdr:nvSpPr>
      <xdr:spPr>
        <a:xfrm>
          <a:off x="7677227"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54" name="n_3mainValue【保健所】&#10;一人当たり面積">
          <a:extLst>
            <a:ext uri="{FF2B5EF4-FFF2-40B4-BE49-F238E27FC236}">
              <a16:creationId xmlns:a16="http://schemas.microsoft.com/office/drawing/2014/main" id="{57C67448-A17D-4091-ADD8-7FF1EC1B3A1A}"/>
            </a:ext>
          </a:extLst>
        </xdr:cNvPr>
        <xdr:cNvSpPr txBox="1"/>
      </xdr:nvSpPr>
      <xdr:spPr>
        <a:xfrm>
          <a:off x="68676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E849BE66-538C-4B60-8B01-376CDA33FAFB}"/>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6" name="正方形/長方形 455">
          <a:extLst>
            <a:ext uri="{FF2B5EF4-FFF2-40B4-BE49-F238E27FC236}">
              <a16:creationId xmlns:a16="http://schemas.microsoft.com/office/drawing/2014/main" id="{8FC3D10C-DAC6-4825-86E4-B06D39D3B731}"/>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7" name="正方形/長方形 456">
          <a:extLst>
            <a:ext uri="{FF2B5EF4-FFF2-40B4-BE49-F238E27FC236}">
              <a16:creationId xmlns:a16="http://schemas.microsoft.com/office/drawing/2014/main" id="{693C9362-2788-410B-A11C-611F06607D29}"/>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8" name="正方形/長方形 457">
          <a:extLst>
            <a:ext uri="{FF2B5EF4-FFF2-40B4-BE49-F238E27FC236}">
              <a16:creationId xmlns:a16="http://schemas.microsoft.com/office/drawing/2014/main" id="{F3CBAAEF-E388-48EC-BBC5-C1D86F93D3FA}"/>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9" name="正方形/長方形 458">
          <a:extLst>
            <a:ext uri="{FF2B5EF4-FFF2-40B4-BE49-F238E27FC236}">
              <a16:creationId xmlns:a16="http://schemas.microsoft.com/office/drawing/2014/main" id="{E33FF6C3-D229-41DD-B26E-835E10075ACC}"/>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80A5E010-0325-49DB-8359-14E1EDEA94C8}"/>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9A2229A8-E2AB-447F-93E2-783F305A95E5}"/>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6E43DA28-F6F9-4280-92B0-0E9ED2FD8134}"/>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3" name="テキスト ボックス 462">
          <a:extLst>
            <a:ext uri="{FF2B5EF4-FFF2-40B4-BE49-F238E27FC236}">
              <a16:creationId xmlns:a16="http://schemas.microsoft.com/office/drawing/2014/main" id="{D44A36F8-CF62-42A2-A033-CB6A89064E80}"/>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a:extLst>
            <a:ext uri="{FF2B5EF4-FFF2-40B4-BE49-F238E27FC236}">
              <a16:creationId xmlns:a16="http://schemas.microsoft.com/office/drawing/2014/main" id="{2252EE24-176C-42BA-9CAB-4584C583D7E5}"/>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5" name="テキスト ボックス 464">
          <a:extLst>
            <a:ext uri="{FF2B5EF4-FFF2-40B4-BE49-F238E27FC236}">
              <a16:creationId xmlns:a16="http://schemas.microsoft.com/office/drawing/2014/main" id="{4B4D7A7F-696D-48B3-AA24-0689420B3EFC}"/>
            </a:ext>
          </a:extLst>
        </xdr:cNvPr>
        <xdr:cNvSpPr txBox="1"/>
      </xdr:nvSpPr>
      <xdr:spPr>
        <a:xfrm>
          <a:off x="10845966"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a:extLst>
            <a:ext uri="{FF2B5EF4-FFF2-40B4-BE49-F238E27FC236}">
              <a16:creationId xmlns:a16="http://schemas.microsoft.com/office/drawing/2014/main" id="{CD759CF0-BB76-444F-A938-E8C61043F491}"/>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a:extLst>
            <a:ext uri="{FF2B5EF4-FFF2-40B4-BE49-F238E27FC236}">
              <a16:creationId xmlns:a16="http://schemas.microsoft.com/office/drawing/2014/main" id="{22A2D60F-5838-4ADF-9D2B-4F30022F956B}"/>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a:extLst>
            <a:ext uri="{FF2B5EF4-FFF2-40B4-BE49-F238E27FC236}">
              <a16:creationId xmlns:a16="http://schemas.microsoft.com/office/drawing/2014/main" id="{1E225D6F-B0B3-47CE-8981-23FE9304A8ED}"/>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a:extLst>
            <a:ext uri="{FF2B5EF4-FFF2-40B4-BE49-F238E27FC236}">
              <a16:creationId xmlns:a16="http://schemas.microsoft.com/office/drawing/2014/main" id="{76C597D7-8359-429F-A610-620BC9E644E4}"/>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a:extLst>
            <a:ext uri="{FF2B5EF4-FFF2-40B4-BE49-F238E27FC236}">
              <a16:creationId xmlns:a16="http://schemas.microsoft.com/office/drawing/2014/main" id="{5A0D9F7A-FE6E-402F-BB3E-F501947EE1B1}"/>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a:extLst>
            <a:ext uri="{FF2B5EF4-FFF2-40B4-BE49-F238E27FC236}">
              <a16:creationId xmlns:a16="http://schemas.microsoft.com/office/drawing/2014/main" id="{5B5E256A-0C27-4510-998D-8157F95A74B9}"/>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a:extLst>
            <a:ext uri="{FF2B5EF4-FFF2-40B4-BE49-F238E27FC236}">
              <a16:creationId xmlns:a16="http://schemas.microsoft.com/office/drawing/2014/main" id="{CFF66DC9-A671-4E1A-B111-00057065CC8D}"/>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3" name="テキスト ボックス 472">
          <a:extLst>
            <a:ext uri="{FF2B5EF4-FFF2-40B4-BE49-F238E27FC236}">
              <a16:creationId xmlns:a16="http://schemas.microsoft.com/office/drawing/2014/main" id="{B9E23D53-78B0-47ED-BB0B-0D77700EA200}"/>
            </a:ext>
          </a:extLst>
        </xdr:cNvPr>
        <xdr:cNvSpPr txBox="1"/>
      </xdr:nvSpPr>
      <xdr:spPr>
        <a:xfrm>
          <a:off x="10845966"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E775AD7C-FB48-455F-96FD-1D3CD299F9FA}"/>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5" name="テキスト ボックス 474">
          <a:extLst>
            <a:ext uri="{FF2B5EF4-FFF2-40B4-BE49-F238E27FC236}">
              <a16:creationId xmlns:a16="http://schemas.microsoft.com/office/drawing/2014/main" id="{00B7EC8C-C8AD-46B3-A73D-08C8BEFF634F}"/>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試験研究機関】&#10;有形固定資産減価償却率グラフ枠">
          <a:extLst>
            <a:ext uri="{FF2B5EF4-FFF2-40B4-BE49-F238E27FC236}">
              <a16:creationId xmlns:a16="http://schemas.microsoft.com/office/drawing/2014/main" id="{B3D58C70-5146-4773-A547-DC3CD13DC7B7}"/>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42</xdr:row>
      <xdr:rowOff>45720</xdr:rowOff>
    </xdr:to>
    <xdr:cxnSp macro="">
      <xdr:nvCxnSpPr>
        <xdr:cNvPr id="477" name="直線コネクタ 476">
          <a:extLst>
            <a:ext uri="{FF2B5EF4-FFF2-40B4-BE49-F238E27FC236}">
              <a16:creationId xmlns:a16="http://schemas.microsoft.com/office/drawing/2014/main" id="{914D6AD6-054E-4BDA-9196-8E9D703502C0}"/>
            </a:ext>
          </a:extLst>
        </xdr:cNvPr>
        <xdr:cNvCxnSpPr/>
      </xdr:nvCxnSpPr>
      <xdr:spPr>
        <a:xfrm flipV="1">
          <a:off x="14695170" y="5479415"/>
          <a:ext cx="1269"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49547</xdr:rowOff>
    </xdr:from>
    <xdr:ext cx="405111" cy="259045"/>
    <xdr:sp macro="" textlink="">
      <xdr:nvSpPr>
        <xdr:cNvPr id="478" name="【試験研究機関】&#10;有形固定資産減価償却率最小値テキスト">
          <a:extLst>
            <a:ext uri="{FF2B5EF4-FFF2-40B4-BE49-F238E27FC236}">
              <a16:creationId xmlns:a16="http://schemas.microsoft.com/office/drawing/2014/main" id="{CE0C0B38-8761-4C51-9752-6BBA4FEC9B77}"/>
            </a:ext>
          </a:extLst>
        </xdr:cNvPr>
        <xdr:cNvSpPr txBox="1"/>
      </xdr:nvSpPr>
      <xdr:spPr>
        <a:xfrm>
          <a:off x="147447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45720</xdr:rowOff>
    </xdr:from>
    <xdr:to>
      <xdr:col>86</xdr:col>
      <xdr:colOff>25400</xdr:colOff>
      <xdr:row>42</xdr:row>
      <xdr:rowOff>45720</xdr:rowOff>
    </xdr:to>
    <xdr:cxnSp macro="">
      <xdr:nvCxnSpPr>
        <xdr:cNvPr id="479" name="直線コネクタ 478">
          <a:extLst>
            <a:ext uri="{FF2B5EF4-FFF2-40B4-BE49-F238E27FC236}">
              <a16:creationId xmlns:a16="http://schemas.microsoft.com/office/drawing/2014/main" id="{DDEE1435-B4DD-4A87-9143-963E77635408}"/>
            </a:ext>
          </a:extLst>
        </xdr:cNvPr>
        <xdr:cNvCxnSpPr/>
      </xdr:nvCxnSpPr>
      <xdr:spPr>
        <a:xfrm>
          <a:off x="14611350" y="68592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480" name="【試験研究機関】&#10;有形固定資産減価償却率最大値テキスト">
          <a:extLst>
            <a:ext uri="{FF2B5EF4-FFF2-40B4-BE49-F238E27FC236}">
              <a16:creationId xmlns:a16="http://schemas.microsoft.com/office/drawing/2014/main" id="{CB7A2BFB-3240-48C3-9D76-ADF2C9F58FEF}"/>
            </a:ext>
          </a:extLst>
        </xdr:cNvPr>
        <xdr:cNvSpPr txBox="1"/>
      </xdr:nvSpPr>
      <xdr:spPr>
        <a:xfrm>
          <a:off x="14744700" y="526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81" name="直線コネクタ 480">
          <a:extLst>
            <a:ext uri="{FF2B5EF4-FFF2-40B4-BE49-F238E27FC236}">
              <a16:creationId xmlns:a16="http://schemas.microsoft.com/office/drawing/2014/main" id="{7701748A-48B5-4672-B5FA-C175D7CA122D}"/>
            </a:ext>
          </a:extLst>
        </xdr:cNvPr>
        <xdr:cNvCxnSpPr/>
      </xdr:nvCxnSpPr>
      <xdr:spPr>
        <a:xfrm>
          <a:off x="14611350" y="54794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137177</xdr:rowOff>
    </xdr:from>
    <xdr:ext cx="405111" cy="259045"/>
    <xdr:sp macro="" textlink="">
      <xdr:nvSpPr>
        <xdr:cNvPr id="482" name="【試験研究機関】&#10;有形固定資産減価償却率平均値テキスト">
          <a:extLst>
            <a:ext uri="{FF2B5EF4-FFF2-40B4-BE49-F238E27FC236}">
              <a16:creationId xmlns:a16="http://schemas.microsoft.com/office/drawing/2014/main" id="{A3919B8E-C4E6-4601-B6EE-3CFC7B7CAFC1}"/>
            </a:ext>
          </a:extLst>
        </xdr:cNvPr>
        <xdr:cNvSpPr txBox="1"/>
      </xdr:nvSpPr>
      <xdr:spPr>
        <a:xfrm>
          <a:off x="14744700" y="6141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83" name="フローチャート: 判断 482">
          <a:extLst>
            <a:ext uri="{FF2B5EF4-FFF2-40B4-BE49-F238E27FC236}">
              <a16:creationId xmlns:a16="http://schemas.microsoft.com/office/drawing/2014/main" id="{62236D00-2B29-45A4-88D5-339E2553026E}"/>
            </a:ext>
          </a:extLst>
        </xdr:cNvPr>
        <xdr:cNvSpPr/>
      </xdr:nvSpPr>
      <xdr:spPr>
        <a:xfrm>
          <a:off x="14649450" y="61626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84" name="フローチャート: 判断 483">
          <a:extLst>
            <a:ext uri="{FF2B5EF4-FFF2-40B4-BE49-F238E27FC236}">
              <a16:creationId xmlns:a16="http://schemas.microsoft.com/office/drawing/2014/main" id="{1ECF7694-EF01-44B3-BC7E-0F620DB1323B}"/>
            </a:ext>
          </a:extLst>
        </xdr:cNvPr>
        <xdr:cNvSpPr/>
      </xdr:nvSpPr>
      <xdr:spPr>
        <a:xfrm>
          <a:off x="13887450" y="6086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85" name="フローチャート: 判断 484">
          <a:extLst>
            <a:ext uri="{FF2B5EF4-FFF2-40B4-BE49-F238E27FC236}">
              <a16:creationId xmlns:a16="http://schemas.microsoft.com/office/drawing/2014/main" id="{71EDE2BF-F8BA-4E5B-BBB4-F97B94424E2D}"/>
            </a:ext>
          </a:extLst>
        </xdr:cNvPr>
        <xdr:cNvSpPr/>
      </xdr:nvSpPr>
      <xdr:spPr>
        <a:xfrm>
          <a:off x="13096875" y="60947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86" name="フローチャート: 判断 485">
          <a:extLst>
            <a:ext uri="{FF2B5EF4-FFF2-40B4-BE49-F238E27FC236}">
              <a16:creationId xmlns:a16="http://schemas.microsoft.com/office/drawing/2014/main" id="{94FC2FD6-E585-40E1-B876-E6E321AFC449}"/>
            </a:ext>
          </a:extLst>
        </xdr:cNvPr>
        <xdr:cNvSpPr/>
      </xdr:nvSpPr>
      <xdr:spPr>
        <a:xfrm>
          <a:off x="12296775" y="60674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44450</xdr:rowOff>
    </xdr:from>
    <xdr:to>
      <xdr:col>67</xdr:col>
      <xdr:colOff>101600</xdr:colOff>
      <xdr:row>38</xdr:row>
      <xdr:rowOff>146050</xdr:rowOff>
    </xdr:to>
    <xdr:sp macro="" textlink="">
      <xdr:nvSpPr>
        <xdr:cNvPr id="487" name="フローチャート: 判断 486">
          <a:extLst>
            <a:ext uri="{FF2B5EF4-FFF2-40B4-BE49-F238E27FC236}">
              <a16:creationId xmlns:a16="http://schemas.microsoft.com/office/drawing/2014/main" id="{C93367BE-4C51-4B11-AD0D-07BB864D4720}"/>
            </a:ext>
          </a:extLst>
        </xdr:cNvPr>
        <xdr:cNvSpPr/>
      </xdr:nvSpPr>
      <xdr:spPr>
        <a:xfrm>
          <a:off x="11487150" y="62103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F686DCF-B124-4A33-BF05-1EADAA6B7EAB}"/>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9218A14-C314-4934-889A-58FD9932E024}"/>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FBD9233-A603-46A3-B7C5-B8CF9275A00C}"/>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326D180-CE43-4D65-9E8F-FF9736BE7643}"/>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5CC413F-31A5-4137-8617-4E5490B003E8}"/>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93" name="楕円 492">
          <a:extLst>
            <a:ext uri="{FF2B5EF4-FFF2-40B4-BE49-F238E27FC236}">
              <a16:creationId xmlns:a16="http://schemas.microsoft.com/office/drawing/2014/main" id="{F651CB55-AB35-4750-9CC6-AB96544C05E5}"/>
            </a:ext>
          </a:extLst>
        </xdr:cNvPr>
        <xdr:cNvSpPr/>
      </xdr:nvSpPr>
      <xdr:spPr>
        <a:xfrm>
          <a:off x="14649450" y="6010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29227</xdr:rowOff>
    </xdr:from>
    <xdr:ext cx="405111" cy="259045"/>
    <xdr:sp macro="" textlink="">
      <xdr:nvSpPr>
        <xdr:cNvPr id="494" name="【試験研究機関】&#10;有形固定資産減価償却率該当値テキスト">
          <a:extLst>
            <a:ext uri="{FF2B5EF4-FFF2-40B4-BE49-F238E27FC236}">
              <a16:creationId xmlns:a16="http://schemas.microsoft.com/office/drawing/2014/main" id="{B9A21113-0469-4C2D-B6A5-E15A81A629C2}"/>
            </a:ext>
          </a:extLst>
        </xdr:cNvPr>
        <xdr:cNvSpPr txBox="1"/>
      </xdr:nvSpPr>
      <xdr:spPr>
        <a:xfrm>
          <a:off x="14744700"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120650</xdr:rowOff>
    </xdr:from>
    <xdr:to>
      <xdr:col>81</xdr:col>
      <xdr:colOff>101600</xdr:colOff>
      <xdr:row>38</xdr:row>
      <xdr:rowOff>50800</xdr:rowOff>
    </xdr:to>
    <xdr:sp macro="" textlink="">
      <xdr:nvSpPr>
        <xdr:cNvPr id="495" name="楕円 494">
          <a:extLst>
            <a:ext uri="{FF2B5EF4-FFF2-40B4-BE49-F238E27FC236}">
              <a16:creationId xmlns:a16="http://schemas.microsoft.com/office/drawing/2014/main" id="{59CE07FB-3D61-4EF6-977E-EA1BF97CFB3D}"/>
            </a:ext>
          </a:extLst>
        </xdr:cNvPr>
        <xdr:cNvSpPr/>
      </xdr:nvSpPr>
      <xdr:spPr>
        <a:xfrm>
          <a:off x="13887450" y="612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38</xdr:row>
      <xdr:rowOff>0</xdr:rowOff>
    </xdr:to>
    <xdr:cxnSp macro="">
      <xdr:nvCxnSpPr>
        <xdr:cNvPr id="496" name="直線コネクタ 495">
          <a:extLst>
            <a:ext uri="{FF2B5EF4-FFF2-40B4-BE49-F238E27FC236}">
              <a16:creationId xmlns:a16="http://schemas.microsoft.com/office/drawing/2014/main" id="{8956AC7E-B986-472A-939D-722EDDF84FE9}"/>
            </a:ext>
          </a:extLst>
        </xdr:cNvPr>
        <xdr:cNvCxnSpPr/>
      </xdr:nvCxnSpPr>
      <xdr:spPr>
        <a:xfrm flipV="1">
          <a:off x="13935075" y="6057900"/>
          <a:ext cx="762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78740</xdr:rowOff>
    </xdr:from>
    <xdr:to>
      <xdr:col>76</xdr:col>
      <xdr:colOff>165100</xdr:colOff>
      <xdr:row>38</xdr:row>
      <xdr:rowOff>8890</xdr:rowOff>
    </xdr:to>
    <xdr:sp macro="" textlink="">
      <xdr:nvSpPr>
        <xdr:cNvPr id="497" name="楕円 496">
          <a:extLst>
            <a:ext uri="{FF2B5EF4-FFF2-40B4-BE49-F238E27FC236}">
              <a16:creationId xmlns:a16="http://schemas.microsoft.com/office/drawing/2014/main" id="{FFC2C3BC-AC76-4DC1-9F6F-6E41CB14967D}"/>
            </a:ext>
          </a:extLst>
        </xdr:cNvPr>
        <xdr:cNvSpPr/>
      </xdr:nvSpPr>
      <xdr:spPr>
        <a:xfrm>
          <a:off x="13096875" y="60794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129540</xdr:rowOff>
    </xdr:from>
    <xdr:to>
      <xdr:col>81</xdr:col>
      <xdr:colOff>50800</xdr:colOff>
      <xdr:row>38</xdr:row>
      <xdr:rowOff>0</xdr:rowOff>
    </xdr:to>
    <xdr:cxnSp macro="">
      <xdr:nvCxnSpPr>
        <xdr:cNvPr id="498" name="直線コネクタ 497">
          <a:extLst>
            <a:ext uri="{FF2B5EF4-FFF2-40B4-BE49-F238E27FC236}">
              <a16:creationId xmlns:a16="http://schemas.microsoft.com/office/drawing/2014/main" id="{B1364BD4-93A2-4188-82C7-B328104E9054}"/>
            </a:ext>
          </a:extLst>
        </xdr:cNvPr>
        <xdr:cNvCxnSpPr/>
      </xdr:nvCxnSpPr>
      <xdr:spPr>
        <a:xfrm>
          <a:off x="13144500" y="6127115"/>
          <a:ext cx="790575"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166370</xdr:rowOff>
    </xdr:from>
    <xdr:to>
      <xdr:col>72</xdr:col>
      <xdr:colOff>38100</xdr:colOff>
      <xdr:row>41</xdr:row>
      <xdr:rowOff>96520</xdr:rowOff>
    </xdr:to>
    <xdr:sp macro="" textlink="">
      <xdr:nvSpPr>
        <xdr:cNvPr id="499" name="楕円 498">
          <a:extLst>
            <a:ext uri="{FF2B5EF4-FFF2-40B4-BE49-F238E27FC236}">
              <a16:creationId xmlns:a16="http://schemas.microsoft.com/office/drawing/2014/main" id="{034FFADF-762B-4D7E-9DB5-918BB0EEB182}"/>
            </a:ext>
          </a:extLst>
        </xdr:cNvPr>
        <xdr:cNvSpPr/>
      </xdr:nvSpPr>
      <xdr:spPr>
        <a:xfrm>
          <a:off x="12296775" y="66497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129540</xdr:rowOff>
    </xdr:from>
    <xdr:to>
      <xdr:col>76</xdr:col>
      <xdr:colOff>114300</xdr:colOff>
      <xdr:row>41</xdr:row>
      <xdr:rowOff>45720</xdr:rowOff>
    </xdr:to>
    <xdr:cxnSp macro="">
      <xdr:nvCxnSpPr>
        <xdr:cNvPr id="500" name="直線コネクタ 499">
          <a:extLst>
            <a:ext uri="{FF2B5EF4-FFF2-40B4-BE49-F238E27FC236}">
              <a16:creationId xmlns:a16="http://schemas.microsoft.com/office/drawing/2014/main" id="{DE497164-BB1D-4603-86A2-7802C9CB864F}"/>
            </a:ext>
          </a:extLst>
        </xdr:cNvPr>
        <xdr:cNvCxnSpPr/>
      </xdr:nvCxnSpPr>
      <xdr:spPr>
        <a:xfrm flipV="1">
          <a:off x="12344400" y="6127115"/>
          <a:ext cx="800100" cy="57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29227</xdr:rowOff>
    </xdr:from>
    <xdr:ext cx="405111" cy="259045"/>
    <xdr:sp macro="" textlink="">
      <xdr:nvSpPr>
        <xdr:cNvPr id="501" name="n_1aveValue【試験研究機関】&#10;有形固定資産減価償却率">
          <a:extLst>
            <a:ext uri="{FF2B5EF4-FFF2-40B4-BE49-F238E27FC236}">
              <a16:creationId xmlns:a16="http://schemas.microsoft.com/office/drawing/2014/main" id="{9C68AB82-87F3-4931-B67F-023590F2DEDF}"/>
            </a:ext>
          </a:extLst>
        </xdr:cNvPr>
        <xdr:cNvSpPr txBox="1"/>
      </xdr:nvSpPr>
      <xdr:spPr>
        <a:xfrm>
          <a:off x="13745219"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502" name="n_2aveValue【試験研究機関】&#10;有形固定資産減価償却率">
          <a:extLst>
            <a:ext uri="{FF2B5EF4-FFF2-40B4-BE49-F238E27FC236}">
              <a16:creationId xmlns:a16="http://schemas.microsoft.com/office/drawing/2014/main" id="{9A187A56-2732-4FD6-AD62-84788FD9016E}"/>
            </a:ext>
          </a:extLst>
        </xdr:cNvPr>
        <xdr:cNvSpPr txBox="1"/>
      </xdr:nvSpPr>
      <xdr:spPr>
        <a:xfrm>
          <a:off x="12964169"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03" name="n_3aveValue【試験研究機関】&#10;有形固定資産減価償却率">
          <a:extLst>
            <a:ext uri="{FF2B5EF4-FFF2-40B4-BE49-F238E27FC236}">
              <a16:creationId xmlns:a16="http://schemas.microsoft.com/office/drawing/2014/main" id="{2E77B03C-EDEA-4774-BD7D-7F5F01875351}"/>
            </a:ext>
          </a:extLst>
        </xdr:cNvPr>
        <xdr:cNvSpPr txBox="1"/>
      </xdr:nvSpPr>
      <xdr:spPr>
        <a:xfrm>
          <a:off x="12164069"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162577</xdr:rowOff>
    </xdr:from>
    <xdr:ext cx="405111" cy="259045"/>
    <xdr:sp macro="" textlink="">
      <xdr:nvSpPr>
        <xdr:cNvPr id="504" name="n_4aveValue【試験研究機関】&#10;有形固定資産減価償却率">
          <a:extLst>
            <a:ext uri="{FF2B5EF4-FFF2-40B4-BE49-F238E27FC236}">
              <a16:creationId xmlns:a16="http://schemas.microsoft.com/office/drawing/2014/main" id="{4CE8EB1A-5AFF-4B62-A192-8B84C84135CC}"/>
            </a:ext>
          </a:extLst>
        </xdr:cNvPr>
        <xdr:cNvSpPr txBox="1"/>
      </xdr:nvSpPr>
      <xdr:spPr>
        <a:xfrm>
          <a:off x="1135444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41927</xdr:rowOff>
    </xdr:from>
    <xdr:ext cx="405111" cy="259045"/>
    <xdr:sp macro="" textlink="">
      <xdr:nvSpPr>
        <xdr:cNvPr id="505" name="n_1mainValue【試験研究機関】&#10;有形固定資産減価償却率">
          <a:extLst>
            <a:ext uri="{FF2B5EF4-FFF2-40B4-BE49-F238E27FC236}">
              <a16:creationId xmlns:a16="http://schemas.microsoft.com/office/drawing/2014/main" id="{511B4C40-5EC8-4486-92BE-AA59BD89A2EE}"/>
            </a:ext>
          </a:extLst>
        </xdr:cNvPr>
        <xdr:cNvSpPr txBox="1"/>
      </xdr:nvSpPr>
      <xdr:spPr>
        <a:xfrm>
          <a:off x="13745219" y="620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506" name="n_2mainValue【試験研究機関】&#10;有形固定資産減価償却率">
          <a:extLst>
            <a:ext uri="{FF2B5EF4-FFF2-40B4-BE49-F238E27FC236}">
              <a16:creationId xmlns:a16="http://schemas.microsoft.com/office/drawing/2014/main" id="{88FAE193-7424-461A-B450-7D251C931C98}"/>
            </a:ext>
          </a:extLst>
        </xdr:cNvPr>
        <xdr:cNvSpPr txBox="1"/>
      </xdr:nvSpPr>
      <xdr:spPr>
        <a:xfrm>
          <a:off x="12964169"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87647</xdr:rowOff>
    </xdr:from>
    <xdr:ext cx="405111" cy="259045"/>
    <xdr:sp macro="" textlink="">
      <xdr:nvSpPr>
        <xdr:cNvPr id="507" name="n_3mainValue【試験研究機関】&#10;有形固定資産減価償却率">
          <a:extLst>
            <a:ext uri="{FF2B5EF4-FFF2-40B4-BE49-F238E27FC236}">
              <a16:creationId xmlns:a16="http://schemas.microsoft.com/office/drawing/2014/main" id="{86AC7B11-6DAA-407A-9D55-6FFADE82E032}"/>
            </a:ext>
          </a:extLst>
        </xdr:cNvPr>
        <xdr:cNvSpPr txBox="1"/>
      </xdr:nvSpPr>
      <xdr:spPr>
        <a:xfrm>
          <a:off x="12164069" y="673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A3107FD8-3D0A-417A-B5BA-214A3E438654}"/>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9" name="正方形/長方形 508">
          <a:extLst>
            <a:ext uri="{FF2B5EF4-FFF2-40B4-BE49-F238E27FC236}">
              <a16:creationId xmlns:a16="http://schemas.microsoft.com/office/drawing/2014/main" id="{F67730B2-1968-4C31-BCD5-D2152DE913CE}"/>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10" name="正方形/長方形 509">
          <a:extLst>
            <a:ext uri="{FF2B5EF4-FFF2-40B4-BE49-F238E27FC236}">
              <a16:creationId xmlns:a16="http://schemas.microsoft.com/office/drawing/2014/main" id="{15BE6216-A136-4504-9666-AC972F39F478}"/>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11" name="正方形/長方形 510">
          <a:extLst>
            <a:ext uri="{FF2B5EF4-FFF2-40B4-BE49-F238E27FC236}">
              <a16:creationId xmlns:a16="http://schemas.microsoft.com/office/drawing/2014/main" id="{62BB4F93-0880-4DFE-8BE1-CAA33C5A90A6}"/>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12" name="正方形/長方形 511">
          <a:extLst>
            <a:ext uri="{FF2B5EF4-FFF2-40B4-BE49-F238E27FC236}">
              <a16:creationId xmlns:a16="http://schemas.microsoft.com/office/drawing/2014/main" id="{0254AC97-140F-461E-8346-C703D0C05B56}"/>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7B96E8C5-D0D8-4BA4-ACDA-72D65FE2E936}"/>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a:extLst>
            <a:ext uri="{FF2B5EF4-FFF2-40B4-BE49-F238E27FC236}">
              <a16:creationId xmlns:a16="http://schemas.microsoft.com/office/drawing/2014/main" id="{28B57276-B4B9-4DEB-9EAC-DA48D1B45753}"/>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a:extLst>
            <a:ext uri="{FF2B5EF4-FFF2-40B4-BE49-F238E27FC236}">
              <a16:creationId xmlns:a16="http://schemas.microsoft.com/office/drawing/2014/main" id="{8CA15103-C492-4F66-9BB1-1371AD2D96C0}"/>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a:extLst>
            <a:ext uri="{FF2B5EF4-FFF2-40B4-BE49-F238E27FC236}">
              <a16:creationId xmlns:a16="http://schemas.microsoft.com/office/drawing/2014/main" id="{B5ED7054-59E8-4FDC-9757-49A9AFBCDD0E}"/>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7" name="テキスト ボックス 516">
          <a:extLst>
            <a:ext uri="{FF2B5EF4-FFF2-40B4-BE49-F238E27FC236}">
              <a16:creationId xmlns:a16="http://schemas.microsoft.com/office/drawing/2014/main" id="{E23DB445-1987-4DED-AF53-56605A7106AF}"/>
            </a:ext>
          </a:extLst>
        </xdr:cNvPr>
        <xdr:cNvSpPr txBox="1"/>
      </xdr:nvSpPr>
      <xdr:spPr>
        <a:xfrm>
          <a:off x="160523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a:extLst>
            <a:ext uri="{FF2B5EF4-FFF2-40B4-BE49-F238E27FC236}">
              <a16:creationId xmlns:a16="http://schemas.microsoft.com/office/drawing/2014/main" id="{DAB2147B-2F4E-4EE5-AC86-840C6C54ED5D}"/>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9" name="テキスト ボックス 518">
          <a:extLst>
            <a:ext uri="{FF2B5EF4-FFF2-40B4-BE49-F238E27FC236}">
              <a16:creationId xmlns:a16="http://schemas.microsoft.com/office/drawing/2014/main" id="{9A2DE13C-E0E8-4001-969C-E7AFB565AAD7}"/>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a:extLst>
            <a:ext uri="{FF2B5EF4-FFF2-40B4-BE49-F238E27FC236}">
              <a16:creationId xmlns:a16="http://schemas.microsoft.com/office/drawing/2014/main" id="{5F435A5C-6518-46C3-B6F8-64F0BC396028}"/>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1" name="テキスト ボックス 520">
          <a:extLst>
            <a:ext uri="{FF2B5EF4-FFF2-40B4-BE49-F238E27FC236}">
              <a16:creationId xmlns:a16="http://schemas.microsoft.com/office/drawing/2014/main" id="{6DAB87D0-E031-4111-A68E-618CDF80FE47}"/>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a:extLst>
            <a:ext uri="{FF2B5EF4-FFF2-40B4-BE49-F238E27FC236}">
              <a16:creationId xmlns:a16="http://schemas.microsoft.com/office/drawing/2014/main" id="{A524B8CA-7431-46C8-85F5-3DBDB3F9E292}"/>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3" name="テキスト ボックス 522">
          <a:extLst>
            <a:ext uri="{FF2B5EF4-FFF2-40B4-BE49-F238E27FC236}">
              <a16:creationId xmlns:a16="http://schemas.microsoft.com/office/drawing/2014/main" id="{73679594-2F37-435E-B512-3CB802AEEAB9}"/>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a:extLst>
            <a:ext uri="{FF2B5EF4-FFF2-40B4-BE49-F238E27FC236}">
              <a16:creationId xmlns:a16="http://schemas.microsoft.com/office/drawing/2014/main" id="{CDCE81B9-B2A2-4FFA-A9FC-BE6577B95259}"/>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5" name="テキスト ボックス 524">
          <a:extLst>
            <a:ext uri="{FF2B5EF4-FFF2-40B4-BE49-F238E27FC236}">
              <a16:creationId xmlns:a16="http://schemas.microsoft.com/office/drawing/2014/main" id="{903AE274-BA71-4134-B335-B254B5314BCC}"/>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DE5EC74C-1C0B-42F1-9717-7581D44D3973}"/>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a:extLst>
            <a:ext uri="{FF2B5EF4-FFF2-40B4-BE49-F238E27FC236}">
              <a16:creationId xmlns:a16="http://schemas.microsoft.com/office/drawing/2014/main" id="{9316681C-FBF0-4703-8527-9BE5FA28C89E}"/>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試験研究機関】&#10;一人当たり面積グラフ枠">
          <a:extLst>
            <a:ext uri="{FF2B5EF4-FFF2-40B4-BE49-F238E27FC236}">
              <a16:creationId xmlns:a16="http://schemas.microsoft.com/office/drawing/2014/main" id="{CD6AC9C2-97F0-4263-AFBD-42486523A407}"/>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0</xdr:rowOff>
    </xdr:from>
    <xdr:to>
      <xdr:col>116</xdr:col>
      <xdr:colOff>62864</xdr:colOff>
      <xdr:row>41</xdr:row>
      <xdr:rowOff>57150</xdr:rowOff>
    </xdr:to>
    <xdr:cxnSp macro="">
      <xdr:nvCxnSpPr>
        <xdr:cNvPr id="529" name="直線コネクタ 528">
          <a:extLst>
            <a:ext uri="{FF2B5EF4-FFF2-40B4-BE49-F238E27FC236}">
              <a16:creationId xmlns:a16="http://schemas.microsoft.com/office/drawing/2014/main" id="{FCD9BEC7-8CE0-4211-A1D5-51804618E034}"/>
            </a:ext>
          </a:extLst>
        </xdr:cNvPr>
        <xdr:cNvCxnSpPr/>
      </xdr:nvCxnSpPr>
      <xdr:spPr>
        <a:xfrm flipV="1">
          <a:off x="19952970" y="5514975"/>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30" name="【試験研究機関】&#10;一人当たり面積最小値テキスト">
          <a:extLst>
            <a:ext uri="{FF2B5EF4-FFF2-40B4-BE49-F238E27FC236}">
              <a16:creationId xmlns:a16="http://schemas.microsoft.com/office/drawing/2014/main" id="{8EEDC9F1-F132-472E-BD7D-D351E412AFB7}"/>
            </a:ext>
          </a:extLst>
        </xdr:cNvPr>
        <xdr:cNvSpPr txBox="1"/>
      </xdr:nvSpPr>
      <xdr:spPr>
        <a:xfrm>
          <a:off x="20002500" y="67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31" name="直線コネクタ 530">
          <a:extLst>
            <a:ext uri="{FF2B5EF4-FFF2-40B4-BE49-F238E27FC236}">
              <a16:creationId xmlns:a16="http://schemas.microsoft.com/office/drawing/2014/main" id="{AE6B9F30-78EE-40F9-8552-5A6762099972}"/>
            </a:ext>
          </a:extLst>
        </xdr:cNvPr>
        <xdr:cNvCxnSpPr/>
      </xdr:nvCxnSpPr>
      <xdr:spPr>
        <a:xfrm>
          <a:off x="19878675" y="6705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118127</xdr:rowOff>
    </xdr:from>
    <xdr:ext cx="469744" cy="259045"/>
    <xdr:sp macro="" textlink="">
      <xdr:nvSpPr>
        <xdr:cNvPr id="532" name="【試験研究機関】&#10;一人当たり面積最大値テキスト">
          <a:extLst>
            <a:ext uri="{FF2B5EF4-FFF2-40B4-BE49-F238E27FC236}">
              <a16:creationId xmlns:a16="http://schemas.microsoft.com/office/drawing/2014/main" id="{0D9672BA-6682-4EFF-B78D-5533224EBA9B}"/>
            </a:ext>
          </a:extLst>
        </xdr:cNvPr>
        <xdr:cNvSpPr txBox="1"/>
      </xdr:nvSpPr>
      <xdr:spPr>
        <a:xfrm>
          <a:off x="20002500"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33" name="直線コネクタ 532">
          <a:extLst>
            <a:ext uri="{FF2B5EF4-FFF2-40B4-BE49-F238E27FC236}">
              <a16:creationId xmlns:a16="http://schemas.microsoft.com/office/drawing/2014/main" id="{0F8B6C64-BA2D-49FC-B100-0BB4A88C7AA5}"/>
            </a:ext>
          </a:extLst>
        </xdr:cNvPr>
        <xdr:cNvCxnSpPr/>
      </xdr:nvCxnSpPr>
      <xdr:spPr>
        <a:xfrm>
          <a:off x="19878675" y="55149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162577</xdr:rowOff>
    </xdr:from>
    <xdr:ext cx="469744" cy="259045"/>
    <xdr:sp macro="" textlink="">
      <xdr:nvSpPr>
        <xdr:cNvPr id="534" name="【試験研究機関】&#10;一人当たり面積平均値テキスト">
          <a:extLst>
            <a:ext uri="{FF2B5EF4-FFF2-40B4-BE49-F238E27FC236}">
              <a16:creationId xmlns:a16="http://schemas.microsoft.com/office/drawing/2014/main" id="{D8A5CE6C-F847-447E-B371-32241DDE3A92}"/>
            </a:ext>
          </a:extLst>
        </xdr:cNvPr>
        <xdr:cNvSpPr txBox="1"/>
      </xdr:nvSpPr>
      <xdr:spPr>
        <a:xfrm>
          <a:off x="20002500" y="6160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35" name="フローチャート: 判断 534">
          <a:extLst>
            <a:ext uri="{FF2B5EF4-FFF2-40B4-BE49-F238E27FC236}">
              <a16:creationId xmlns:a16="http://schemas.microsoft.com/office/drawing/2014/main" id="{90411BB1-D79A-412C-BF0E-E5F69DEE2D60}"/>
            </a:ext>
          </a:extLst>
        </xdr:cNvPr>
        <xdr:cNvSpPr/>
      </xdr:nvSpPr>
      <xdr:spPr>
        <a:xfrm>
          <a:off x="19897725" y="63055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36" name="フローチャート: 判断 535">
          <a:extLst>
            <a:ext uri="{FF2B5EF4-FFF2-40B4-BE49-F238E27FC236}">
              <a16:creationId xmlns:a16="http://schemas.microsoft.com/office/drawing/2014/main" id="{B2A65456-0823-4AD7-B320-4091BC0D64B5}"/>
            </a:ext>
          </a:extLst>
        </xdr:cNvPr>
        <xdr:cNvSpPr/>
      </xdr:nvSpPr>
      <xdr:spPr>
        <a:xfrm>
          <a:off x="19154775" y="63341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37" name="フローチャート: 判断 536">
          <a:extLst>
            <a:ext uri="{FF2B5EF4-FFF2-40B4-BE49-F238E27FC236}">
              <a16:creationId xmlns:a16="http://schemas.microsoft.com/office/drawing/2014/main" id="{02F71FFC-7EB1-47CD-84D3-347DC927FCF3}"/>
            </a:ext>
          </a:extLst>
        </xdr:cNvPr>
        <xdr:cNvSpPr/>
      </xdr:nvSpPr>
      <xdr:spPr>
        <a:xfrm>
          <a:off x="18345150" y="6334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38" name="フローチャート: 判断 537">
          <a:extLst>
            <a:ext uri="{FF2B5EF4-FFF2-40B4-BE49-F238E27FC236}">
              <a16:creationId xmlns:a16="http://schemas.microsoft.com/office/drawing/2014/main" id="{28BA0615-FFE9-454F-BEC3-D6AF735DA51F}"/>
            </a:ext>
          </a:extLst>
        </xdr:cNvPr>
        <xdr:cNvSpPr/>
      </xdr:nvSpPr>
      <xdr:spPr>
        <a:xfrm>
          <a:off x="17554575" y="62674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39" name="フローチャート: 判断 538">
          <a:extLst>
            <a:ext uri="{FF2B5EF4-FFF2-40B4-BE49-F238E27FC236}">
              <a16:creationId xmlns:a16="http://schemas.microsoft.com/office/drawing/2014/main" id="{E4A2800F-904A-4114-8EA7-BA8C62D0C061}"/>
            </a:ext>
          </a:extLst>
        </xdr:cNvPr>
        <xdr:cNvSpPr/>
      </xdr:nvSpPr>
      <xdr:spPr>
        <a:xfrm>
          <a:off x="16754475" y="63055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EA3A27C7-13BE-4773-A799-E9245CA14105}"/>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B00AD45C-A6C2-45EC-8D78-48DCF18B57AE}"/>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F1980EF8-FDDE-44A3-866B-3AD3DD11A96F}"/>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3FB957C-C683-45D6-9379-148C9DFCE7D0}"/>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7A2ACF44-4FB7-4A82-834D-0CA763658850}"/>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44450</xdr:rowOff>
    </xdr:from>
    <xdr:to>
      <xdr:col>116</xdr:col>
      <xdr:colOff>114300</xdr:colOff>
      <xdr:row>39</xdr:row>
      <xdr:rowOff>146050</xdr:rowOff>
    </xdr:to>
    <xdr:sp macro="" textlink="">
      <xdr:nvSpPr>
        <xdr:cNvPr id="545" name="楕円 544">
          <a:extLst>
            <a:ext uri="{FF2B5EF4-FFF2-40B4-BE49-F238E27FC236}">
              <a16:creationId xmlns:a16="http://schemas.microsoft.com/office/drawing/2014/main" id="{201D6FB1-0436-4956-B8E3-A424F4BDE80D}"/>
            </a:ext>
          </a:extLst>
        </xdr:cNvPr>
        <xdr:cNvSpPr/>
      </xdr:nvSpPr>
      <xdr:spPr>
        <a:xfrm>
          <a:off x="19897725" y="6372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22877</xdr:rowOff>
    </xdr:from>
    <xdr:ext cx="469744" cy="259045"/>
    <xdr:sp macro="" textlink="">
      <xdr:nvSpPr>
        <xdr:cNvPr id="546" name="【試験研究機関】&#10;一人当たり面積該当値テキスト">
          <a:extLst>
            <a:ext uri="{FF2B5EF4-FFF2-40B4-BE49-F238E27FC236}">
              <a16:creationId xmlns:a16="http://schemas.microsoft.com/office/drawing/2014/main" id="{D5ACA5B6-666E-433D-B4E0-E6F0F00FFEC2}"/>
            </a:ext>
          </a:extLst>
        </xdr:cNvPr>
        <xdr:cNvSpPr txBox="1"/>
      </xdr:nvSpPr>
      <xdr:spPr>
        <a:xfrm>
          <a:off x="20002500" y="635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547" name="楕円 546">
          <a:extLst>
            <a:ext uri="{FF2B5EF4-FFF2-40B4-BE49-F238E27FC236}">
              <a16:creationId xmlns:a16="http://schemas.microsoft.com/office/drawing/2014/main" id="{9770DACF-3781-4BE5-AEC8-E11FAEBEBC9C}"/>
            </a:ext>
          </a:extLst>
        </xdr:cNvPr>
        <xdr:cNvSpPr/>
      </xdr:nvSpPr>
      <xdr:spPr>
        <a:xfrm>
          <a:off x="19154775" y="64103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95250</xdr:rowOff>
    </xdr:from>
    <xdr:to>
      <xdr:col>116</xdr:col>
      <xdr:colOff>63500</xdr:colOff>
      <xdr:row>39</xdr:row>
      <xdr:rowOff>133350</xdr:rowOff>
    </xdr:to>
    <xdr:cxnSp macro="">
      <xdr:nvCxnSpPr>
        <xdr:cNvPr id="548" name="直線コネクタ 547">
          <a:extLst>
            <a:ext uri="{FF2B5EF4-FFF2-40B4-BE49-F238E27FC236}">
              <a16:creationId xmlns:a16="http://schemas.microsoft.com/office/drawing/2014/main" id="{87F095C6-F862-4545-A9F6-D55E6A82844C}"/>
            </a:ext>
          </a:extLst>
        </xdr:cNvPr>
        <xdr:cNvCxnSpPr/>
      </xdr:nvCxnSpPr>
      <xdr:spPr>
        <a:xfrm flipV="1">
          <a:off x="19202400" y="6419850"/>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63500</xdr:rowOff>
    </xdr:from>
    <xdr:to>
      <xdr:col>107</xdr:col>
      <xdr:colOff>101600</xdr:colOff>
      <xdr:row>39</xdr:row>
      <xdr:rowOff>165100</xdr:rowOff>
    </xdr:to>
    <xdr:sp macro="" textlink="">
      <xdr:nvSpPr>
        <xdr:cNvPr id="549" name="楕円 548">
          <a:extLst>
            <a:ext uri="{FF2B5EF4-FFF2-40B4-BE49-F238E27FC236}">
              <a16:creationId xmlns:a16="http://schemas.microsoft.com/office/drawing/2014/main" id="{C0D4A827-138A-4EEC-8EDC-75390528C5FA}"/>
            </a:ext>
          </a:extLst>
        </xdr:cNvPr>
        <xdr:cNvSpPr/>
      </xdr:nvSpPr>
      <xdr:spPr>
        <a:xfrm>
          <a:off x="18345150" y="63912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114300</xdr:rowOff>
    </xdr:from>
    <xdr:to>
      <xdr:col>111</xdr:col>
      <xdr:colOff>177800</xdr:colOff>
      <xdr:row>39</xdr:row>
      <xdr:rowOff>133350</xdr:rowOff>
    </xdr:to>
    <xdr:cxnSp macro="">
      <xdr:nvCxnSpPr>
        <xdr:cNvPr id="550" name="直線コネクタ 549">
          <a:extLst>
            <a:ext uri="{FF2B5EF4-FFF2-40B4-BE49-F238E27FC236}">
              <a16:creationId xmlns:a16="http://schemas.microsoft.com/office/drawing/2014/main" id="{426AD6EB-A418-42EA-AF11-128C9BBB197E}"/>
            </a:ext>
          </a:extLst>
        </xdr:cNvPr>
        <xdr:cNvCxnSpPr/>
      </xdr:nvCxnSpPr>
      <xdr:spPr>
        <a:xfrm>
          <a:off x="18392775" y="6438900"/>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63500</xdr:rowOff>
    </xdr:from>
    <xdr:to>
      <xdr:col>102</xdr:col>
      <xdr:colOff>165100</xdr:colOff>
      <xdr:row>39</xdr:row>
      <xdr:rowOff>165100</xdr:rowOff>
    </xdr:to>
    <xdr:sp macro="" textlink="">
      <xdr:nvSpPr>
        <xdr:cNvPr id="551" name="楕円 550">
          <a:extLst>
            <a:ext uri="{FF2B5EF4-FFF2-40B4-BE49-F238E27FC236}">
              <a16:creationId xmlns:a16="http://schemas.microsoft.com/office/drawing/2014/main" id="{FBE14EFF-19F9-42BF-98A2-27D2DB03B363}"/>
            </a:ext>
          </a:extLst>
        </xdr:cNvPr>
        <xdr:cNvSpPr/>
      </xdr:nvSpPr>
      <xdr:spPr>
        <a:xfrm>
          <a:off x="17554575" y="6391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114300</xdr:rowOff>
    </xdr:from>
    <xdr:to>
      <xdr:col>107</xdr:col>
      <xdr:colOff>50800</xdr:colOff>
      <xdr:row>39</xdr:row>
      <xdr:rowOff>114300</xdr:rowOff>
    </xdr:to>
    <xdr:cxnSp macro="">
      <xdr:nvCxnSpPr>
        <xdr:cNvPr id="552" name="直線コネクタ 551">
          <a:extLst>
            <a:ext uri="{FF2B5EF4-FFF2-40B4-BE49-F238E27FC236}">
              <a16:creationId xmlns:a16="http://schemas.microsoft.com/office/drawing/2014/main" id="{A02AF9A9-29D4-43F2-9323-785EC7C056FE}"/>
            </a:ext>
          </a:extLst>
        </xdr:cNvPr>
        <xdr:cNvCxnSpPr/>
      </xdr:nvCxnSpPr>
      <xdr:spPr>
        <a:xfrm>
          <a:off x="17602200" y="64389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553" name="n_1aveValue【試験研究機関】&#10;一人当たり面積">
          <a:extLst>
            <a:ext uri="{FF2B5EF4-FFF2-40B4-BE49-F238E27FC236}">
              <a16:creationId xmlns:a16="http://schemas.microsoft.com/office/drawing/2014/main" id="{87F4F69E-A561-47C8-8607-E5C483AFA028}"/>
            </a:ext>
          </a:extLst>
        </xdr:cNvPr>
        <xdr:cNvSpPr txBox="1"/>
      </xdr:nvSpPr>
      <xdr:spPr>
        <a:xfrm>
          <a:off x="18983402"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554" name="n_2aveValue【試験研究機関】&#10;一人当たり面積">
          <a:extLst>
            <a:ext uri="{FF2B5EF4-FFF2-40B4-BE49-F238E27FC236}">
              <a16:creationId xmlns:a16="http://schemas.microsoft.com/office/drawing/2014/main" id="{51B26B9A-6C9E-4C9D-960E-85F0D3250E8E}"/>
            </a:ext>
          </a:extLst>
        </xdr:cNvPr>
        <xdr:cNvSpPr txBox="1"/>
      </xdr:nvSpPr>
      <xdr:spPr>
        <a:xfrm>
          <a:off x="18183302"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48277</xdr:rowOff>
    </xdr:from>
    <xdr:ext cx="469744" cy="259045"/>
    <xdr:sp macro="" textlink="">
      <xdr:nvSpPr>
        <xdr:cNvPr id="555" name="n_3aveValue【試験研究機関】&#10;一人当たり面積">
          <a:extLst>
            <a:ext uri="{FF2B5EF4-FFF2-40B4-BE49-F238E27FC236}">
              <a16:creationId xmlns:a16="http://schemas.microsoft.com/office/drawing/2014/main" id="{B2C1CC8D-1447-4BE4-AE79-AC3121EEE718}"/>
            </a:ext>
          </a:extLst>
        </xdr:cNvPr>
        <xdr:cNvSpPr txBox="1"/>
      </xdr:nvSpPr>
      <xdr:spPr>
        <a:xfrm>
          <a:off x="17383202" y="60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56" name="n_4aveValue【試験研究機関】&#10;一人当たり面積">
          <a:extLst>
            <a:ext uri="{FF2B5EF4-FFF2-40B4-BE49-F238E27FC236}">
              <a16:creationId xmlns:a16="http://schemas.microsoft.com/office/drawing/2014/main" id="{1A261774-67AB-4460-B1EF-3473DD3C1A70}"/>
            </a:ext>
          </a:extLst>
        </xdr:cNvPr>
        <xdr:cNvSpPr txBox="1"/>
      </xdr:nvSpPr>
      <xdr:spPr>
        <a:xfrm>
          <a:off x="16592627" y="60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3827</xdr:rowOff>
    </xdr:from>
    <xdr:ext cx="469744" cy="259045"/>
    <xdr:sp macro="" textlink="">
      <xdr:nvSpPr>
        <xdr:cNvPr id="557" name="n_1mainValue【試験研究機関】&#10;一人当たり面積">
          <a:extLst>
            <a:ext uri="{FF2B5EF4-FFF2-40B4-BE49-F238E27FC236}">
              <a16:creationId xmlns:a16="http://schemas.microsoft.com/office/drawing/2014/main" id="{340DF886-C3D1-4520-B557-042B9F907C88}"/>
            </a:ext>
          </a:extLst>
        </xdr:cNvPr>
        <xdr:cNvSpPr txBox="1"/>
      </xdr:nvSpPr>
      <xdr:spPr>
        <a:xfrm>
          <a:off x="18983402"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156227</xdr:rowOff>
    </xdr:from>
    <xdr:ext cx="469744" cy="259045"/>
    <xdr:sp macro="" textlink="">
      <xdr:nvSpPr>
        <xdr:cNvPr id="558" name="n_2mainValue【試験研究機関】&#10;一人当たり面積">
          <a:extLst>
            <a:ext uri="{FF2B5EF4-FFF2-40B4-BE49-F238E27FC236}">
              <a16:creationId xmlns:a16="http://schemas.microsoft.com/office/drawing/2014/main" id="{F986BA43-8207-49D9-B8F9-50822D744E7F}"/>
            </a:ext>
          </a:extLst>
        </xdr:cNvPr>
        <xdr:cNvSpPr txBox="1"/>
      </xdr:nvSpPr>
      <xdr:spPr>
        <a:xfrm>
          <a:off x="18183302"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156227</xdr:rowOff>
    </xdr:from>
    <xdr:ext cx="469744" cy="259045"/>
    <xdr:sp macro="" textlink="">
      <xdr:nvSpPr>
        <xdr:cNvPr id="559" name="n_3mainValue【試験研究機関】&#10;一人当たり面積">
          <a:extLst>
            <a:ext uri="{FF2B5EF4-FFF2-40B4-BE49-F238E27FC236}">
              <a16:creationId xmlns:a16="http://schemas.microsoft.com/office/drawing/2014/main" id="{4F7FD5B1-D5F1-466F-8AC7-503440222029}"/>
            </a:ext>
          </a:extLst>
        </xdr:cNvPr>
        <xdr:cNvSpPr txBox="1"/>
      </xdr:nvSpPr>
      <xdr:spPr>
        <a:xfrm>
          <a:off x="17383202"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a:extLst>
            <a:ext uri="{FF2B5EF4-FFF2-40B4-BE49-F238E27FC236}">
              <a16:creationId xmlns:a16="http://schemas.microsoft.com/office/drawing/2014/main" id="{A2E0F7E7-5D8B-4ABC-A9DE-886FB905A82C}"/>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61" name="正方形/長方形 560">
          <a:extLst>
            <a:ext uri="{FF2B5EF4-FFF2-40B4-BE49-F238E27FC236}">
              <a16:creationId xmlns:a16="http://schemas.microsoft.com/office/drawing/2014/main" id="{E42E4029-176F-4318-AE1F-7D065AA6FD46}"/>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62" name="正方形/長方形 561">
          <a:extLst>
            <a:ext uri="{FF2B5EF4-FFF2-40B4-BE49-F238E27FC236}">
              <a16:creationId xmlns:a16="http://schemas.microsoft.com/office/drawing/2014/main" id="{0C4C0AF6-FB92-4504-8C97-70FAB47213CA}"/>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63" name="正方形/長方形 562">
          <a:extLst>
            <a:ext uri="{FF2B5EF4-FFF2-40B4-BE49-F238E27FC236}">
              <a16:creationId xmlns:a16="http://schemas.microsoft.com/office/drawing/2014/main" id="{EE3216CB-1B58-4CD8-8FD2-DB5C6CE720FE}"/>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64" name="正方形/長方形 563">
          <a:extLst>
            <a:ext uri="{FF2B5EF4-FFF2-40B4-BE49-F238E27FC236}">
              <a16:creationId xmlns:a16="http://schemas.microsoft.com/office/drawing/2014/main" id="{8078F67D-F316-477B-9EEC-FCB238F8A05D}"/>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BA1B6905-4325-4297-8B8E-89513BDC2CE8}"/>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2444D1A3-F351-49DB-BAE5-5C60F8D0AF93}"/>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F2D3CE22-6293-4CCD-80D8-C0EE281986C2}"/>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a:extLst>
            <a:ext uri="{FF2B5EF4-FFF2-40B4-BE49-F238E27FC236}">
              <a16:creationId xmlns:a16="http://schemas.microsoft.com/office/drawing/2014/main" id="{F197B4A5-0FB0-4AD2-BEC6-DB1930AB6C60}"/>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9" name="直線コネクタ 568">
          <a:extLst>
            <a:ext uri="{FF2B5EF4-FFF2-40B4-BE49-F238E27FC236}">
              <a16:creationId xmlns:a16="http://schemas.microsoft.com/office/drawing/2014/main" id="{D7A705E4-678F-43F6-B50D-66024A92BDF6}"/>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0" name="テキスト ボックス 569">
          <a:extLst>
            <a:ext uri="{FF2B5EF4-FFF2-40B4-BE49-F238E27FC236}">
              <a16:creationId xmlns:a16="http://schemas.microsoft.com/office/drawing/2014/main" id="{A033FAA0-247C-4BAB-B029-BB5EDC121D18}"/>
            </a:ext>
          </a:extLst>
        </xdr:cNvPr>
        <xdr:cNvSpPr txBox="1"/>
      </xdr:nvSpPr>
      <xdr:spPr>
        <a:xfrm>
          <a:off x="10845966"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1" name="直線コネクタ 570">
          <a:extLst>
            <a:ext uri="{FF2B5EF4-FFF2-40B4-BE49-F238E27FC236}">
              <a16:creationId xmlns:a16="http://schemas.microsoft.com/office/drawing/2014/main" id="{AA7B07BE-F2E7-4028-A3D4-E47F1B460C13}"/>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2" name="テキスト ボックス 571">
          <a:extLst>
            <a:ext uri="{FF2B5EF4-FFF2-40B4-BE49-F238E27FC236}">
              <a16:creationId xmlns:a16="http://schemas.microsoft.com/office/drawing/2014/main" id="{CDB6D59F-160D-46F4-B488-61AF7CF4F812}"/>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3" name="直線コネクタ 572">
          <a:extLst>
            <a:ext uri="{FF2B5EF4-FFF2-40B4-BE49-F238E27FC236}">
              <a16:creationId xmlns:a16="http://schemas.microsoft.com/office/drawing/2014/main" id="{B0480712-DBC9-4C68-9023-6AF2942F2A28}"/>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4" name="テキスト ボックス 573">
          <a:extLst>
            <a:ext uri="{FF2B5EF4-FFF2-40B4-BE49-F238E27FC236}">
              <a16:creationId xmlns:a16="http://schemas.microsoft.com/office/drawing/2014/main" id="{69FD212E-0315-43A1-8B4D-CF7EA1BAF9D0}"/>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5" name="直線コネクタ 574">
          <a:extLst>
            <a:ext uri="{FF2B5EF4-FFF2-40B4-BE49-F238E27FC236}">
              <a16:creationId xmlns:a16="http://schemas.microsoft.com/office/drawing/2014/main" id="{281C2DC9-5592-4863-986C-6AF09B7442E9}"/>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6" name="テキスト ボックス 575">
          <a:extLst>
            <a:ext uri="{FF2B5EF4-FFF2-40B4-BE49-F238E27FC236}">
              <a16:creationId xmlns:a16="http://schemas.microsoft.com/office/drawing/2014/main" id="{83124CB3-21E8-49C7-8E1B-348CAD0D3A71}"/>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40FC1447-162A-43FE-9629-83134A0BCDB5}"/>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8" name="テキスト ボックス 577">
          <a:extLst>
            <a:ext uri="{FF2B5EF4-FFF2-40B4-BE49-F238E27FC236}">
              <a16:creationId xmlns:a16="http://schemas.microsoft.com/office/drawing/2014/main" id="{6CB87ECD-9F90-4BDD-8482-F70A80B7EFF9}"/>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警察施設】&#10;有形固定資産減価償却率グラフ枠">
          <a:extLst>
            <a:ext uri="{FF2B5EF4-FFF2-40B4-BE49-F238E27FC236}">
              <a16:creationId xmlns:a16="http://schemas.microsoft.com/office/drawing/2014/main" id="{D6C7C72D-3051-4424-9A2B-9AA09C1F6177}"/>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64</xdr:row>
      <xdr:rowOff>59436</xdr:rowOff>
    </xdr:to>
    <xdr:cxnSp macro="">
      <xdr:nvCxnSpPr>
        <xdr:cNvPr id="580" name="直線コネクタ 579">
          <a:extLst>
            <a:ext uri="{FF2B5EF4-FFF2-40B4-BE49-F238E27FC236}">
              <a16:creationId xmlns:a16="http://schemas.microsoft.com/office/drawing/2014/main" id="{04EAD860-0BAC-435E-809C-668A090F1C60}"/>
            </a:ext>
          </a:extLst>
        </xdr:cNvPr>
        <xdr:cNvCxnSpPr/>
      </xdr:nvCxnSpPr>
      <xdr:spPr>
        <a:xfrm flipV="1">
          <a:off x="14695170" y="9037955"/>
          <a:ext cx="1269" cy="1394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63263</xdr:rowOff>
    </xdr:from>
    <xdr:ext cx="405111" cy="259045"/>
    <xdr:sp macro="" textlink="">
      <xdr:nvSpPr>
        <xdr:cNvPr id="581" name="【警察施設】&#10;有形固定資産減価償却率最小値テキスト">
          <a:extLst>
            <a:ext uri="{FF2B5EF4-FFF2-40B4-BE49-F238E27FC236}">
              <a16:creationId xmlns:a16="http://schemas.microsoft.com/office/drawing/2014/main" id="{A678E6B7-C646-4B62-B86B-57F8F2D35152}"/>
            </a:ext>
          </a:extLst>
        </xdr:cNvPr>
        <xdr:cNvSpPr txBox="1"/>
      </xdr:nvSpPr>
      <xdr:spPr>
        <a:xfrm>
          <a:off x="14744700" y="10439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59436</xdr:rowOff>
    </xdr:from>
    <xdr:to>
      <xdr:col>86</xdr:col>
      <xdr:colOff>25400</xdr:colOff>
      <xdr:row>64</xdr:row>
      <xdr:rowOff>59436</xdr:rowOff>
    </xdr:to>
    <xdr:cxnSp macro="">
      <xdr:nvCxnSpPr>
        <xdr:cNvPr id="582" name="直線コネクタ 581">
          <a:extLst>
            <a:ext uri="{FF2B5EF4-FFF2-40B4-BE49-F238E27FC236}">
              <a16:creationId xmlns:a16="http://schemas.microsoft.com/office/drawing/2014/main" id="{BFEA622E-2A5D-43A6-83D9-AC1A04747E70}"/>
            </a:ext>
          </a:extLst>
        </xdr:cNvPr>
        <xdr:cNvCxnSpPr/>
      </xdr:nvCxnSpPr>
      <xdr:spPr>
        <a:xfrm>
          <a:off x="14611350" y="1043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583" name="【警察施設】&#10;有形固定資産減価償却率最大値テキスト">
          <a:extLst>
            <a:ext uri="{FF2B5EF4-FFF2-40B4-BE49-F238E27FC236}">
              <a16:creationId xmlns:a16="http://schemas.microsoft.com/office/drawing/2014/main" id="{5645F068-A8B3-4FAD-9ADC-E12E7CDC8D8F}"/>
            </a:ext>
          </a:extLst>
        </xdr:cNvPr>
        <xdr:cNvSpPr txBox="1"/>
      </xdr:nvSpPr>
      <xdr:spPr>
        <a:xfrm>
          <a:off x="14744700" y="882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84" name="直線コネクタ 583">
          <a:extLst>
            <a:ext uri="{FF2B5EF4-FFF2-40B4-BE49-F238E27FC236}">
              <a16:creationId xmlns:a16="http://schemas.microsoft.com/office/drawing/2014/main" id="{07C84192-388B-42EC-813F-42B736893ED0}"/>
            </a:ext>
          </a:extLst>
        </xdr:cNvPr>
        <xdr:cNvCxnSpPr/>
      </xdr:nvCxnSpPr>
      <xdr:spPr>
        <a:xfrm>
          <a:off x="14611350" y="90379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63517</xdr:rowOff>
    </xdr:from>
    <xdr:ext cx="405111" cy="259045"/>
    <xdr:sp macro="" textlink="">
      <xdr:nvSpPr>
        <xdr:cNvPr id="585" name="【警察施設】&#10;有形固定資産減価償却率平均値テキスト">
          <a:extLst>
            <a:ext uri="{FF2B5EF4-FFF2-40B4-BE49-F238E27FC236}">
              <a16:creationId xmlns:a16="http://schemas.microsoft.com/office/drawing/2014/main" id="{16F444D2-4A08-4BC8-93F0-8FE2ED32A61A}"/>
            </a:ext>
          </a:extLst>
        </xdr:cNvPr>
        <xdr:cNvSpPr txBox="1"/>
      </xdr:nvSpPr>
      <xdr:spPr>
        <a:xfrm>
          <a:off x="14744700" y="962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86" name="フローチャート: 判断 585">
          <a:extLst>
            <a:ext uri="{FF2B5EF4-FFF2-40B4-BE49-F238E27FC236}">
              <a16:creationId xmlns:a16="http://schemas.microsoft.com/office/drawing/2014/main" id="{939F29F9-DE30-440D-BC3D-AD3A7462B1BB}"/>
            </a:ext>
          </a:extLst>
        </xdr:cNvPr>
        <xdr:cNvSpPr/>
      </xdr:nvSpPr>
      <xdr:spPr>
        <a:xfrm>
          <a:off x="14649450" y="9765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587" name="フローチャート: 判断 586">
          <a:extLst>
            <a:ext uri="{FF2B5EF4-FFF2-40B4-BE49-F238E27FC236}">
              <a16:creationId xmlns:a16="http://schemas.microsoft.com/office/drawing/2014/main" id="{00C6ADF4-92EB-4CDD-8F9E-5AA5D35A1CE3}"/>
            </a:ext>
          </a:extLst>
        </xdr:cNvPr>
        <xdr:cNvSpPr/>
      </xdr:nvSpPr>
      <xdr:spPr>
        <a:xfrm>
          <a:off x="13887450" y="9697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72644</xdr:rowOff>
    </xdr:from>
    <xdr:to>
      <xdr:col>76</xdr:col>
      <xdr:colOff>165100</xdr:colOff>
      <xdr:row>61</xdr:row>
      <xdr:rowOff>2794</xdr:rowOff>
    </xdr:to>
    <xdr:sp macro="" textlink="">
      <xdr:nvSpPr>
        <xdr:cNvPr id="588" name="フローチャート: 判断 587">
          <a:extLst>
            <a:ext uri="{FF2B5EF4-FFF2-40B4-BE49-F238E27FC236}">
              <a16:creationId xmlns:a16="http://schemas.microsoft.com/office/drawing/2014/main" id="{55D0517D-8047-4E9F-A7A9-63225513CB95}"/>
            </a:ext>
          </a:extLst>
        </xdr:cNvPr>
        <xdr:cNvSpPr/>
      </xdr:nvSpPr>
      <xdr:spPr>
        <a:xfrm>
          <a:off x="13096875" y="9794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89" name="フローチャート: 判断 588">
          <a:extLst>
            <a:ext uri="{FF2B5EF4-FFF2-40B4-BE49-F238E27FC236}">
              <a16:creationId xmlns:a16="http://schemas.microsoft.com/office/drawing/2014/main" id="{2723D572-F612-4988-9E0D-1691B3821728}"/>
            </a:ext>
          </a:extLst>
        </xdr:cNvPr>
        <xdr:cNvSpPr/>
      </xdr:nvSpPr>
      <xdr:spPr>
        <a:xfrm>
          <a:off x="12296775" y="98571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90" name="フローチャート: 判断 589">
          <a:extLst>
            <a:ext uri="{FF2B5EF4-FFF2-40B4-BE49-F238E27FC236}">
              <a16:creationId xmlns:a16="http://schemas.microsoft.com/office/drawing/2014/main" id="{3F23849A-2E28-4878-B950-FF1ADBE0D7AF}"/>
            </a:ext>
          </a:extLst>
        </xdr:cNvPr>
        <xdr:cNvSpPr/>
      </xdr:nvSpPr>
      <xdr:spPr>
        <a:xfrm>
          <a:off x="11487150" y="9912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F7D0A1DB-3592-4AFB-B81C-2C82BF405D3F}"/>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A2FF6888-EC7E-438B-A7CF-A1EAC64327AD}"/>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F129CBE6-CCCA-4CB2-9B23-D8A1C7B06986}"/>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7C1C4740-0AA1-44A4-B5E4-74CD6EE39A80}"/>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5260E54C-C2B7-4FDB-BED8-EA09F1C7AC6B}"/>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74930</xdr:rowOff>
    </xdr:from>
    <xdr:to>
      <xdr:col>85</xdr:col>
      <xdr:colOff>177800</xdr:colOff>
      <xdr:row>62</xdr:row>
      <xdr:rowOff>5080</xdr:rowOff>
    </xdr:to>
    <xdr:sp macro="" textlink="">
      <xdr:nvSpPr>
        <xdr:cNvPr id="596" name="楕円 595">
          <a:extLst>
            <a:ext uri="{FF2B5EF4-FFF2-40B4-BE49-F238E27FC236}">
              <a16:creationId xmlns:a16="http://schemas.microsoft.com/office/drawing/2014/main" id="{7A99A167-407A-43B7-99E5-C9FEC79B4E43}"/>
            </a:ext>
          </a:extLst>
        </xdr:cNvPr>
        <xdr:cNvSpPr/>
      </xdr:nvSpPr>
      <xdr:spPr>
        <a:xfrm>
          <a:off x="14649450" y="99618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53357</xdr:rowOff>
    </xdr:from>
    <xdr:ext cx="405111" cy="259045"/>
    <xdr:sp macro="" textlink="">
      <xdr:nvSpPr>
        <xdr:cNvPr id="597" name="【警察施設】&#10;有形固定資産減価償却率該当値テキスト">
          <a:extLst>
            <a:ext uri="{FF2B5EF4-FFF2-40B4-BE49-F238E27FC236}">
              <a16:creationId xmlns:a16="http://schemas.microsoft.com/office/drawing/2014/main" id="{B2EAA137-C579-44FF-B39C-54DD7B5D6AF7}"/>
            </a:ext>
          </a:extLst>
        </xdr:cNvPr>
        <xdr:cNvSpPr txBox="1"/>
      </xdr:nvSpPr>
      <xdr:spPr>
        <a:xfrm>
          <a:off x="147447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70358</xdr:rowOff>
    </xdr:from>
    <xdr:to>
      <xdr:col>81</xdr:col>
      <xdr:colOff>101600</xdr:colOff>
      <xdr:row>62</xdr:row>
      <xdr:rowOff>508</xdr:rowOff>
    </xdr:to>
    <xdr:sp macro="" textlink="">
      <xdr:nvSpPr>
        <xdr:cNvPr id="598" name="楕円 597">
          <a:extLst>
            <a:ext uri="{FF2B5EF4-FFF2-40B4-BE49-F238E27FC236}">
              <a16:creationId xmlns:a16="http://schemas.microsoft.com/office/drawing/2014/main" id="{3689F000-9480-4053-867E-9FC3062BE942}"/>
            </a:ext>
          </a:extLst>
        </xdr:cNvPr>
        <xdr:cNvSpPr/>
      </xdr:nvSpPr>
      <xdr:spPr>
        <a:xfrm>
          <a:off x="13887450" y="99541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121158</xdr:rowOff>
    </xdr:from>
    <xdr:to>
      <xdr:col>85</xdr:col>
      <xdr:colOff>127000</xdr:colOff>
      <xdr:row>61</xdr:row>
      <xdr:rowOff>125730</xdr:rowOff>
    </xdr:to>
    <xdr:cxnSp macro="">
      <xdr:nvCxnSpPr>
        <xdr:cNvPr id="599" name="直線コネクタ 598">
          <a:extLst>
            <a:ext uri="{FF2B5EF4-FFF2-40B4-BE49-F238E27FC236}">
              <a16:creationId xmlns:a16="http://schemas.microsoft.com/office/drawing/2014/main" id="{996715C7-C43C-46A8-A01F-BE8E01725A55}"/>
            </a:ext>
          </a:extLst>
        </xdr:cNvPr>
        <xdr:cNvCxnSpPr/>
      </xdr:nvCxnSpPr>
      <xdr:spPr>
        <a:xfrm>
          <a:off x="13935075" y="1001128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159512</xdr:rowOff>
    </xdr:from>
    <xdr:to>
      <xdr:col>76</xdr:col>
      <xdr:colOff>165100</xdr:colOff>
      <xdr:row>61</xdr:row>
      <xdr:rowOff>89662</xdr:rowOff>
    </xdr:to>
    <xdr:sp macro="" textlink="">
      <xdr:nvSpPr>
        <xdr:cNvPr id="600" name="楕円 599">
          <a:extLst>
            <a:ext uri="{FF2B5EF4-FFF2-40B4-BE49-F238E27FC236}">
              <a16:creationId xmlns:a16="http://schemas.microsoft.com/office/drawing/2014/main" id="{B71FD2BF-32EB-4FD1-AB66-B5D0977F2851}"/>
            </a:ext>
          </a:extLst>
        </xdr:cNvPr>
        <xdr:cNvSpPr/>
      </xdr:nvSpPr>
      <xdr:spPr>
        <a:xfrm>
          <a:off x="13096875" y="988771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38862</xdr:rowOff>
    </xdr:from>
    <xdr:to>
      <xdr:col>81</xdr:col>
      <xdr:colOff>50800</xdr:colOff>
      <xdr:row>61</xdr:row>
      <xdr:rowOff>121158</xdr:rowOff>
    </xdr:to>
    <xdr:cxnSp macro="">
      <xdr:nvCxnSpPr>
        <xdr:cNvPr id="601" name="直線コネクタ 600">
          <a:extLst>
            <a:ext uri="{FF2B5EF4-FFF2-40B4-BE49-F238E27FC236}">
              <a16:creationId xmlns:a16="http://schemas.microsoft.com/office/drawing/2014/main" id="{5D9F980D-BA34-4026-B082-C480FC65BED4}"/>
            </a:ext>
          </a:extLst>
        </xdr:cNvPr>
        <xdr:cNvCxnSpPr/>
      </xdr:nvCxnSpPr>
      <xdr:spPr>
        <a:xfrm>
          <a:off x="13144500" y="9925812"/>
          <a:ext cx="790575"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65786</xdr:rowOff>
    </xdr:from>
    <xdr:to>
      <xdr:col>72</xdr:col>
      <xdr:colOff>38100</xdr:colOff>
      <xdr:row>61</xdr:row>
      <xdr:rowOff>167386</xdr:rowOff>
    </xdr:to>
    <xdr:sp macro="" textlink="">
      <xdr:nvSpPr>
        <xdr:cNvPr id="602" name="楕円 601">
          <a:extLst>
            <a:ext uri="{FF2B5EF4-FFF2-40B4-BE49-F238E27FC236}">
              <a16:creationId xmlns:a16="http://schemas.microsoft.com/office/drawing/2014/main" id="{FAEF0A22-F264-495A-9439-002D30F18080}"/>
            </a:ext>
          </a:extLst>
        </xdr:cNvPr>
        <xdr:cNvSpPr/>
      </xdr:nvSpPr>
      <xdr:spPr>
        <a:xfrm>
          <a:off x="12296775" y="99559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38862</xdr:rowOff>
    </xdr:from>
    <xdr:to>
      <xdr:col>76</xdr:col>
      <xdr:colOff>114300</xdr:colOff>
      <xdr:row>61</xdr:row>
      <xdr:rowOff>116586</xdr:rowOff>
    </xdr:to>
    <xdr:cxnSp macro="">
      <xdr:nvCxnSpPr>
        <xdr:cNvPr id="603" name="直線コネクタ 602">
          <a:extLst>
            <a:ext uri="{FF2B5EF4-FFF2-40B4-BE49-F238E27FC236}">
              <a16:creationId xmlns:a16="http://schemas.microsoft.com/office/drawing/2014/main" id="{D1C6373F-C613-4B2C-9694-8EF8F459ECEE}"/>
            </a:ext>
          </a:extLst>
        </xdr:cNvPr>
        <xdr:cNvCxnSpPr/>
      </xdr:nvCxnSpPr>
      <xdr:spPr>
        <a:xfrm flipV="1">
          <a:off x="12344400" y="9925812"/>
          <a:ext cx="8001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81043</xdr:rowOff>
    </xdr:from>
    <xdr:ext cx="405111" cy="259045"/>
    <xdr:sp macro="" textlink="">
      <xdr:nvSpPr>
        <xdr:cNvPr id="604" name="n_1aveValue【警察施設】&#10;有形固定資産減価償却率">
          <a:extLst>
            <a:ext uri="{FF2B5EF4-FFF2-40B4-BE49-F238E27FC236}">
              <a16:creationId xmlns:a16="http://schemas.microsoft.com/office/drawing/2014/main" id="{DDE3A3E4-0415-412D-BC0F-E23D5A481713}"/>
            </a:ext>
          </a:extLst>
        </xdr:cNvPr>
        <xdr:cNvSpPr txBox="1"/>
      </xdr:nvSpPr>
      <xdr:spPr>
        <a:xfrm>
          <a:off x="13745219" y="948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19321</xdr:rowOff>
    </xdr:from>
    <xdr:ext cx="405111" cy="259045"/>
    <xdr:sp macro="" textlink="">
      <xdr:nvSpPr>
        <xdr:cNvPr id="605" name="n_2aveValue【警察施設】&#10;有形固定資産減価償却率">
          <a:extLst>
            <a:ext uri="{FF2B5EF4-FFF2-40B4-BE49-F238E27FC236}">
              <a16:creationId xmlns:a16="http://schemas.microsoft.com/office/drawing/2014/main" id="{28F873E0-ABD8-4C06-B13E-B5892FD99C4A}"/>
            </a:ext>
          </a:extLst>
        </xdr:cNvPr>
        <xdr:cNvSpPr txBox="1"/>
      </xdr:nvSpPr>
      <xdr:spPr>
        <a:xfrm>
          <a:off x="12964169" y="958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78757</xdr:rowOff>
    </xdr:from>
    <xdr:ext cx="405111" cy="259045"/>
    <xdr:sp macro="" textlink="">
      <xdr:nvSpPr>
        <xdr:cNvPr id="606" name="n_3aveValue【警察施設】&#10;有形固定資産減価償却率">
          <a:extLst>
            <a:ext uri="{FF2B5EF4-FFF2-40B4-BE49-F238E27FC236}">
              <a16:creationId xmlns:a16="http://schemas.microsoft.com/office/drawing/2014/main" id="{C234A1B4-6A87-4878-8A33-2F7131A705CC}"/>
            </a:ext>
          </a:extLst>
        </xdr:cNvPr>
        <xdr:cNvSpPr txBox="1"/>
      </xdr:nvSpPr>
      <xdr:spPr>
        <a:xfrm>
          <a:off x="12164069"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607" name="n_4aveValue【警察施設】&#10;有形固定資産減価償却率">
          <a:extLst>
            <a:ext uri="{FF2B5EF4-FFF2-40B4-BE49-F238E27FC236}">
              <a16:creationId xmlns:a16="http://schemas.microsoft.com/office/drawing/2014/main" id="{C352E903-FBA9-4F2B-9424-658E4C0F20C6}"/>
            </a:ext>
          </a:extLst>
        </xdr:cNvPr>
        <xdr:cNvSpPr txBox="1"/>
      </xdr:nvSpPr>
      <xdr:spPr>
        <a:xfrm>
          <a:off x="11354444" y="970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163085</xdr:rowOff>
    </xdr:from>
    <xdr:ext cx="405111" cy="259045"/>
    <xdr:sp macro="" textlink="">
      <xdr:nvSpPr>
        <xdr:cNvPr id="608" name="n_1mainValue【警察施設】&#10;有形固定資産減価償却率">
          <a:extLst>
            <a:ext uri="{FF2B5EF4-FFF2-40B4-BE49-F238E27FC236}">
              <a16:creationId xmlns:a16="http://schemas.microsoft.com/office/drawing/2014/main" id="{D54869A8-5ED4-4DEF-98FB-21A85F7525AF}"/>
            </a:ext>
          </a:extLst>
        </xdr:cNvPr>
        <xdr:cNvSpPr txBox="1"/>
      </xdr:nvSpPr>
      <xdr:spPr>
        <a:xfrm>
          <a:off x="13745219" y="1004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80789</xdr:rowOff>
    </xdr:from>
    <xdr:ext cx="405111" cy="259045"/>
    <xdr:sp macro="" textlink="">
      <xdr:nvSpPr>
        <xdr:cNvPr id="609" name="n_2mainValue【警察施設】&#10;有形固定資産減価償却率">
          <a:extLst>
            <a:ext uri="{FF2B5EF4-FFF2-40B4-BE49-F238E27FC236}">
              <a16:creationId xmlns:a16="http://schemas.microsoft.com/office/drawing/2014/main" id="{D8B24EB2-6578-4092-B47A-D00464DBD92A}"/>
            </a:ext>
          </a:extLst>
        </xdr:cNvPr>
        <xdr:cNvSpPr txBox="1"/>
      </xdr:nvSpPr>
      <xdr:spPr>
        <a:xfrm>
          <a:off x="12964169" y="9970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158513</xdr:rowOff>
    </xdr:from>
    <xdr:ext cx="405111" cy="259045"/>
    <xdr:sp macro="" textlink="">
      <xdr:nvSpPr>
        <xdr:cNvPr id="610" name="n_3mainValue【警察施設】&#10;有形固定資産減価償却率">
          <a:extLst>
            <a:ext uri="{FF2B5EF4-FFF2-40B4-BE49-F238E27FC236}">
              <a16:creationId xmlns:a16="http://schemas.microsoft.com/office/drawing/2014/main" id="{A088B5EF-1B95-40CB-8415-431902C5812B}"/>
            </a:ext>
          </a:extLst>
        </xdr:cNvPr>
        <xdr:cNvSpPr txBox="1"/>
      </xdr:nvSpPr>
      <xdr:spPr>
        <a:xfrm>
          <a:off x="12164069" y="1004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F2D0FCFD-22B3-4B81-9909-05BA34CAB41C}"/>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12" name="正方形/長方形 611">
          <a:extLst>
            <a:ext uri="{FF2B5EF4-FFF2-40B4-BE49-F238E27FC236}">
              <a16:creationId xmlns:a16="http://schemas.microsoft.com/office/drawing/2014/main" id="{CFC2F1C0-DCC0-4D73-8C8B-11AE64BFE7C4}"/>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13" name="正方形/長方形 612">
          <a:extLst>
            <a:ext uri="{FF2B5EF4-FFF2-40B4-BE49-F238E27FC236}">
              <a16:creationId xmlns:a16="http://schemas.microsoft.com/office/drawing/2014/main" id="{2E8344D1-814C-4C5B-AAE3-5A94266191BD}"/>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14" name="正方形/長方形 613">
          <a:extLst>
            <a:ext uri="{FF2B5EF4-FFF2-40B4-BE49-F238E27FC236}">
              <a16:creationId xmlns:a16="http://schemas.microsoft.com/office/drawing/2014/main" id="{8EB92CDD-CF73-43FA-AC9B-69EAE426EF35}"/>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5" name="正方形/長方形 614">
          <a:extLst>
            <a:ext uri="{FF2B5EF4-FFF2-40B4-BE49-F238E27FC236}">
              <a16:creationId xmlns:a16="http://schemas.microsoft.com/office/drawing/2014/main" id="{77A3C014-DB4B-47B4-B6F0-4831F9447A99}"/>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a:extLst>
            <a:ext uri="{FF2B5EF4-FFF2-40B4-BE49-F238E27FC236}">
              <a16:creationId xmlns:a16="http://schemas.microsoft.com/office/drawing/2014/main" id="{910BECFA-7EF6-43CC-90F4-AEF3DD9AE72C}"/>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a:extLst>
            <a:ext uri="{FF2B5EF4-FFF2-40B4-BE49-F238E27FC236}">
              <a16:creationId xmlns:a16="http://schemas.microsoft.com/office/drawing/2014/main" id="{C609BA02-F50A-4F07-9C6E-07005CDE3C49}"/>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a:extLst>
            <a:ext uri="{FF2B5EF4-FFF2-40B4-BE49-F238E27FC236}">
              <a16:creationId xmlns:a16="http://schemas.microsoft.com/office/drawing/2014/main" id="{EBCCEBB1-F48B-4F6C-85FE-338164C00648}"/>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a:extLst>
            <a:ext uri="{FF2B5EF4-FFF2-40B4-BE49-F238E27FC236}">
              <a16:creationId xmlns:a16="http://schemas.microsoft.com/office/drawing/2014/main" id="{E8570BFD-2DE5-42EC-B822-28E6A7A81C92}"/>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4E7EC02B-4774-4DE6-BCAF-4853E1244D59}"/>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a:extLst>
            <a:ext uri="{FF2B5EF4-FFF2-40B4-BE49-F238E27FC236}">
              <a16:creationId xmlns:a16="http://schemas.microsoft.com/office/drawing/2014/main" id="{5B59D890-E52E-4B61-8674-7837F1E9EBE3}"/>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a:extLst>
            <a:ext uri="{FF2B5EF4-FFF2-40B4-BE49-F238E27FC236}">
              <a16:creationId xmlns:a16="http://schemas.microsoft.com/office/drawing/2014/main" id="{8F5B95B2-1757-4800-8199-B127E6A77408}"/>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a:extLst>
            <a:ext uri="{FF2B5EF4-FFF2-40B4-BE49-F238E27FC236}">
              <a16:creationId xmlns:a16="http://schemas.microsoft.com/office/drawing/2014/main" id="{E37BEA71-DA98-4D7C-8671-063A831BD93F}"/>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a:extLst>
            <a:ext uri="{FF2B5EF4-FFF2-40B4-BE49-F238E27FC236}">
              <a16:creationId xmlns:a16="http://schemas.microsoft.com/office/drawing/2014/main" id="{44CBA660-B063-4830-87AD-AC5C24341F1E}"/>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a:extLst>
            <a:ext uri="{FF2B5EF4-FFF2-40B4-BE49-F238E27FC236}">
              <a16:creationId xmlns:a16="http://schemas.microsoft.com/office/drawing/2014/main" id="{E0BE4800-A3EA-4E22-966A-844D4DBAF659}"/>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a:extLst>
            <a:ext uri="{FF2B5EF4-FFF2-40B4-BE49-F238E27FC236}">
              <a16:creationId xmlns:a16="http://schemas.microsoft.com/office/drawing/2014/main" id="{988E7EF7-2F90-407A-8050-B9000B2E956A}"/>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a:extLst>
            <a:ext uri="{FF2B5EF4-FFF2-40B4-BE49-F238E27FC236}">
              <a16:creationId xmlns:a16="http://schemas.microsoft.com/office/drawing/2014/main" id="{E27271FA-7840-496F-B56F-428CF62D8311}"/>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a:extLst>
            <a:ext uri="{FF2B5EF4-FFF2-40B4-BE49-F238E27FC236}">
              <a16:creationId xmlns:a16="http://schemas.microsoft.com/office/drawing/2014/main" id="{0B6E4081-F07E-430E-BE60-9D3EE7104650}"/>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AD116A3D-DD49-4BA2-96F0-5D6FBB03B916}"/>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FF000E76-6CC9-40D5-A08E-CE4BD35CEE7E}"/>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警察施設】&#10;一人当たり面積グラフ枠">
          <a:extLst>
            <a:ext uri="{FF2B5EF4-FFF2-40B4-BE49-F238E27FC236}">
              <a16:creationId xmlns:a16="http://schemas.microsoft.com/office/drawing/2014/main" id="{665957BF-09FD-4D34-B720-BA1DEDE68FC5}"/>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632" name="直線コネクタ 631">
          <a:extLst>
            <a:ext uri="{FF2B5EF4-FFF2-40B4-BE49-F238E27FC236}">
              <a16:creationId xmlns:a16="http://schemas.microsoft.com/office/drawing/2014/main" id="{1B7043D5-402B-46C9-8E76-727A346F979B}"/>
            </a:ext>
          </a:extLst>
        </xdr:cNvPr>
        <xdr:cNvCxnSpPr/>
      </xdr:nvCxnSpPr>
      <xdr:spPr>
        <a:xfrm flipV="1">
          <a:off x="19952970" y="9020175"/>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633" name="【警察施設】&#10;一人当たり面積最小値テキスト">
          <a:extLst>
            <a:ext uri="{FF2B5EF4-FFF2-40B4-BE49-F238E27FC236}">
              <a16:creationId xmlns:a16="http://schemas.microsoft.com/office/drawing/2014/main" id="{53650E98-A8CA-4CFA-8D7A-416A80AAE65C}"/>
            </a:ext>
          </a:extLst>
        </xdr:cNvPr>
        <xdr:cNvSpPr txBox="1"/>
      </xdr:nvSpPr>
      <xdr:spPr>
        <a:xfrm>
          <a:off x="20002500" y="1033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634" name="直線コネクタ 633">
          <a:extLst>
            <a:ext uri="{FF2B5EF4-FFF2-40B4-BE49-F238E27FC236}">
              <a16:creationId xmlns:a16="http://schemas.microsoft.com/office/drawing/2014/main" id="{24CE32AF-A9BD-403C-99C1-C47890485C23}"/>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635" name="【警察施設】&#10;一人当たり面積最大値テキスト">
          <a:extLst>
            <a:ext uri="{FF2B5EF4-FFF2-40B4-BE49-F238E27FC236}">
              <a16:creationId xmlns:a16="http://schemas.microsoft.com/office/drawing/2014/main" id="{F65D915F-A244-465D-BA66-8D506702111E}"/>
            </a:ext>
          </a:extLst>
        </xdr:cNvPr>
        <xdr:cNvSpPr txBox="1"/>
      </xdr:nvSpPr>
      <xdr:spPr>
        <a:xfrm>
          <a:off x="20002500"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636" name="直線コネクタ 635">
          <a:extLst>
            <a:ext uri="{FF2B5EF4-FFF2-40B4-BE49-F238E27FC236}">
              <a16:creationId xmlns:a16="http://schemas.microsoft.com/office/drawing/2014/main" id="{14A99B5B-9163-4049-9519-2D82C3210E54}"/>
            </a:ext>
          </a:extLst>
        </xdr:cNvPr>
        <xdr:cNvCxnSpPr/>
      </xdr:nvCxnSpPr>
      <xdr:spPr>
        <a:xfrm>
          <a:off x="19878675" y="9020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469744" cy="259045"/>
    <xdr:sp macro="" textlink="">
      <xdr:nvSpPr>
        <xdr:cNvPr id="637" name="【警察施設】&#10;一人当たり面積平均値テキスト">
          <a:extLst>
            <a:ext uri="{FF2B5EF4-FFF2-40B4-BE49-F238E27FC236}">
              <a16:creationId xmlns:a16="http://schemas.microsoft.com/office/drawing/2014/main" id="{843E2BEA-BF08-4350-AFF2-0AD8C923F47F}"/>
            </a:ext>
          </a:extLst>
        </xdr:cNvPr>
        <xdr:cNvSpPr txBox="1"/>
      </xdr:nvSpPr>
      <xdr:spPr>
        <a:xfrm>
          <a:off x="20002500" y="9570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38" name="フローチャート: 判断 637">
          <a:extLst>
            <a:ext uri="{FF2B5EF4-FFF2-40B4-BE49-F238E27FC236}">
              <a16:creationId xmlns:a16="http://schemas.microsoft.com/office/drawing/2014/main" id="{D891CC7C-1F39-490E-A46E-7BC9561ADE16}"/>
            </a:ext>
          </a:extLst>
        </xdr:cNvPr>
        <xdr:cNvSpPr/>
      </xdr:nvSpPr>
      <xdr:spPr>
        <a:xfrm>
          <a:off x="19897725" y="9725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639" name="フローチャート: 判断 638">
          <a:extLst>
            <a:ext uri="{FF2B5EF4-FFF2-40B4-BE49-F238E27FC236}">
              <a16:creationId xmlns:a16="http://schemas.microsoft.com/office/drawing/2014/main" id="{E75F97E5-E4F6-42BA-A1F2-6A129757A643}"/>
            </a:ext>
          </a:extLst>
        </xdr:cNvPr>
        <xdr:cNvSpPr/>
      </xdr:nvSpPr>
      <xdr:spPr>
        <a:xfrm>
          <a:off x="19154775" y="97059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640" name="フローチャート: 判断 639">
          <a:extLst>
            <a:ext uri="{FF2B5EF4-FFF2-40B4-BE49-F238E27FC236}">
              <a16:creationId xmlns:a16="http://schemas.microsoft.com/office/drawing/2014/main" id="{BF65BD81-4051-4B1E-8F15-35C30E3B4C51}"/>
            </a:ext>
          </a:extLst>
        </xdr:cNvPr>
        <xdr:cNvSpPr/>
      </xdr:nvSpPr>
      <xdr:spPr>
        <a:xfrm>
          <a:off x="18345150" y="9725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107950</xdr:rowOff>
    </xdr:from>
    <xdr:to>
      <xdr:col>102</xdr:col>
      <xdr:colOff>165100</xdr:colOff>
      <xdr:row>60</xdr:row>
      <xdr:rowOff>38100</xdr:rowOff>
    </xdr:to>
    <xdr:sp macro="" textlink="">
      <xdr:nvSpPr>
        <xdr:cNvPr id="641" name="フローチャート: 判断 640">
          <a:extLst>
            <a:ext uri="{FF2B5EF4-FFF2-40B4-BE49-F238E27FC236}">
              <a16:creationId xmlns:a16="http://schemas.microsoft.com/office/drawing/2014/main" id="{BB6EEDDC-A5AC-45A5-B651-8C6D457228A9}"/>
            </a:ext>
          </a:extLst>
        </xdr:cNvPr>
        <xdr:cNvSpPr/>
      </xdr:nvSpPr>
      <xdr:spPr>
        <a:xfrm>
          <a:off x="17554575" y="96678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50800</xdr:rowOff>
    </xdr:from>
    <xdr:to>
      <xdr:col>98</xdr:col>
      <xdr:colOff>38100</xdr:colOff>
      <xdr:row>60</xdr:row>
      <xdr:rowOff>152400</xdr:rowOff>
    </xdr:to>
    <xdr:sp macro="" textlink="">
      <xdr:nvSpPr>
        <xdr:cNvPr id="642" name="フローチャート: 判断 641">
          <a:extLst>
            <a:ext uri="{FF2B5EF4-FFF2-40B4-BE49-F238E27FC236}">
              <a16:creationId xmlns:a16="http://schemas.microsoft.com/office/drawing/2014/main" id="{32A84DE8-6613-4653-A335-CE40BA3C7BCB}"/>
            </a:ext>
          </a:extLst>
        </xdr:cNvPr>
        <xdr:cNvSpPr/>
      </xdr:nvSpPr>
      <xdr:spPr>
        <a:xfrm>
          <a:off x="16754475" y="97726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69E73FC1-381E-4426-B1B9-1F9066B5CAA6}"/>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6224D643-E224-4552-A5BA-C9DB8F265C35}"/>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4E6C7BC-99A6-4BB2-8722-247FC6D6E921}"/>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F7D5D23-E484-4A6E-BE06-4CDF09D24D81}"/>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7EBB3295-8BDD-4CEF-850D-24C91FCBEACD}"/>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648" name="楕円 647">
          <a:extLst>
            <a:ext uri="{FF2B5EF4-FFF2-40B4-BE49-F238E27FC236}">
              <a16:creationId xmlns:a16="http://schemas.microsoft.com/office/drawing/2014/main" id="{3FB964D8-3061-497C-ACA3-33277AAE700E}"/>
            </a:ext>
          </a:extLst>
        </xdr:cNvPr>
        <xdr:cNvSpPr/>
      </xdr:nvSpPr>
      <xdr:spPr>
        <a:xfrm>
          <a:off x="19897725" y="9877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130827</xdr:rowOff>
    </xdr:from>
    <xdr:ext cx="469744" cy="259045"/>
    <xdr:sp macro="" textlink="">
      <xdr:nvSpPr>
        <xdr:cNvPr id="649" name="【警察施設】&#10;一人当たり面積該当値テキスト">
          <a:extLst>
            <a:ext uri="{FF2B5EF4-FFF2-40B4-BE49-F238E27FC236}">
              <a16:creationId xmlns:a16="http://schemas.microsoft.com/office/drawing/2014/main" id="{25198B8D-C181-4A7B-9AC5-FE62244D813D}"/>
            </a:ext>
          </a:extLst>
        </xdr:cNvPr>
        <xdr:cNvSpPr txBox="1"/>
      </xdr:nvSpPr>
      <xdr:spPr>
        <a:xfrm>
          <a:off x="20002500" y="98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152400</xdr:rowOff>
    </xdr:from>
    <xdr:to>
      <xdr:col>112</xdr:col>
      <xdr:colOff>38100</xdr:colOff>
      <xdr:row>61</xdr:row>
      <xdr:rowOff>82550</xdr:rowOff>
    </xdr:to>
    <xdr:sp macro="" textlink="">
      <xdr:nvSpPr>
        <xdr:cNvPr id="650" name="楕円 649">
          <a:extLst>
            <a:ext uri="{FF2B5EF4-FFF2-40B4-BE49-F238E27FC236}">
              <a16:creationId xmlns:a16="http://schemas.microsoft.com/office/drawing/2014/main" id="{32F11E6D-AB20-47A8-8C9B-07EA67F5C596}"/>
            </a:ext>
          </a:extLst>
        </xdr:cNvPr>
        <xdr:cNvSpPr/>
      </xdr:nvSpPr>
      <xdr:spPr>
        <a:xfrm>
          <a:off x="19154775" y="98774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31750</xdr:rowOff>
    </xdr:from>
    <xdr:to>
      <xdr:col>116</xdr:col>
      <xdr:colOff>63500</xdr:colOff>
      <xdr:row>61</xdr:row>
      <xdr:rowOff>31750</xdr:rowOff>
    </xdr:to>
    <xdr:cxnSp macro="">
      <xdr:nvCxnSpPr>
        <xdr:cNvPr id="651" name="直線コネクタ 650">
          <a:extLst>
            <a:ext uri="{FF2B5EF4-FFF2-40B4-BE49-F238E27FC236}">
              <a16:creationId xmlns:a16="http://schemas.microsoft.com/office/drawing/2014/main" id="{F3C2FF67-1E29-44EB-AC6F-C088C6E80227}"/>
            </a:ext>
          </a:extLst>
        </xdr:cNvPr>
        <xdr:cNvCxnSpPr/>
      </xdr:nvCxnSpPr>
      <xdr:spPr>
        <a:xfrm>
          <a:off x="19202400" y="99155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152400</xdr:rowOff>
    </xdr:from>
    <xdr:to>
      <xdr:col>107</xdr:col>
      <xdr:colOff>101600</xdr:colOff>
      <xdr:row>61</xdr:row>
      <xdr:rowOff>82550</xdr:rowOff>
    </xdr:to>
    <xdr:sp macro="" textlink="">
      <xdr:nvSpPr>
        <xdr:cNvPr id="652" name="楕円 651">
          <a:extLst>
            <a:ext uri="{FF2B5EF4-FFF2-40B4-BE49-F238E27FC236}">
              <a16:creationId xmlns:a16="http://schemas.microsoft.com/office/drawing/2014/main" id="{DEDFDB8D-9AB1-47F5-94CC-E3DC12269220}"/>
            </a:ext>
          </a:extLst>
        </xdr:cNvPr>
        <xdr:cNvSpPr/>
      </xdr:nvSpPr>
      <xdr:spPr>
        <a:xfrm>
          <a:off x="18345150" y="9877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31750</xdr:rowOff>
    </xdr:from>
    <xdr:to>
      <xdr:col>111</xdr:col>
      <xdr:colOff>177800</xdr:colOff>
      <xdr:row>61</xdr:row>
      <xdr:rowOff>31750</xdr:rowOff>
    </xdr:to>
    <xdr:cxnSp macro="">
      <xdr:nvCxnSpPr>
        <xdr:cNvPr id="653" name="直線コネクタ 652">
          <a:extLst>
            <a:ext uri="{FF2B5EF4-FFF2-40B4-BE49-F238E27FC236}">
              <a16:creationId xmlns:a16="http://schemas.microsoft.com/office/drawing/2014/main" id="{0D264AEA-C87B-48A4-BA7D-97B7813BABD8}"/>
            </a:ext>
          </a:extLst>
        </xdr:cNvPr>
        <xdr:cNvCxnSpPr/>
      </xdr:nvCxnSpPr>
      <xdr:spPr>
        <a:xfrm>
          <a:off x="18392775" y="99155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654" name="楕円 653">
          <a:extLst>
            <a:ext uri="{FF2B5EF4-FFF2-40B4-BE49-F238E27FC236}">
              <a16:creationId xmlns:a16="http://schemas.microsoft.com/office/drawing/2014/main" id="{2964967B-412F-4CCD-BED4-8A69BE2260D8}"/>
            </a:ext>
          </a:extLst>
        </xdr:cNvPr>
        <xdr:cNvSpPr/>
      </xdr:nvSpPr>
      <xdr:spPr>
        <a:xfrm>
          <a:off x="17554575" y="9886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31750</xdr:rowOff>
    </xdr:from>
    <xdr:to>
      <xdr:col>107</xdr:col>
      <xdr:colOff>50800</xdr:colOff>
      <xdr:row>61</xdr:row>
      <xdr:rowOff>44450</xdr:rowOff>
    </xdr:to>
    <xdr:cxnSp macro="">
      <xdr:nvCxnSpPr>
        <xdr:cNvPr id="655" name="直線コネクタ 654">
          <a:extLst>
            <a:ext uri="{FF2B5EF4-FFF2-40B4-BE49-F238E27FC236}">
              <a16:creationId xmlns:a16="http://schemas.microsoft.com/office/drawing/2014/main" id="{4870E336-2B15-4452-BB33-A5EE7D6229B0}"/>
            </a:ext>
          </a:extLst>
        </xdr:cNvPr>
        <xdr:cNvCxnSpPr/>
      </xdr:nvCxnSpPr>
      <xdr:spPr>
        <a:xfrm flipV="1">
          <a:off x="17602200" y="9915525"/>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92727</xdr:rowOff>
    </xdr:from>
    <xdr:ext cx="469744" cy="259045"/>
    <xdr:sp macro="" textlink="">
      <xdr:nvSpPr>
        <xdr:cNvPr id="656" name="n_1aveValue【警察施設】&#10;一人当たり面積">
          <a:extLst>
            <a:ext uri="{FF2B5EF4-FFF2-40B4-BE49-F238E27FC236}">
              <a16:creationId xmlns:a16="http://schemas.microsoft.com/office/drawing/2014/main" id="{37A17E64-CDFF-4C53-9E2B-0FE7CEBDAC7E}"/>
            </a:ext>
          </a:extLst>
        </xdr:cNvPr>
        <xdr:cNvSpPr txBox="1"/>
      </xdr:nvSpPr>
      <xdr:spPr>
        <a:xfrm>
          <a:off x="18983402" y="949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105427</xdr:rowOff>
    </xdr:from>
    <xdr:ext cx="469744" cy="259045"/>
    <xdr:sp macro="" textlink="">
      <xdr:nvSpPr>
        <xdr:cNvPr id="657" name="n_2aveValue【警察施設】&#10;一人当たり面積">
          <a:extLst>
            <a:ext uri="{FF2B5EF4-FFF2-40B4-BE49-F238E27FC236}">
              <a16:creationId xmlns:a16="http://schemas.microsoft.com/office/drawing/2014/main" id="{A7B7760E-7F18-48BC-AF4E-8868E889DEC3}"/>
            </a:ext>
          </a:extLst>
        </xdr:cNvPr>
        <xdr:cNvSpPr txBox="1"/>
      </xdr:nvSpPr>
      <xdr:spPr>
        <a:xfrm>
          <a:off x="18183302"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54627</xdr:rowOff>
    </xdr:from>
    <xdr:ext cx="469744" cy="259045"/>
    <xdr:sp macro="" textlink="">
      <xdr:nvSpPr>
        <xdr:cNvPr id="658" name="n_3aveValue【警察施設】&#10;一人当たり面積">
          <a:extLst>
            <a:ext uri="{FF2B5EF4-FFF2-40B4-BE49-F238E27FC236}">
              <a16:creationId xmlns:a16="http://schemas.microsoft.com/office/drawing/2014/main" id="{13BD5EDA-D9D0-4C96-A9B3-CFB32BC9E231}"/>
            </a:ext>
          </a:extLst>
        </xdr:cNvPr>
        <xdr:cNvSpPr txBox="1"/>
      </xdr:nvSpPr>
      <xdr:spPr>
        <a:xfrm>
          <a:off x="17383202" y="945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168927</xdr:rowOff>
    </xdr:from>
    <xdr:ext cx="469744" cy="259045"/>
    <xdr:sp macro="" textlink="">
      <xdr:nvSpPr>
        <xdr:cNvPr id="659" name="n_4aveValue【警察施設】&#10;一人当たり面積">
          <a:extLst>
            <a:ext uri="{FF2B5EF4-FFF2-40B4-BE49-F238E27FC236}">
              <a16:creationId xmlns:a16="http://schemas.microsoft.com/office/drawing/2014/main" id="{C798D7DE-E7D8-462E-A4F2-32B5B05FB0DE}"/>
            </a:ext>
          </a:extLst>
        </xdr:cNvPr>
        <xdr:cNvSpPr txBox="1"/>
      </xdr:nvSpPr>
      <xdr:spPr>
        <a:xfrm>
          <a:off x="16592627"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73677</xdr:rowOff>
    </xdr:from>
    <xdr:ext cx="469744" cy="259045"/>
    <xdr:sp macro="" textlink="">
      <xdr:nvSpPr>
        <xdr:cNvPr id="660" name="n_1mainValue【警察施設】&#10;一人当たり面積">
          <a:extLst>
            <a:ext uri="{FF2B5EF4-FFF2-40B4-BE49-F238E27FC236}">
              <a16:creationId xmlns:a16="http://schemas.microsoft.com/office/drawing/2014/main" id="{9CE3D5DA-907C-494D-B2D3-EDAA0C5DC9E1}"/>
            </a:ext>
          </a:extLst>
        </xdr:cNvPr>
        <xdr:cNvSpPr txBox="1"/>
      </xdr:nvSpPr>
      <xdr:spPr>
        <a:xfrm>
          <a:off x="18983402"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73677</xdr:rowOff>
    </xdr:from>
    <xdr:ext cx="469744" cy="259045"/>
    <xdr:sp macro="" textlink="">
      <xdr:nvSpPr>
        <xdr:cNvPr id="661" name="n_2mainValue【警察施設】&#10;一人当たり面積">
          <a:extLst>
            <a:ext uri="{FF2B5EF4-FFF2-40B4-BE49-F238E27FC236}">
              <a16:creationId xmlns:a16="http://schemas.microsoft.com/office/drawing/2014/main" id="{AF84413E-0446-4718-BB55-8C9C210ED78D}"/>
            </a:ext>
          </a:extLst>
        </xdr:cNvPr>
        <xdr:cNvSpPr txBox="1"/>
      </xdr:nvSpPr>
      <xdr:spPr>
        <a:xfrm>
          <a:off x="18183302"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86377</xdr:rowOff>
    </xdr:from>
    <xdr:ext cx="469744" cy="259045"/>
    <xdr:sp macro="" textlink="">
      <xdr:nvSpPr>
        <xdr:cNvPr id="662" name="n_3mainValue【警察施設】&#10;一人当たり面積">
          <a:extLst>
            <a:ext uri="{FF2B5EF4-FFF2-40B4-BE49-F238E27FC236}">
              <a16:creationId xmlns:a16="http://schemas.microsoft.com/office/drawing/2014/main" id="{FC50E84F-E6B4-406F-B21E-E45BDC0C7986}"/>
            </a:ext>
          </a:extLst>
        </xdr:cNvPr>
        <xdr:cNvSpPr txBox="1"/>
      </xdr:nvSpPr>
      <xdr:spPr>
        <a:xfrm>
          <a:off x="17383202" y="997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a:extLst>
            <a:ext uri="{FF2B5EF4-FFF2-40B4-BE49-F238E27FC236}">
              <a16:creationId xmlns:a16="http://schemas.microsoft.com/office/drawing/2014/main" id="{28DE9D1A-5C51-4929-BBFB-615A82B4F5E6}"/>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4" name="正方形/長方形 663">
          <a:extLst>
            <a:ext uri="{FF2B5EF4-FFF2-40B4-BE49-F238E27FC236}">
              <a16:creationId xmlns:a16="http://schemas.microsoft.com/office/drawing/2014/main" id="{C66168B6-3AE6-49A8-AE91-333CEA60816D}"/>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5" name="正方形/長方形 664">
          <a:extLst>
            <a:ext uri="{FF2B5EF4-FFF2-40B4-BE49-F238E27FC236}">
              <a16:creationId xmlns:a16="http://schemas.microsoft.com/office/drawing/2014/main" id="{ECD5B2E6-BE2E-4D2D-9901-981B1F10D832}"/>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6" name="正方形/長方形 665">
          <a:extLst>
            <a:ext uri="{FF2B5EF4-FFF2-40B4-BE49-F238E27FC236}">
              <a16:creationId xmlns:a16="http://schemas.microsoft.com/office/drawing/2014/main" id="{36C87987-E461-4ACA-B868-0D3195697170}"/>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7" name="正方形/長方形 666">
          <a:extLst>
            <a:ext uri="{FF2B5EF4-FFF2-40B4-BE49-F238E27FC236}">
              <a16:creationId xmlns:a16="http://schemas.microsoft.com/office/drawing/2014/main" id="{CA50F8C9-47A8-4E65-A9D1-0491BEA55AFD}"/>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E21BC954-2923-43E6-93A4-04FD340962E5}"/>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207702FA-F405-4727-857E-A0C4C13F461B}"/>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2F39C7C8-F70C-4202-8D98-76B11C9C4A71}"/>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1" name="テキスト ボックス 670">
          <a:extLst>
            <a:ext uri="{FF2B5EF4-FFF2-40B4-BE49-F238E27FC236}">
              <a16:creationId xmlns:a16="http://schemas.microsoft.com/office/drawing/2014/main" id="{7C2AFCE0-46DF-496D-B15A-4CBE8CBB45D7}"/>
            </a:ext>
          </a:extLst>
        </xdr:cNvPr>
        <xdr:cNvSpPr txBox="1"/>
      </xdr:nvSpPr>
      <xdr:spPr>
        <a:xfrm>
          <a:off x="10845966"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a:extLst>
            <a:ext uri="{FF2B5EF4-FFF2-40B4-BE49-F238E27FC236}">
              <a16:creationId xmlns:a16="http://schemas.microsoft.com/office/drawing/2014/main" id="{E136BCB0-1E5C-4395-BEDB-DBB7494CF0B3}"/>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3" name="テキスト ボックス 672">
          <a:extLst>
            <a:ext uri="{FF2B5EF4-FFF2-40B4-BE49-F238E27FC236}">
              <a16:creationId xmlns:a16="http://schemas.microsoft.com/office/drawing/2014/main" id="{D30AF019-E760-49DC-BC78-A17F8A3D8FEE}"/>
            </a:ext>
          </a:extLst>
        </xdr:cNvPr>
        <xdr:cNvSpPr txBox="1"/>
      </xdr:nvSpPr>
      <xdr:spPr>
        <a:xfrm>
          <a:off x="10845966"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a:extLst>
            <a:ext uri="{FF2B5EF4-FFF2-40B4-BE49-F238E27FC236}">
              <a16:creationId xmlns:a16="http://schemas.microsoft.com/office/drawing/2014/main" id="{8AD47674-B70F-40FA-858C-731890AAAFD6}"/>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a:extLst>
            <a:ext uri="{FF2B5EF4-FFF2-40B4-BE49-F238E27FC236}">
              <a16:creationId xmlns:a16="http://schemas.microsoft.com/office/drawing/2014/main" id="{54A958B1-770E-4EDB-869D-12E4C089CC29}"/>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a:extLst>
            <a:ext uri="{FF2B5EF4-FFF2-40B4-BE49-F238E27FC236}">
              <a16:creationId xmlns:a16="http://schemas.microsoft.com/office/drawing/2014/main" id="{D4B78270-73B7-414A-B135-8FABB3707165}"/>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a:extLst>
            <a:ext uri="{FF2B5EF4-FFF2-40B4-BE49-F238E27FC236}">
              <a16:creationId xmlns:a16="http://schemas.microsoft.com/office/drawing/2014/main" id="{90979876-5B0D-4C83-8DB7-5653C0AC4AED}"/>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a:extLst>
            <a:ext uri="{FF2B5EF4-FFF2-40B4-BE49-F238E27FC236}">
              <a16:creationId xmlns:a16="http://schemas.microsoft.com/office/drawing/2014/main" id="{D094306A-17FA-4111-B926-3CEB184CD369}"/>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a:extLst>
            <a:ext uri="{FF2B5EF4-FFF2-40B4-BE49-F238E27FC236}">
              <a16:creationId xmlns:a16="http://schemas.microsoft.com/office/drawing/2014/main" id="{008700DB-3C01-4A91-BB21-C049AD8D1F63}"/>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a:extLst>
            <a:ext uri="{FF2B5EF4-FFF2-40B4-BE49-F238E27FC236}">
              <a16:creationId xmlns:a16="http://schemas.microsoft.com/office/drawing/2014/main" id="{30DE485C-8BBD-4B18-9CBF-1BB581AC01F6}"/>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1" name="テキスト ボックス 680">
          <a:extLst>
            <a:ext uri="{FF2B5EF4-FFF2-40B4-BE49-F238E27FC236}">
              <a16:creationId xmlns:a16="http://schemas.microsoft.com/office/drawing/2014/main" id="{D4926A06-B461-44A7-9319-AC64023A1ECF}"/>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86127210-1467-434C-B989-8CF86516430F}"/>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3" name="テキスト ボックス 682">
          <a:extLst>
            <a:ext uri="{FF2B5EF4-FFF2-40B4-BE49-F238E27FC236}">
              <a16:creationId xmlns:a16="http://schemas.microsoft.com/office/drawing/2014/main" id="{DE46FB9E-EB71-4DDE-BA20-7AC7C7D5A054}"/>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庁舎】&#10;有形固定資産減価償却率グラフ枠">
          <a:extLst>
            <a:ext uri="{FF2B5EF4-FFF2-40B4-BE49-F238E27FC236}">
              <a16:creationId xmlns:a16="http://schemas.microsoft.com/office/drawing/2014/main" id="{1FAFCE07-F0D1-4BA7-A1EE-55CDA5FE0042}"/>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148589</xdr:rowOff>
    </xdr:to>
    <xdr:cxnSp macro="">
      <xdr:nvCxnSpPr>
        <xdr:cNvPr id="685" name="直線コネクタ 684">
          <a:extLst>
            <a:ext uri="{FF2B5EF4-FFF2-40B4-BE49-F238E27FC236}">
              <a16:creationId xmlns:a16="http://schemas.microsoft.com/office/drawing/2014/main" id="{DB82B4CC-C717-4252-8472-E28993D265B9}"/>
            </a:ext>
          </a:extLst>
        </xdr:cNvPr>
        <xdr:cNvCxnSpPr/>
      </xdr:nvCxnSpPr>
      <xdr:spPr>
        <a:xfrm flipV="1">
          <a:off x="14695170" y="12599036"/>
          <a:ext cx="1269" cy="148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86" name="【庁舎】&#10;有形固定資産減価償却率最小値テキスト">
          <a:extLst>
            <a:ext uri="{FF2B5EF4-FFF2-40B4-BE49-F238E27FC236}">
              <a16:creationId xmlns:a16="http://schemas.microsoft.com/office/drawing/2014/main" id="{846CFC63-0671-4DFE-8CC2-E6DAAD4A88BB}"/>
            </a:ext>
          </a:extLst>
        </xdr:cNvPr>
        <xdr:cNvSpPr txBox="1"/>
      </xdr:nvSpPr>
      <xdr:spPr>
        <a:xfrm>
          <a:off x="147447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87" name="直線コネクタ 686">
          <a:extLst>
            <a:ext uri="{FF2B5EF4-FFF2-40B4-BE49-F238E27FC236}">
              <a16:creationId xmlns:a16="http://schemas.microsoft.com/office/drawing/2014/main" id="{E27F4609-0815-4EDB-BA71-117E3F00C8B5}"/>
            </a:ext>
          </a:extLst>
        </xdr:cNvPr>
        <xdr:cNvCxnSpPr/>
      </xdr:nvCxnSpPr>
      <xdr:spPr>
        <a:xfrm>
          <a:off x="14611350" y="140804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688" name="【庁舎】&#10;有形固定資産減価償却率最大値テキスト">
          <a:extLst>
            <a:ext uri="{FF2B5EF4-FFF2-40B4-BE49-F238E27FC236}">
              <a16:creationId xmlns:a16="http://schemas.microsoft.com/office/drawing/2014/main" id="{F62BF4C3-E949-4B8B-BFDE-C9B58CFEB3B0}"/>
            </a:ext>
          </a:extLst>
        </xdr:cNvPr>
        <xdr:cNvSpPr txBox="1"/>
      </xdr:nvSpPr>
      <xdr:spPr>
        <a:xfrm>
          <a:off x="14744700" y="1238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689" name="直線コネクタ 688">
          <a:extLst>
            <a:ext uri="{FF2B5EF4-FFF2-40B4-BE49-F238E27FC236}">
              <a16:creationId xmlns:a16="http://schemas.microsoft.com/office/drawing/2014/main" id="{8DED639F-48AF-48E3-8941-FBD025C34FB4}"/>
            </a:ext>
          </a:extLst>
        </xdr:cNvPr>
        <xdr:cNvCxnSpPr/>
      </xdr:nvCxnSpPr>
      <xdr:spPr>
        <a:xfrm>
          <a:off x="14611350" y="125990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19066</xdr:rowOff>
    </xdr:from>
    <xdr:ext cx="405111" cy="259045"/>
    <xdr:sp macro="" textlink="">
      <xdr:nvSpPr>
        <xdr:cNvPr id="690" name="【庁舎】&#10;有形固定資産減価償却率平均値テキスト">
          <a:extLst>
            <a:ext uri="{FF2B5EF4-FFF2-40B4-BE49-F238E27FC236}">
              <a16:creationId xmlns:a16="http://schemas.microsoft.com/office/drawing/2014/main" id="{CEBA510D-87A3-444A-BAAE-C9CA1E07B9F4}"/>
            </a:ext>
          </a:extLst>
        </xdr:cNvPr>
        <xdr:cNvSpPr txBox="1"/>
      </xdr:nvSpPr>
      <xdr:spPr>
        <a:xfrm>
          <a:off x="14744700" y="13306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91" name="フローチャート: 判断 690">
          <a:extLst>
            <a:ext uri="{FF2B5EF4-FFF2-40B4-BE49-F238E27FC236}">
              <a16:creationId xmlns:a16="http://schemas.microsoft.com/office/drawing/2014/main" id="{BE5F2D79-1EC3-48AA-866E-4193451F4585}"/>
            </a:ext>
          </a:extLst>
        </xdr:cNvPr>
        <xdr:cNvSpPr/>
      </xdr:nvSpPr>
      <xdr:spPr>
        <a:xfrm>
          <a:off x="14649450" y="133280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92" name="フローチャート: 判断 691">
          <a:extLst>
            <a:ext uri="{FF2B5EF4-FFF2-40B4-BE49-F238E27FC236}">
              <a16:creationId xmlns:a16="http://schemas.microsoft.com/office/drawing/2014/main" id="{DC634C75-345B-44AC-BB5B-DD73998572AE}"/>
            </a:ext>
          </a:extLst>
        </xdr:cNvPr>
        <xdr:cNvSpPr/>
      </xdr:nvSpPr>
      <xdr:spPr>
        <a:xfrm>
          <a:off x="13887450" y="132861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93" name="フローチャート: 判断 692">
          <a:extLst>
            <a:ext uri="{FF2B5EF4-FFF2-40B4-BE49-F238E27FC236}">
              <a16:creationId xmlns:a16="http://schemas.microsoft.com/office/drawing/2014/main" id="{D0A5FED5-1F15-4EC6-B3F1-6F6FAE8B93BB}"/>
            </a:ext>
          </a:extLst>
        </xdr:cNvPr>
        <xdr:cNvSpPr/>
      </xdr:nvSpPr>
      <xdr:spPr>
        <a:xfrm>
          <a:off x="13096875" y="132886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94" name="フローチャート: 判断 693">
          <a:extLst>
            <a:ext uri="{FF2B5EF4-FFF2-40B4-BE49-F238E27FC236}">
              <a16:creationId xmlns:a16="http://schemas.microsoft.com/office/drawing/2014/main" id="{9B1888DD-A45A-4B65-9450-6238D4CC4BCB}"/>
            </a:ext>
          </a:extLst>
        </xdr:cNvPr>
        <xdr:cNvSpPr/>
      </xdr:nvSpPr>
      <xdr:spPr>
        <a:xfrm>
          <a:off x="12296775" y="132695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33020</xdr:rowOff>
    </xdr:from>
    <xdr:to>
      <xdr:col>67</xdr:col>
      <xdr:colOff>101600</xdr:colOff>
      <xdr:row>84</xdr:row>
      <xdr:rowOff>134620</xdr:rowOff>
    </xdr:to>
    <xdr:sp macro="" textlink="">
      <xdr:nvSpPr>
        <xdr:cNvPr id="695" name="フローチャート: 判断 694">
          <a:extLst>
            <a:ext uri="{FF2B5EF4-FFF2-40B4-BE49-F238E27FC236}">
              <a16:creationId xmlns:a16="http://schemas.microsoft.com/office/drawing/2014/main" id="{A81F92F8-6038-4199-B7F7-6522BCC8EC38}"/>
            </a:ext>
          </a:extLst>
        </xdr:cNvPr>
        <xdr:cNvSpPr/>
      </xdr:nvSpPr>
      <xdr:spPr>
        <a:xfrm>
          <a:off x="11487150" y="1364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ED08A63E-7531-4604-B7B6-126045A898F0}"/>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24960597-A2D4-4BF4-A19B-40F1B2A064A2}"/>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97D3254F-7CBA-42F0-9A5F-23BD423052EA}"/>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2C620C5-7495-49A9-824E-C3CF9F08B912}"/>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1D81934F-542D-42AF-9B05-29A015A0C704}"/>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01" name="楕円 700">
          <a:extLst>
            <a:ext uri="{FF2B5EF4-FFF2-40B4-BE49-F238E27FC236}">
              <a16:creationId xmlns:a16="http://schemas.microsoft.com/office/drawing/2014/main" id="{43E66248-62ED-4E57-B106-C1AE5C5EC185}"/>
            </a:ext>
          </a:extLst>
        </xdr:cNvPr>
        <xdr:cNvSpPr/>
      </xdr:nvSpPr>
      <xdr:spPr>
        <a:xfrm>
          <a:off x="14649450" y="132422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139716</xdr:rowOff>
    </xdr:from>
    <xdr:ext cx="405111" cy="259045"/>
    <xdr:sp macro="" textlink="">
      <xdr:nvSpPr>
        <xdr:cNvPr id="702" name="【庁舎】&#10;有形固定資産減価償却率該当値テキスト">
          <a:extLst>
            <a:ext uri="{FF2B5EF4-FFF2-40B4-BE49-F238E27FC236}">
              <a16:creationId xmlns:a16="http://schemas.microsoft.com/office/drawing/2014/main" id="{B8B14D39-BDC0-4D85-8396-1731DD04C9EC}"/>
            </a:ext>
          </a:extLst>
        </xdr:cNvPr>
        <xdr:cNvSpPr txBox="1"/>
      </xdr:nvSpPr>
      <xdr:spPr>
        <a:xfrm>
          <a:off x="147447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40639</xdr:rowOff>
    </xdr:from>
    <xdr:to>
      <xdr:col>81</xdr:col>
      <xdr:colOff>101600</xdr:colOff>
      <xdr:row>81</xdr:row>
      <xdr:rowOff>142239</xdr:rowOff>
    </xdr:to>
    <xdr:sp macro="" textlink="">
      <xdr:nvSpPr>
        <xdr:cNvPr id="703" name="楕円 702">
          <a:extLst>
            <a:ext uri="{FF2B5EF4-FFF2-40B4-BE49-F238E27FC236}">
              <a16:creationId xmlns:a16="http://schemas.microsoft.com/office/drawing/2014/main" id="{08DEECAE-2829-4C29-8CC4-AAAB5254ABA9}"/>
            </a:ext>
          </a:extLst>
        </xdr:cNvPr>
        <xdr:cNvSpPr/>
      </xdr:nvSpPr>
      <xdr:spPr>
        <a:xfrm>
          <a:off x="13887450" y="131660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91439</xdr:rowOff>
    </xdr:from>
    <xdr:to>
      <xdr:col>85</xdr:col>
      <xdr:colOff>127000</xdr:colOff>
      <xdr:row>81</xdr:row>
      <xdr:rowOff>167639</xdr:rowOff>
    </xdr:to>
    <xdr:cxnSp macro="">
      <xdr:nvCxnSpPr>
        <xdr:cNvPr id="704" name="直線コネクタ 703">
          <a:extLst>
            <a:ext uri="{FF2B5EF4-FFF2-40B4-BE49-F238E27FC236}">
              <a16:creationId xmlns:a16="http://schemas.microsoft.com/office/drawing/2014/main" id="{E2A499AA-A4F4-45E9-B1FC-73FEA4BA89C6}"/>
            </a:ext>
          </a:extLst>
        </xdr:cNvPr>
        <xdr:cNvCxnSpPr/>
      </xdr:nvCxnSpPr>
      <xdr:spPr>
        <a:xfrm>
          <a:off x="13935075" y="13213714"/>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154939</xdr:rowOff>
    </xdr:from>
    <xdr:to>
      <xdr:col>76</xdr:col>
      <xdr:colOff>165100</xdr:colOff>
      <xdr:row>81</xdr:row>
      <xdr:rowOff>85089</xdr:rowOff>
    </xdr:to>
    <xdr:sp macro="" textlink="">
      <xdr:nvSpPr>
        <xdr:cNvPr id="705" name="楕円 704">
          <a:extLst>
            <a:ext uri="{FF2B5EF4-FFF2-40B4-BE49-F238E27FC236}">
              <a16:creationId xmlns:a16="http://schemas.microsoft.com/office/drawing/2014/main" id="{D0AC8010-CD64-4700-A79C-ABCBF538F77B}"/>
            </a:ext>
          </a:extLst>
        </xdr:cNvPr>
        <xdr:cNvSpPr/>
      </xdr:nvSpPr>
      <xdr:spPr>
        <a:xfrm>
          <a:off x="13096875" y="131184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34289</xdr:rowOff>
    </xdr:from>
    <xdr:to>
      <xdr:col>81</xdr:col>
      <xdr:colOff>50800</xdr:colOff>
      <xdr:row>81</xdr:row>
      <xdr:rowOff>91439</xdr:rowOff>
    </xdr:to>
    <xdr:cxnSp macro="">
      <xdr:nvCxnSpPr>
        <xdr:cNvPr id="706" name="直線コネクタ 705">
          <a:extLst>
            <a:ext uri="{FF2B5EF4-FFF2-40B4-BE49-F238E27FC236}">
              <a16:creationId xmlns:a16="http://schemas.microsoft.com/office/drawing/2014/main" id="{1B65C629-8504-4A1D-8407-A96A3F712340}"/>
            </a:ext>
          </a:extLst>
        </xdr:cNvPr>
        <xdr:cNvCxnSpPr/>
      </xdr:nvCxnSpPr>
      <xdr:spPr>
        <a:xfrm>
          <a:off x="13144500" y="13156564"/>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2539</xdr:rowOff>
    </xdr:from>
    <xdr:to>
      <xdr:col>72</xdr:col>
      <xdr:colOff>38100</xdr:colOff>
      <xdr:row>81</xdr:row>
      <xdr:rowOff>104139</xdr:rowOff>
    </xdr:to>
    <xdr:sp macro="" textlink="">
      <xdr:nvSpPr>
        <xdr:cNvPr id="707" name="楕円 706">
          <a:extLst>
            <a:ext uri="{FF2B5EF4-FFF2-40B4-BE49-F238E27FC236}">
              <a16:creationId xmlns:a16="http://schemas.microsoft.com/office/drawing/2014/main" id="{5D9C0595-F724-4B50-B276-AB70A5D5F8C1}"/>
            </a:ext>
          </a:extLst>
        </xdr:cNvPr>
        <xdr:cNvSpPr/>
      </xdr:nvSpPr>
      <xdr:spPr>
        <a:xfrm>
          <a:off x="12296775" y="131279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34289</xdr:rowOff>
    </xdr:from>
    <xdr:to>
      <xdr:col>76</xdr:col>
      <xdr:colOff>114300</xdr:colOff>
      <xdr:row>81</xdr:row>
      <xdr:rowOff>53339</xdr:rowOff>
    </xdr:to>
    <xdr:cxnSp macro="">
      <xdr:nvCxnSpPr>
        <xdr:cNvPr id="708" name="直線コネクタ 707">
          <a:extLst>
            <a:ext uri="{FF2B5EF4-FFF2-40B4-BE49-F238E27FC236}">
              <a16:creationId xmlns:a16="http://schemas.microsoft.com/office/drawing/2014/main" id="{2421F1C1-672D-4FA6-9863-5CAB14099D76}"/>
            </a:ext>
          </a:extLst>
        </xdr:cNvPr>
        <xdr:cNvCxnSpPr/>
      </xdr:nvCxnSpPr>
      <xdr:spPr>
        <a:xfrm flipV="1">
          <a:off x="12344400" y="13156564"/>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91457</xdr:rowOff>
    </xdr:from>
    <xdr:ext cx="405111" cy="259045"/>
    <xdr:sp macro="" textlink="">
      <xdr:nvSpPr>
        <xdr:cNvPr id="709" name="n_1aveValue【庁舎】&#10;有形固定資産減価償却率">
          <a:extLst>
            <a:ext uri="{FF2B5EF4-FFF2-40B4-BE49-F238E27FC236}">
              <a16:creationId xmlns:a16="http://schemas.microsoft.com/office/drawing/2014/main" id="{9192C0B3-3C1E-421D-8E72-9734760084F1}"/>
            </a:ext>
          </a:extLst>
        </xdr:cNvPr>
        <xdr:cNvSpPr txBox="1"/>
      </xdr:nvSpPr>
      <xdr:spPr>
        <a:xfrm>
          <a:off x="13745219"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710" name="n_2aveValue【庁舎】&#10;有形固定資産減価償却率">
          <a:extLst>
            <a:ext uri="{FF2B5EF4-FFF2-40B4-BE49-F238E27FC236}">
              <a16:creationId xmlns:a16="http://schemas.microsoft.com/office/drawing/2014/main" id="{56F7E0A0-61EA-4725-B213-DCC965593C46}"/>
            </a:ext>
          </a:extLst>
        </xdr:cNvPr>
        <xdr:cNvSpPr txBox="1"/>
      </xdr:nvSpPr>
      <xdr:spPr>
        <a:xfrm>
          <a:off x="12964169"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68597</xdr:rowOff>
    </xdr:from>
    <xdr:ext cx="405111" cy="259045"/>
    <xdr:sp macro="" textlink="">
      <xdr:nvSpPr>
        <xdr:cNvPr id="711" name="n_3aveValue【庁舎】&#10;有形固定資産減価償却率">
          <a:extLst>
            <a:ext uri="{FF2B5EF4-FFF2-40B4-BE49-F238E27FC236}">
              <a16:creationId xmlns:a16="http://schemas.microsoft.com/office/drawing/2014/main" id="{C3C9FDC0-2B29-44C2-AFD1-CBE6B97E0216}"/>
            </a:ext>
          </a:extLst>
        </xdr:cNvPr>
        <xdr:cNvSpPr txBox="1"/>
      </xdr:nvSpPr>
      <xdr:spPr>
        <a:xfrm>
          <a:off x="12164069"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151147</xdr:rowOff>
    </xdr:from>
    <xdr:ext cx="405111" cy="259045"/>
    <xdr:sp macro="" textlink="">
      <xdr:nvSpPr>
        <xdr:cNvPr id="712" name="n_4aveValue【庁舎】&#10;有形固定資産減価償却率">
          <a:extLst>
            <a:ext uri="{FF2B5EF4-FFF2-40B4-BE49-F238E27FC236}">
              <a16:creationId xmlns:a16="http://schemas.microsoft.com/office/drawing/2014/main" id="{AB129862-92D4-4ECE-A4DE-DF5277F5DAAE}"/>
            </a:ext>
          </a:extLst>
        </xdr:cNvPr>
        <xdr:cNvSpPr txBox="1"/>
      </xdr:nvSpPr>
      <xdr:spPr>
        <a:xfrm>
          <a:off x="113544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158766</xdr:rowOff>
    </xdr:from>
    <xdr:ext cx="405111" cy="259045"/>
    <xdr:sp macro="" textlink="">
      <xdr:nvSpPr>
        <xdr:cNvPr id="713" name="n_1mainValue【庁舎】&#10;有形固定資産減価償却率">
          <a:extLst>
            <a:ext uri="{FF2B5EF4-FFF2-40B4-BE49-F238E27FC236}">
              <a16:creationId xmlns:a16="http://schemas.microsoft.com/office/drawing/2014/main" id="{BBDDC61B-E479-4BC2-B997-612EA2EBDF4E}"/>
            </a:ext>
          </a:extLst>
        </xdr:cNvPr>
        <xdr:cNvSpPr txBox="1"/>
      </xdr:nvSpPr>
      <xdr:spPr>
        <a:xfrm>
          <a:off x="13745219" y="12963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101616</xdr:rowOff>
    </xdr:from>
    <xdr:ext cx="405111" cy="259045"/>
    <xdr:sp macro="" textlink="">
      <xdr:nvSpPr>
        <xdr:cNvPr id="714" name="n_2mainValue【庁舎】&#10;有形固定資産減価償却率">
          <a:extLst>
            <a:ext uri="{FF2B5EF4-FFF2-40B4-BE49-F238E27FC236}">
              <a16:creationId xmlns:a16="http://schemas.microsoft.com/office/drawing/2014/main" id="{E7A6CE59-524F-4121-AE92-692E89194AA1}"/>
            </a:ext>
          </a:extLst>
        </xdr:cNvPr>
        <xdr:cNvSpPr txBox="1"/>
      </xdr:nvSpPr>
      <xdr:spPr>
        <a:xfrm>
          <a:off x="12964169" y="12906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120666</xdr:rowOff>
    </xdr:from>
    <xdr:ext cx="405111" cy="259045"/>
    <xdr:sp macro="" textlink="">
      <xdr:nvSpPr>
        <xdr:cNvPr id="715" name="n_3mainValue【庁舎】&#10;有形固定資産減価償却率">
          <a:extLst>
            <a:ext uri="{FF2B5EF4-FFF2-40B4-BE49-F238E27FC236}">
              <a16:creationId xmlns:a16="http://schemas.microsoft.com/office/drawing/2014/main" id="{EE78ACBB-F41A-4CD9-9DF2-665AA57265BE}"/>
            </a:ext>
          </a:extLst>
        </xdr:cNvPr>
        <xdr:cNvSpPr txBox="1"/>
      </xdr:nvSpPr>
      <xdr:spPr>
        <a:xfrm>
          <a:off x="12164069" y="12925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a:extLst>
            <a:ext uri="{FF2B5EF4-FFF2-40B4-BE49-F238E27FC236}">
              <a16:creationId xmlns:a16="http://schemas.microsoft.com/office/drawing/2014/main" id="{5FA47FC9-7BF8-4839-B8C0-9AFEA444FFE8}"/>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7" name="正方形/長方形 716">
          <a:extLst>
            <a:ext uri="{FF2B5EF4-FFF2-40B4-BE49-F238E27FC236}">
              <a16:creationId xmlns:a16="http://schemas.microsoft.com/office/drawing/2014/main" id="{BC74E5C3-7547-4D57-AB7A-00826BCF539C}"/>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8" name="正方形/長方形 717">
          <a:extLst>
            <a:ext uri="{FF2B5EF4-FFF2-40B4-BE49-F238E27FC236}">
              <a16:creationId xmlns:a16="http://schemas.microsoft.com/office/drawing/2014/main" id="{E286FD70-564A-490E-92DF-0BD4A50ED74A}"/>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9" name="正方形/長方形 718">
          <a:extLst>
            <a:ext uri="{FF2B5EF4-FFF2-40B4-BE49-F238E27FC236}">
              <a16:creationId xmlns:a16="http://schemas.microsoft.com/office/drawing/2014/main" id="{B66F2216-905F-4451-8EA1-5164B44AEF1E}"/>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20" name="正方形/長方形 719">
          <a:extLst>
            <a:ext uri="{FF2B5EF4-FFF2-40B4-BE49-F238E27FC236}">
              <a16:creationId xmlns:a16="http://schemas.microsoft.com/office/drawing/2014/main" id="{D79C09EE-56D2-44E8-856B-951EC3474E8F}"/>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534FED9A-9FC7-47D8-8F5C-636ACDA09C7E}"/>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940F5367-1124-4E6E-A4B5-0ABDB97F53CB}"/>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E1DCD2D0-3CF3-440A-B528-492677FDE906}"/>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a:extLst>
            <a:ext uri="{FF2B5EF4-FFF2-40B4-BE49-F238E27FC236}">
              <a16:creationId xmlns:a16="http://schemas.microsoft.com/office/drawing/2014/main" id="{2A64A0A6-EFCE-42C4-8180-ACFB914D7617}"/>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0731B2AB-198D-4184-807F-C29C1B79ACD4}"/>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a:extLst>
            <a:ext uri="{FF2B5EF4-FFF2-40B4-BE49-F238E27FC236}">
              <a16:creationId xmlns:a16="http://schemas.microsoft.com/office/drawing/2014/main" id="{B0E1F4C0-793B-436E-8BB1-9DB17B0840A7}"/>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a:extLst>
            <a:ext uri="{FF2B5EF4-FFF2-40B4-BE49-F238E27FC236}">
              <a16:creationId xmlns:a16="http://schemas.microsoft.com/office/drawing/2014/main" id="{8883BD49-3A38-4037-BAD3-93A2578C0330}"/>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a:extLst>
            <a:ext uri="{FF2B5EF4-FFF2-40B4-BE49-F238E27FC236}">
              <a16:creationId xmlns:a16="http://schemas.microsoft.com/office/drawing/2014/main" id="{C531B02E-7BAB-4220-9E83-3DBEF75AD558}"/>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a:extLst>
            <a:ext uri="{FF2B5EF4-FFF2-40B4-BE49-F238E27FC236}">
              <a16:creationId xmlns:a16="http://schemas.microsoft.com/office/drawing/2014/main" id="{06F4700C-3349-4A95-9905-E5B01F79E395}"/>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a:extLst>
            <a:ext uri="{FF2B5EF4-FFF2-40B4-BE49-F238E27FC236}">
              <a16:creationId xmlns:a16="http://schemas.microsoft.com/office/drawing/2014/main" id="{FE071A51-2DC3-4687-9138-86CDD4A3D573}"/>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a:extLst>
            <a:ext uri="{FF2B5EF4-FFF2-40B4-BE49-F238E27FC236}">
              <a16:creationId xmlns:a16="http://schemas.microsoft.com/office/drawing/2014/main" id="{8A82CB1B-7095-4E54-9A30-CB53135C99FB}"/>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a:extLst>
            <a:ext uri="{FF2B5EF4-FFF2-40B4-BE49-F238E27FC236}">
              <a16:creationId xmlns:a16="http://schemas.microsoft.com/office/drawing/2014/main" id="{97914B33-897B-4E23-A540-6E1582F5BFE2}"/>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a:extLst>
            <a:ext uri="{FF2B5EF4-FFF2-40B4-BE49-F238E27FC236}">
              <a16:creationId xmlns:a16="http://schemas.microsoft.com/office/drawing/2014/main" id="{98669734-363F-4C8A-97D1-0DCA7043664D}"/>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a:extLst>
            <a:ext uri="{FF2B5EF4-FFF2-40B4-BE49-F238E27FC236}">
              <a16:creationId xmlns:a16="http://schemas.microsoft.com/office/drawing/2014/main" id="{F1E60216-3C09-4E89-A14A-2359CFAA1C24}"/>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a:extLst>
            <a:ext uri="{FF2B5EF4-FFF2-40B4-BE49-F238E27FC236}">
              <a16:creationId xmlns:a16="http://schemas.microsoft.com/office/drawing/2014/main" id="{898EE40B-7742-4F92-8CCD-96BDC6D2318C}"/>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a:extLst>
            <a:ext uri="{FF2B5EF4-FFF2-40B4-BE49-F238E27FC236}">
              <a16:creationId xmlns:a16="http://schemas.microsoft.com/office/drawing/2014/main" id="{3BA368E7-C0F9-4D4D-9F4D-894307135B67}"/>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a:extLst>
            <a:ext uri="{FF2B5EF4-FFF2-40B4-BE49-F238E27FC236}">
              <a16:creationId xmlns:a16="http://schemas.microsoft.com/office/drawing/2014/main" id="{82F28515-C41A-4BEE-8397-1443641F4848}"/>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庁舎】&#10;一人当たり面積グラフ枠">
          <a:extLst>
            <a:ext uri="{FF2B5EF4-FFF2-40B4-BE49-F238E27FC236}">
              <a16:creationId xmlns:a16="http://schemas.microsoft.com/office/drawing/2014/main" id="{D609A38C-F181-4ADD-9CA7-DEA73CCBD45B}"/>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739" name="直線コネクタ 738">
          <a:extLst>
            <a:ext uri="{FF2B5EF4-FFF2-40B4-BE49-F238E27FC236}">
              <a16:creationId xmlns:a16="http://schemas.microsoft.com/office/drawing/2014/main" id="{A98F17FF-6CA5-41C0-A81C-0CE11DDFD9A4}"/>
            </a:ext>
          </a:extLst>
        </xdr:cNvPr>
        <xdr:cNvCxnSpPr/>
      </xdr:nvCxnSpPr>
      <xdr:spPr>
        <a:xfrm flipV="1">
          <a:off x="19952970" y="12656004"/>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40" name="【庁舎】&#10;一人当たり面積最小値テキスト">
          <a:extLst>
            <a:ext uri="{FF2B5EF4-FFF2-40B4-BE49-F238E27FC236}">
              <a16:creationId xmlns:a16="http://schemas.microsoft.com/office/drawing/2014/main" id="{F6346F35-B94A-4E65-9ED1-4BA5ADE64DC8}"/>
            </a:ext>
          </a:extLst>
        </xdr:cNvPr>
        <xdr:cNvSpPr txBox="1"/>
      </xdr:nvSpPr>
      <xdr:spPr>
        <a:xfrm>
          <a:off x="20002500" y="1388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41" name="直線コネクタ 740">
          <a:extLst>
            <a:ext uri="{FF2B5EF4-FFF2-40B4-BE49-F238E27FC236}">
              <a16:creationId xmlns:a16="http://schemas.microsoft.com/office/drawing/2014/main" id="{7CF08FED-6D7A-4445-97B9-8795555252C5}"/>
            </a:ext>
          </a:extLst>
        </xdr:cNvPr>
        <xdr:cNvCxnSpPr/>
      </xdr:nvCxnSpPr>
      <xdr:spPr>
        <a:xfrm>
          <a:off x="19878675" y="138770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42" name="【庁舎】&#10;一人当たり面積最大値テキスト">
          <a:extLst>
            <a:ext uri="{FF2B5EF4-FFF2-40B4-BE49-F238E27FC236}">
              <a16:creationId xmlns:a16="http://schemas.microsoft.com/office/drawing/2014/main" id="{D531EF4F-DD6D-450C-B1B4-43B9FC537B3B}"/>
            </a:ext>
          </a:extLst>
        </xdr:cNvPr>
        <xdr:cNvSpPr txBox="1"/>
      </xdr:nvSpPr>
      <xdr:spPr>
        <a:xfrm>
          <a:off x="20002500" y="1245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43" name="直線コネクタ 742">
          <a:extLst>
            <a:ext uri="{FF2B5EF4-FFF2-40B4-BE49-F238E27FC236}">
              <a16:creationId xmlns:a16="http://schemas.microsoft.com/office/drawing/2014/main" id="{F532E7E0-8E49-4691-B8CA-673AA8407EA3}"/>
            </a:ext>
          </a:extLst>
        </xdr:cNvPr>
        <xdr:cNvCxnSpPr/>
      </xdr:nvCxnSpPr>
      <xdr:spPr>
        <a:xfrm>
          <a:off x="19878675" y="126560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56441</xdr:rowOff>
    </xdr:from>
    <xdr:ext cx="469744" cy="259045"/>
    <xdr:sp macro="" textlink="">
      <xdr:nvSpPr>
        <xdr:cNvPr id="744" name="【庁舎】&#10;一人当たり面積平均値テキスト">
          <a:extLst>
            <a:ext uri="{FF2B5EF4-FFF2-40B4-BE49-F238E27FC236}">
              <a16:creationId xmlns:a16="http://schemas.microsoft.com/office/drawing/2014/main" id="{B6BA1DF5-A2C1-43DF-AC84-E859E3173920}"/>
            </a:ext>
          </a:extLst>
        </xdr:cNvPr>
        <xdr:cNvSpPr txBox="1"/>
      </xdr:nvSpPr>
      <xdr:spPr>
        <a:xfrm>
          <a:off x="20002500" y="1334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45" name="フローチャート: 判断 744">
          <a:extLst>
            <a:ext uri="{FF2B5EF4-FFF2-40B4-BE49-F238E27FC236}">
              <a16:creationId xmlns:a16="http://schemas.microsoft.com/office/drawing/2014/main" id="{A722F171-6F1E-4B9D-A3ED-C99D9A06F14D}"/>
            </a:ext>
          </a:extLst>
        </xdr:cNvPr>
        <xdr:cNvSpPr/>
      </xdr:nvSpPr>
      <xdr:spPr>
        <a:xfrm>
          <a:off x="19897725" y="134796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46" name="フローチャート: 判断 745">
          <a:extLst>
            <a:ext uri="{FF2B5EF4-FFF2-40B4-BE49-F238E27FC236}">
              <a16:creationId xmlns:a16="http://schemas.microsoft.com/office/drawing/2014/main" id="{E4686609-C00C-4A6C-992C-FC1BDD54F5D6}"/>
            </a:ext>
          </a:extLst>
        </xdr:cNvPr>
        <xdr:cNvSpPr/>
      </xdr:nvSpPr>
      <xdr:spPr>
        <a:xfrm>
          <a:off x="19154775" y="134796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47" name="フローチャート: 判断 746">
          <a:extLst>
            <a:ext uri="{FF2B5EF4-FFF2-40B4-BE49-F238E27FC236}">
              <a16:creationId xmlns:a16="http://schemas.microsoft.com/office/drawing/2014/main" id="{DD8F8141-67CA-40D8-8DF3-EF03013F931D}"/>
            </a:ext>
          </a:extLst>
        </xdr:cNvPr>
        <xdr:cNvSpPr/>
      </xdr:nvSpPr>
      <xdr:spPr>
        <a:xfrm>
          <a:off x="18345150" y="134751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748" name="フローチャート: 判断 747">
          <a:extLst>
            <a:ext uri="{FF2B5EF4-FFF2-40B4-BE49-F238E27FC236}">
              <a16:creationId xmlns:a16="http://schemas.microsoft.com/office/drawing/2014/main" id="{C62A1170-E2D4-45DB-98C7-0F1D0013DDA3}"/>
            </a:ext>
          </a:extLst>
        </xdr:cNvPr>
        <xdr:cNvSpPr/>
      </xdr:nvSpPr>
      <xdr:spPr>
        <a:xfrm>
          <a:off x="17554575" y="133835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49" name="フローチャート: 判断 748">
          <a:extLst>
            <a:ext uri="{FF2B5EF4-FFF2-40B4-BE49-F238E27FC236}">
              <a16:creationId xmlns:a16="http://schemas.microsoft.com/office/drawing/2014/main" id="{564ECF8A-184F-4AEC-B99D-94AE9BD10A92}"/>
            </a:ext>
          </a:extLst>
        </xdr:cNvPr>
        <xdr:cNvSpPr/>
      </xdr:nvSpPr>
      <xdr:spPr>
        <a:xfrm>
          <a:off x="16754475" y="1345791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B0A44B81-E880-413A-97F7-38DEC6FC951D}"/>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86BF74D5-F81A-4961-B4E4-2E9C24D416DF}"/>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3DC491C4-962A-4C23-98FC-49D539161528}"/>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CBB0FC06-510E-43B7-A0D0-68D8D616E05A}"/>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5164A325-AC85-45DE-9749-25DE051F0F2D}"/>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68943</xdr:rowOff>
    </xdr:from>
    <xdr:to>
      <xdr:col>116</xdr:col>
      <xdr:colOff>114300</xdr:colOff>
      <xdr:row>84</xdr:row>
      <xdr:rowOff>170543</xdr:rowOff>
    </xdr:to>
    <xdr:sp macro="" textlink="">
      <xdr:nvSpPr>
        <xdr:cNvPr id="755" name="楕円 754">
          <a:extLst>
            <a:ext uri="{FF2B5EF4-FFF2-40B4-BE49-F238E27FC236}">
              <a16:creationId xmlns:a16="http://schemas.microsoft.com/office/drawing/2014/main" id="{3D4C63D7-843B-45D5-AFF1-0A0B707B4502}"/>
            </a:ext>
          </a:extLst>
        </xdr:cNvPr>
        <xdr:cNvSpPr/>
      </xdr:nvSpPr>
      <xdr:spPr>
        <a:xfrm>
          <a:off x="19897725" y="136769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47370</xdr:rowOff>
    </xdr:from>
    <xdr:ext cx="469744" cy="259045"/>
    <xdr:sp macro="" textlink="">
      <xdr:nvSpPr>
        <xdr:cNvPr id="756" name="【庁舎】&#10;一人当たり面積該当値テキスト">
          <a:extLst>
            <a:ext uri="{FF2B5EF4-FFF2-40B4-BE49-F238E27FC236}">
              <a16:creationId xmlns:a16="http://schemas.microsoft.com/office/drawing/2014/main" id="{2DCA5186-0CC7-4148-B57A-B370C1877CA5}"/>
            </a:ext>
          </a:extLst>
        </xdr:cNvPr>
        <xdr:cNvSpPr txBox="1"/>
      </xdr:nvSpPr>
      <xdr:spPr>
        <a:xfrm>
          <a:off x="20002500" y="1366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68943</xdr:rowOff>
    </xdr:from>
    <xdr:to>
      <xdr:col>112</xdr:col>
      <xdr:colOff>38100</xdr:colOff>
      <xdr:row>84</xdr:row>
      <xdr:rowOff>170543</xdr:rowOff>
    </xdr:to>
    <xdr:sp macro="" textlink="">
      <xdr:nvSpPr>
        <xdr:cNvPr id="757" name="楕円 756">
          <a:extLst>
            <a:ext uri="{FF2B5EF4-FFF2-40B4-BE49-F238E27FC236}">
              <a16:creationId xmlns:a16="http://schemas.microsoft.com/office/drawing/2014/main" id="{572A74CA-2604-41B0-BBCE-615A33A1814A}"/>
            </a:ext>
          </a:extLst>
        </xdr:cNvPr>
        <xdr:cNvSpPr/>
      </xdr:nvSpPr>
      <xdr:spPr>
        <a:xfrm>
          <a:off x="19154775" y="136769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119743</xdr:rowOff>
    </xdr:from>
    <xdr:to>
      <xdr:col>116</xdr:col>
      <xdr:colOff>63500</xdr:colOff>
      <xdr:row>84</xdr:row>
      <xdr:rowOff>119743</xdr:rowOff>
    </xdr:to>
    <xdr:cxnSp macro="">
      <xdr:nvCxnSpPr>
        <xdr:cNvPr id="758" name="直線コネクタ 757">
          <a:extLst>
            <a:ext uri="{FF2B5EF4-FFF2-40B4-BE49-F238E27FC236}">
              <a16:creationId xmlns:a16="http://schemas.microsoft.com/office/drawing/2014/main" id="{EB3AF52B-1388-4A4D-AA48-08320A0D7FA3}"/>
            </a:ext>
          </a:extLst>
        </xdr:cNvPr>
        <xdr:cNvCxnSpPr/>
      </xdr:nvCxnSpPr>
      <xdr:spPr>
        <a:xfrm>
          <a:off x="19202400" y="13734143"/>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68943</xdr:rowOff>
    </xdr:from>
    <xdr:to>
      <xdr:col>107</xdr:col>
      <xdr:colOff>101600</xdr:colOff>
      <xdr:row>84</xdr:row>
      <xdr:rowOff>170543</xdr:rowOff>
    </xdr:to>
    <xdr:sp macro="" textlink="">
      <xdr:nvSpPr>
        <xdr:cNvPr id="759" name="楕円 758">
          <a:extLst>
            <a:ext uri="{FF2B5EF4-FFF2-40B4-BE49-F238E27FC236}">
              <a16:creationId xmlns:a16="http://schemas.microsoft.com/office/drawing/2014/main" id="{BE022D8D-737B-4502-A319-E27B076DB0E1}"/>
            </a:ext>
          </a:extLst>
        </xdr:cNvPr>
        <xdr:cNvSpPr/>
      </xdr:nvSpPr>
      <xdr:spPr>
        <a:xfrm>
          <a:off x="18345150" y="136769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119743</xdr:rowOff>
    </xdr:from>
    <xdr:to>
      <xdr:col>111</xdr:col>
      <xdr:colOff>177800</xdr:colOff>
      <xdr:row>84</xdr:row>
      <xdr:rowOff>119743</xdr:rowOff>
    </xdr:to>
    <xdr:cxnSp macro="">
      <xdr:nvCxnSpPr>
        <xdr:cNvPr id="760" name="直線コネクタ 759">
          <a:extLst>
            <a:ext uri="{FF2B5EF4-FFF2-40B4-BE49-F238E27FC236}">
              <a16:creationId xmlns:a16="http://schemas.microsoft.com/office/drawing/2014/main" id="{8A7109FA-74A1-443C-BE35-ADA307FF21C1}"/>
            </a:ext>
          </a:extLst>
        </xdr:cNvPr>
        <xdr:cNvCxnSpPr/>
      </xdr:nvCxnSpPr>
      <xdr:spPr>
        <a:xfrm>
          <a:off x="18392775" y="1373414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61" name="楕円 760">
          <a:extLst>
            <a:ext uri="{FF2B5EF4-FFF2-40B4-BE49-F238E27FC236}">
              <a16:creationId xmlns:a16="http://schemas.microsoft.com/office/drawing/2014/main" id="{A92C0C6F-07FD-48E6-8297-2486DC71A5DA}"/>
            </a:ext>
          </a:extLst>
        </xdr:cNvPr>
        <xdr:cNvSpPr/>
      </xdr:nvSpPr>
      <xdr:spPr>
        <a:xfrm>
          <a:off x="17554575" y="136769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119743</xdr:rowOff>
    </xdr:from>
    <xdr:to>
      <xdr:col>107</xdr:col>
      <xdr:colOff>50800</xdr:colOff>
      <xdr:row>84</xdr:row>
      <xdr:rowOff>119743</xdr:rowOff>
    </xdr:to>
    <xdr:cxnSp macro="">
      <xdr:nvCxnSpPr>
        <xdr:cNvPr id="762" name="直線コネクタ 761">
          <a:extLst>
            <a:ext uri="{FF2B5EF4-FFF2-40B4-BE49-F238E27FC236}">
              <a16:creationId xmlns:a16="http://schemas.microsoft.com/office/drawing/2014/main" id="{345321BF-B748-4634-86ED-22319DF86F12}"/>
            </a:ext>
          </a:extLst>
        </xdr:cNvPr>
        <xdr:cNvCxnSpPr/>
      </xdr:nvCxnSpPr>
      <xdr:spPr>
        <a:xfrm>
          <a:off x="17602200" y="1373414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151691</xdr:rowOff>
    </xdr:from>
    <xdr:ext cx="469744" cy="259045"/>
    <xdr:sp macro="" textlink="">
      <xdr:nvSpPr>
        <xdr:cNvPr id="763" name="n_1aveValue【庁舎】&#10;一人当たり面積">
          <a:extLst>
            <a:ext uri="{FF2B5EF4-FFF2-40B4-BE49-F238E27FC236}">
              <a16:creationId xmlns:a16="http://schemas.microsoft.com/office/drawing/2014/main" id="{7D7B5359-751A-4D5F-819A-CD0B7146CE89}"/>
            </a:ext>
          </a:extLst>
        </xdr:cNvPr>
        <xdr:cNvSpPr txBox="1"/>
      </xdr:nvSpPr>
      <xdr:spPr>
        <a:xfrm>
          <a:off x="18983402"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140806</xdr:rowOff>
    </xdr:from>
    <xdr:ext cx="469744" cy="259045"/>
    <xdr:sp macro="" textlink="">
      <xdr:nvSpPr>
        <xdr:cNvPr id="764" name="n_2aveValue【庁舎】&#10;一人当たり面積">
          <a:extLst>
            <a:ext uri="{FF2B5EF4-FFF2-40B4-BE49-F238E27FC236}">
              <a16:creationId xmlns:a16="http://schemas.microsoft.com/office/drawing/2014/main" id="{AA1F8B0A-D94C-4ECF-B5D0-A30FD46D12D0}"/>
            </a:ext>
          </a:extLst>
        </xdr:cNvPr>
        <xdr:cNvSpPr txBox="1"/>
      </xdr:nvSpPr>
      <xdr:spPr>
        <a:xfrm>
          <a:off x="18183302" y="132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42834</xdr:rowOff>
    </xdr:from>
    <xdr:ext cx="469744" cy="259045"/>
    <xdr:sp macro="" textlink="">
      <xdr:nvSpPr>
        <xdr:cNvPr id="765" name="n_3aveValue【庁舎】&#10;一人当たり面積">
          <a:extLst>
            <a:ext uri="{FF2B5EF4-FFF2-40B4-BE49-F238E27FC236}">
              <a16:creationId xmlns:a16="http://schemas.microsoft.com/office/drawing/2014/main" id="{6D023CF2-C247-4D7F-8512-4AE0ADAD728C}"/>
            </a:ext>
          </a:extLst>
        </xdr:cNvPr>
        <xdr:cNvSpPr txBox="1"/>
      </xdr:nvSpPr>
      <xdr:spPr>
        <a:xfrm>
          <a:off x="17383202" y="1317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66" name="n_4aveValue【庁舎】&#10;一人当たり面積">
          <a:extLst>
            <a:ext uri="{FF2B5EF4-FFF2-40B4-BE49-F238E27FC236}">
              <a16:creationId xmlns:a16="http://schemas.microsoft.com/office/drawing/2014/main" id="{22D1BBD9-6503-4371-8CE2-00229128FA10}"/>
            </a:ext>
          </a:extLst>
        </xdr:cNvPr>
        <xdr:cNvSpPr txBox="1"/>
      </xdr:nvSpPr>
      <xdr:spPr>
        <a:xfrm>
          <a:off x="16592627" y="1325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161670</xdr:rowOff>
    </xdr:from>
    <xdr:ext cx="469744" cy="259045"/>
    <xdr:sp macro="" textlink="">
      <xdr:nvSpPr>
        <xdr:cNvPr id="767" name="n_1mainValue【庁舎】&#10;一人当たり面積">
          <a:extLst>
            <a:ext uri="{FF2B5EF4-FFF2-40B4-BE49-F238E27FC236}">
              <a16:creationId xmlns:a16="http://schemas.microsoft.com/office/drawing/2014/main" id="{FE56DB80-E3E5-40F8-8B35-A2CF75C0EEEA}"/>
            </a:ext>
          </a:extLst>
        </xdr:cNvPr>
        <xdr:cNvSpPr txBox="1"/>
      </xdr:nvSpPr>
      <xdr:spPr>
        <a:xfrm>
          <a:off x="18983402" y="137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768" name="n_2mainValue【庁舎】&#10;一人当たり面積">
          <a:extLst>
            <a:ext uri="{FF2B5EF4-FFF2-40B4-BE49-F238E27FC236}">
              <a16:creationId xmlns:a16="http://schemas.microsoft.com/office/drawing/2014/main" id="{193362F7-EAA2-4D92-A9A9-79921A003932}"/>
            </a:ext>
          </a:extLst>
        </xdr:cNvPr>
        <xdr:cNvSpPr txBox="1"/>
      </xdr:nvSpPr>
      <xdr:spPr>
        <a:xfrm>
          <a:off x="18183302" y="137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769" name="n_3mainValue【庁舎】&#10;一人当たり面積">
          <a:extLst>
            <a:ext uri="{FF2B5EF4-FFF2-40B4-BE49-F238E27FC236}">
              <a16:creationId xmlns:a16="http://schemas.microsoft.com/office/drawing/2014/main" id="{C10F5851-8BCA-40DE-AB59-538CBEBEB0B1}"/>
            </a:ext>
          </a:extLst>
        </xdr:cNvPr>
        <xdr:cNvSpPr txBox="1"/>
      </xdr:nvSpPr>
      <xdr:spPr>
        <a:xfrm>
          <a:off x="17383202" y="137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F5E89C95-88FD-43C2-8374-E4F8987BBD1D}"/>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C298F5C3-2DBC-4512-B2BB-68012D61DA64}"/>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16F4DDF3-C46B-4BB0-A2EB-EC3FE5640E64}"/>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体育館・プールの有形固定資産減価償却率については類似団体平均より高くなっているが、これは特に体育館において、昭和５０年代に建てられた施設が老朽化しているためである。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これについては、千葉県県有建物長寿命化計画に基づき、大規模改修などを実施していく。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民会館についても類似団体平均より高くなっており、文化会館をはじめとして築年数の経過した建物が多く老朽化が進んでいる。文化会館については大規模改修を予定しており工事完了後は数値が低くなること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陸上競技場・野球場・球技場については、類似団体平均を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ポイント以上上回っているが、現在、築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年以上経過している総合スポーツセンターの改修を行っており、今後数値が低くなる見込みである。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6,319,772
6,154,626
5,157.60
1,709,086,222
1,655,110,824
16,887,334
1,063,461,359
3,078,437,466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進展に伴う社会保障関係経費の増加や過去に大量発行した臨時財政対策債に係る公債費の増加により、基準財政需要額が増加傾向にある一方、地方消費税等の税収増により、基準財政収入額も増加していることから、財政力指数はほぼ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今後とも、事務事業の見直しや県税収入等の自主財源の確保により、持続可能な財政構造の確立に努めていく。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148167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148167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148167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148167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令和元年度は、税収等の経常的収入が増加したものの、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増加傾向にある社会保障関係経費や公債費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の伸びが上回ったことから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３年ぶりに</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が１．２</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上昇した。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事務事業の見直しや県税収入等の自主財源の確保により、持続可能な財政構造の確立に努めていく。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165100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50544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61</xdr:row>
      <xdr:rowOff>167640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5054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63</xdr:row>
      <xdr:rowOff>17780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062609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63</xdr:row>
      <xdr:rowOff>17780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62609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年度は、職員構成の若返り等により人件費が減少した一方、公共施設の維持管理などの委託料や</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台風被害等からの復興事業に係る委託料の増などにより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物件費が増加したことから、人口一人当たり人件費・物件費等の決算額が増加した。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引き続き、業務の効率化や事務事業の見直しにより、経費節減に努め、内部関係経費等の抑制に努めていく。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106800</xdr:rowOff>
    </xdr:from>
    <xdr:to>
      <xdr:col>23</xdr:col>
      <xdr:colOff>133350</xdr:colOff>
      <xdr:row>82</xdr:row>
      <xdr:rowOff>110714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165700"/>
          <a:ext cx="8382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96539</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55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103032</xdr:rowOff>
    </xdr:from>
    <xdr:to>
      <xdr:col>19</xdr:col>
      <xdr:colOff>133350</xdr:colOff>
      <xdr:row>82</xdr:row>
      <xdr:rowOff>106800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161932"/>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33397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26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103032</xdr:rowOff>
    </xdr:from>
    <xdr:to>
      <xdr:col>15</xdr:col>
      <xdr:colOff>82550</xdr:colOff>
      <xdr:row>83</xdr:row>
      <xdr:rowOff>1815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161932"/>
          <a:ext cx="889000" cy="7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30179</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1815</xdr:rowOff>
    </xdr:from>
    <xdr:to>
      <xdr:col>11</xdr:col>
      <xdr:colOff>31750</xdr:colOff>
      <xdr:row>83</xdr:row>
      <xdr:rowOff>6373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232165"/>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156286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38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154717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59914</xdr:rowOff>
    </xdr:from>
    <xdr:to>
      <xdr:col>23</xdr:col>
      <xdr:colOff>184150</xdr:colOff>
      <xdr:row>82</xdr:row>
      <xdr:rowOff>161514</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11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76441</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96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56000</xdr:rowOff>
    </xdr:from>
    <xdr:to>
      <xdr:col>19</xdr:col>
      <xdr:colOff>184150</xdr:colOff>
      <xdr:row>82</xdr:row>
      <xdr:rowOff>157600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11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167777</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88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52232</xdr:rowOff>
    </xdr:from>
    <xdr:to>
      <xdr:col>15</xdr:col>
      <xdr:colOff>133350</xdr:colOff>
      <xdr:row>82</xdr:row>
      <xdr:rowOff>153832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11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164009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88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122465</xdr:rowOff>
    </xdr:from>
    <xdr:to>
      <xdr:col>11</xdr:col>
      <xdr:colOff>82550</xdr:colOff>
      <xdr:row>83</xdr:row>
      <xdr:rowOff>52615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18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62792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9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127023</xdr:rowOff>
    </xdr:from>
    <xdr:to>
      <xdr:col>7</xdr:col>
      <xdr:colOff>31750</xdr:colOff>
      <xdr:row>83</xdr:row>
      <xdr:rowOff>57173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1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67350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95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平成２４年度からの職制の見直しや平成２７年度からの給与制度の総合的見直しの実施などにより、低下傾向で推移している。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民間の給与水準並びに国及び他団体の状況も踏まえ、引き続き給与水準の適正化を図っていく。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82</xdr:row>
      <xdr:rowOff>103716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1626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3827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83</xdr:row>
      <xdr:rowOff>12700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1626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84</xdr:row>
      <xdr:rowOff>2116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42430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42334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69443</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成田国際空港警備隊の再編成に伴い職員数を削減したこと等から、類似団体平均の８９３．１３人を下回る８６５．６２人となっている。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県では、平成２５年度まで数次にわたり定員適正化計画を定め、定員の適正化に努めてきたところであり、一定の成果が得られたものと考えている。今後は、一定規模の職員数を確保しつつ、引き続き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66334</xdr:rowOff>
    </xdr:from>
    <xdr:to>
      <xdr:col>81</xdr:col>
      <xdr:colOff>44450</xdr:colOff>
      <xdr:row>61</xdr:row>
      <xdr:rowOff>70034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6179800" y="10524784"/>
          <a:ext cx="8382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42929</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50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70034</xdr:rowOff>
    </xdr:from>
    <xdr:to>
      <xdr:col>77</xdr:col>
      <xdr:colOff>44450</xdr:colOff>
      <xdr:row>61</xdr:row>
      <xdr:rowOff>82220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5290800" y="10528484"/>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128635</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58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81556</xdr:rowOff>
    </xdr:from>
    <xdr:to>
      <xdr:col>72</xdr:col>
      <xdr:colOff>203200</xdr:colOff>
      <xdr:row>61</xdr:row>
      <xdr:rowOff>82220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0540006"/>
          <a:ext cx="8890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118360</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57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81556</xdr:rowOff>
    </xdr:from>
    <xdr:to>
      <xdr:col>68</xdr:col>
      <xdr:colOff>152400</xdr:colOff>
      <xdr:row>62</xdr:row>
      <xdr:rowOff>44369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3512800" y="10540006"/>
          <a:ext cx="889000" cy="13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113637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108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15534</xdr:rowOff>
    </xdr:from>
    <xdr:to>
      <xdr:col>81</xdr:col>
      <xdr:colOff>95250</xdr:colOff>
      <xdr:row>61</xdr:row>
      <xdr:rowOff>117134</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04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32061</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031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19234</xdr:rowOff>
    </xdr:from>
    <xdr:to>
      <xdr:col>77</xdr:col>
      <xdr:colOff>95250</xdr:colOff>
      <xdr:row>61</xdr:row>
      <xdr:rowOff>120834</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04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131011</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246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31420</xdr:rowOff>
    </xdr:from>
    <xdr:to>
      <xdr:col>73</xdr:col>
      <xdr:colOff>44450</xdr:colOff>
      <xdr:row>61</xdr:row>
      <xdr:rowOff>133020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04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143197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30756</xdr:rowOff>
    </xdr:from>
    <xdr:to>
      <xdr:col>68</xdr:col>
      <xdr:colOff>203200</xdr:colOff>
      <xdr:row>61</xdr:row>
      <xdr:rowOff>132356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048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117133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57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165019</xdr:rowOff>
    </xdr:from>
    <xdr:to>
      <xdr:col>64</xdr:col>
      <xdr:colOff>152400</xdr:colOff>
      <xdr:row>62</xdr:row>
      <xdr:rowOff>95169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06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105346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9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建設地方債等の残高の減少や、近年の低金利により、実質公債費比率は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また、グループ内平均値を下回る比率となっている。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今後も引き続き、健全化判断比率に留意しながら、健全な財政運営を行う。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39</xdr:row>
      <xdr:rowOff>5443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6230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5443</xdr:rowOff>
    </xdr:from>
    <xdr:to>
      <xdr:col>77</xdr:col>
      <xdr:colOff>44450</xdr:colOff>
      <xdr:row>39</xdr:row>
      <xdr:rowOff>91622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69199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40</xdr:row>
      <xdr:rowOff>23585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7781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109765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881585"/>
          <a:ext cx="889000" cy="8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126093</xdr:rowOff>
    </xdr:from>
    <xdr:to>
      <xdr:col>77</xdr:col>
      <xdr:colOff>95250</xdr:colOff>
      <xdr:row>39</xdr:row>
      <xdr:rowOff>56243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66420</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144235</xdr:rowOff>
    </xdr:from>
    <xdr:to>
      <xdr:col>68</xdr:col>
      <xdr:colOff>203200</xdr:colOff>
      <xdr:row>40</xdr:row>
      <xdr:rowOff>74385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58965</xdr:rowOff>
    </xdr:from>
    <xdr:to>
      <xdr:col>64</xdr:col>
      <xdr:colOff>152400</xdr:colOff>
      <xdr:row>40</xdr:row>
      <xdr:rowOff>160565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170742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建設地方債等の残高が減少していることや、職員の若返りに伴い退職手当負担見込額が減少していることなどから、将来負担比率は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また、グループ内平均値を下回る比率となっている。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今後も引き続き、健全化判断比率に留意しながら、健全な財政運営を行う。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72873</xdr:rowOff>
    </xdr:from>
    <xdr:to>
      <xdr:col>81</xdr:col>
      <xdr:colOff>44450</xdr:colOff>
      <xdr:row>15</xdr:row>
      <xdr:rowOff>82525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6179800" y="264462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80891</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282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82525</xdr:rowOff>
    </xdr:from>
    <xdr:to>
      <xdr:col>77</xdr:col>
      <xdr:colOff>44450</xdr:colOff>
      <xdr:row>15</xdr:row>
      <xdr:rowOff>126924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290800" y="2654275"/>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31462</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94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126924</xdr:rowOff>
    </xdr:from>
    <xdr:to>
      <xdr:col>72</xdr:col>
      <xdr:colOff>203200</xdr:colOff>
      <xdr:row>15</xdr:row>
      <xdr:rowOff>140919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4401800" y="2698674"/>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140919</xdr:rowOff>
    </xdr:from>
    <xdr:to>
      <xdr:col>68</xdr:col>
      <xdr:colOff>152400</xdr:colOff>
      <xdr:row>15</xdr:row>
      <xdr:rowOff>148158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271266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36288</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36771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22073</xdr:rowOff>
    </xdr:from>
    <xdr:to>
      <xdr:col>81</xdr:col>
      <xdr:colOff>95250</xdr:colOff>
      <xdr:row>15</xdr:row>
      <xdr:rowOff>123673</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5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38600</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4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31725</xdr:rowOff>
    </xdr:from>
    <xdr:to>
      <xdr:col>77</xdr:col>
      <xdr:colOff>95250</xdr:colOff>
      <xdr:row>15</xdr:row>
      <xdr:rowOff>133325</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6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143502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7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76124</xdr:rowOff>
    </xdr:from>
    <xdr:to>
      <xdr:col>73</xdr:col>
      <xdr:colOff>44450</xdr:colOff>
      <xdr:row>16</xdr:row>
      <xdr:rowOff>6274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6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16451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4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90119</xdr:rowOff>
    </xdr:from>
    <xdr:to>
      <xdr:col>68</xdr:col>
      <xdr:colOff>203200</xdr:colOff>
      <xdr:row>16</xdr:row>
      <xdr:rowOff>20269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6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30446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97358</xdr:rowOff>
    </xdr:from>
    <xdr:to>
      <xdr:col>64</xdr:col>
      <xdr:colOff>152400</xdr:colOff>
      <xdr:row>16</xdr:row>
      <xdr:rowOff>27508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6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37685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6,319,772
6,154,626
5,157.60
1,709,086,222
1,655,110,824
16,887,334
1,063,461,359
3,078,437,466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職員構成の若返り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により、人件費は昨年度より減少したが、引き続き、類似団体平均を大幅に上回って推移している。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職員の給与については、民間の給与水準並びに国及び他団体の状況も踏まえ、引き続き適正化を進めていく。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25400</xdr:rowOff>
    </xdr:from>
    <xdr:to>
      <xdr:col>24</xdr:col>
      <xdr:colOff>25400</xdr:colOff>
      <xdr:row>39</xdr:row>
      <xdr:rowOff>120650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54700"/>
          <a:ext cx="0" cy="952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92727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120650</xdr:rowOff>
    </xdr:from>
    <xdr:to>
      <xdr:col>24</xdr:col>
      <xdr:colOff>114300</xdr:colOff>
      <xdr:row>39</xdr:row>
      <xdr:rowOff>120650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68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111777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25400</xdr:rowOff>
    </xdr:from>
    <xdr:to>
      <xdr:col>24</xdr:col>
      <xdr:colOff>114300</xdr:colOff>
      <xdr:row>34</xdr:row>
      <xdr:rowOff>25400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114300</xdr:rowOff>
    </xdr:from>
    <xdr:to>
      <xdr:col>24</xdr:col>
      <xdr:colOff>25400</xdr:colOff>
      <xdr:row>38</xdr:row>
      <xdr:rowOff>152400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62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41927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042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25400</xdr:rowOff>
    </xdr:from>
    <xdr:to>
      <xdr:col>24</xdr:col>
      <xdr:colOff>76200</xdr:colOff>
      <xdr:row>36</xdr:row>
      <xdr:rowOff>127000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152400</xdr:rowOff>
    </xdr:from>
    <xdr:to>
      <xdr:col>19</xdr:col>
      <xdr:colOff>187325</xdr:colOff>
      <xdr:row>39</xdr:row>
      <xdr:rowOff>95250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66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25400</xdr:rowOff>
    </xdr:from>
    <xdr:to>
      <xdr:col>20</xdr:col>
      <xdr:colOff>38100</xdr:colOff>
      <xdr:row>36</xdr:row>
      <xdr:rowOff>127000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95250</xdr:rowOff>
    </xdr:from>
    <xdr:to>
      <xdr:col>15</xdr:col>
      <xdr:colOff>98425</xdr:colOff>
      <xdr:row>41</xdr:row>
      <xdr:rowOff>82550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7818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101600</xdr:rowOff>
    </xdr:from>
    <xdr:to>
      <xdr:col>15</xdr:col>
      <xdr:colOff>149225</xdr:colOff>
      <xdr:row>37</xdr:row>
      <xdr:rowOff>31750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41927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82550</xdr:rowOff>
    </xdr:from>
    <xdr:to>
      <xdr:col>11</xdr:col>
      <xdr:colOff>9525</xdr:colOff>
      <xdr:row>41</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1320800" y="711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19050</xdr:rowOff>
    </xdr:from>
    <xdr:to>
      <xdr:col>11</xdr:col>
      <xdr:colOff>60325</xdr:colOff>
      <xdr:row>39</xdr:row>
      <xdr:rowOff>120650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139700</xdr:rowOff>
    </xdr:from>
    <xdr:to>
      <xdr:col>6</xdr:col>
      <xdr:colOff>171450</xdr:colOff>
      <xdr:row>39</xdr:row>
      <xdr:rowOff>69850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80027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63500</xdr:rowOff>
    </xdr:from>
    <xdr:to>
      <xdr:col>24</xdr:col>
      <xdr:colOff>76200</xdr:colOff>
      <xdr:row>38</xdr:row>
      <xdr:rowOff>165100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35577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101600</xdr:rowOff>
    </xdr:from>
    <xdr:to>
      <xdr:col>20</xdr:col>
      <xdr:colOff>38100</xdr:colOff>
      <xdr:row>39</xdr:row>
      <xdr:rowOff>31750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44450</xdr:rowOff>
    </xdr:from>
    <xdr:to>
      <xdr:col>15</xdr:col>
      <xdr:colOff>149225</xdr:colOff>
      <xdr:row>39</xdr:row>
      <xdr:rowOff>146050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130827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31750</xdr:rowOff>
    </xdr:from>
    <xdr:to>
      <xdr:col>11</xdr:col>
      <xdr:colOff>60325</xdr:colOff>
      <xdr:row>41</xdr:row>
      <xdr:rowOff>133350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118127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57150</xdr:rowOff>
    </xdr:from>
    <xdr:to>
      <xdr:col>6</xdr:col>
      <xdr:colOff>171450</xdr:colOff>
      <xdr:row>41</xdr:row>
      <xdr:rowOff>158750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143527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年度は、公共施設の維持管理</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や台風被害からの復興に係る事業の委託料等が増加したことにより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物件費に係る経常収支比率が上昇しており、依然として類似団体平均を上回って推移している。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304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19</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67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75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41910</xdr:rowOff>
    </xdr:from>
    <xdr:to>
      <xdr:col>82</xdr:col>
      <xdr:colOff>158750</xdr:colOff>
      <xdr:row>19</xdr:row>
      <xdr:rowOff>143510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県の努力で削減困難な社会保障関係経費は増加傾向にあり、児童保護措置費や</a:t>
          </a:r>
          <a:r>
            <a:rPr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難病医療費助成事業</a:t>
          </a:r>
          <a:r>
            <a:rPr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など</a:t>
          </a:r>
          <a:r>
            <a:rPr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の扶助費は</a:t>
          </a:r>
          <a:r>
            <a:rPr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増加している。一方、分母にあたる</a:t>
          </a:r>
          <a:r>
            <a:rPr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経常収入は県税収入等が増加したことなど</a:t>
          </a:r>
          <a:r>
            <a:rPr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から、ほぼ横ばいで推移している。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平成３０年度に国民健康保険特別会計を設置したことにより、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大きく上昇した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が、高齢化等に伴う加入者の減などにより、国民健康保険特別会計への繰出金が減少していることなどから、経常収支比率は若干改善した。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依然として、類似団体平均を下回って推移しているが、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県有施設の老朽化に伴い、今後、維持補修費の増加が見込まれることから、公共施設等総合管理計画等に基づき、計画的な更新投資を行い、維持補修費の軽減・平準化に努めていく。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102507</xdr:rowOff>
    </xdr:from>
    <xdr:to>
      <xdr:col>82</xdr:col>
      <xdr:colOff>107950</xdr:colOff>
      <xdr:row>61</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875157"/>
          <a:ext cx="0" cy="65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17434</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61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102507</xdr:rowOff>
    </xdr:from>
    <xdr:to>
      <xdr:col>82</xdr:col>
      <xdr:colOff>196850</xdr:colOff>
      <xdr:row>57</xdr:row>
      <xdr:rowOff>102507</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87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159657</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10071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72770</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1018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143328</xdr:rowOff>
    </xdr:from>
    <xdr:to>
      <xdr:col>78</xdr:col>
      <xdr:colOff>69850</xdr:colOff>
      <xdr:row>58</xdr:row>
      <xdr:rowOff>159657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058728"/>
          <a:ext cx="889000" cy="104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68035</xdr:rowOff>
    </xdr:from>
    <xdr:to>
      <xdr:col>78</xdr:col>
      <xdr:colOff>120650</xdr:colOff>
      <xdr:row>59</xdr:row>
      <xdr:rowOff>169635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143328</xdr:rowOff>
    </xdr:from>
    <xdr:to>
      <xdr:col>73</xdr:col>
      <xdr:colOff>180975</xdr:colOff>
      <xdr:row>53</xdr:row>
      <xdr:rowOff>4535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058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10885</xdr:rowOff>
    </xdr:from>
    <xdr:to>
      <xdr:col>74</xdr:col>
      <xdr:colOff>31750</xdr:colOff>
      <xdr:row>54</xdr:row>
      <xdr:rowOff>112485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97262</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4535</xdr:rowOff>
    </xdr:from>
    <xdr:to>
      <xdr:col>69</xdr:col>
      <xdr:colOff>92075</xdr:colOff>
      <xdr:row>53</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091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149678</xdr:rowOff>
    </xdr:from>
    <xdr:to>
      <xdr:col>69</xdr:col>
      <xdr:colOff>142875</xdr:colOff>
      <xdr:row>54</xdr:row>
      <xdr:rowOff>79828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64605</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97262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108857</xdr:rowOff>
    </xdr:from>
    <xdr:to>
      <xdr:col>78</xdr:col>
      <xdr:colOff>120650</xdr:colOff>
      <xdr:row>59</xdr:row>
      <xdr:rowOff>39007</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49184</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92528</xdr:rowOff>
    </xdr:from>
    <xdr:to>
      <xdr:col>74</xdr:col>
      <xdr:colOff>31750</xdr:colOff>
      <xdr:row>53</xdr:row>
      <xdr:rowOff>22678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32855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125185</xdr:rowOff>
    </xdr:from>
    <xdr:to>
      <xdr:col>69</xdr:col>
      <xdr:colOff>142875</xdr:colOff>
      <xdr:row>53</xdr:row>
      <xdr:rowOff>55335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65512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125185</xdr:rowOff>
    </xdr:from>
    <xdr:to>
      <xdr:col>65</xdr:col>
      <xdr:colOff>53975</xdr:colOff>
      <xdr:row>53</xdr:row>
      <xdr:rowOff>55335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65512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平成３０年度に国民健康保険特別会計を設置した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一時的に経常</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収支比率</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ものの、令和元年度は、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介護給付費県負担金や後期高齢者医療給付費県負担金など社会保障関係経費が増加し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ていることから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経常収支比率は増加した。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今後も高齢化の進展などにより、補助費等の増加傾向は続くと見込まれるため、</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健康寿命の延伸や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介護予防など各種施策の推進に努めていく。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158750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37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39</xdr:row>
      <xdr:rowOff>44450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373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76200</xdr:rowOff>
    </xdr:from>
    <xdr:to>
      <xdr:col>73</xdr:col>
      <xdr:colOff>180975</xdr:colOff>
      <xdr:row>39</xdr:row>
      <xdr:rowOff>44450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591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158750</xdr:rowOff>
    </xdr:from>
    <xdr:to>
      <xdr:col>69</xdr:col>
      <xdr:colOff>92075</xdr:colOff>
      <xdr:row>38</xdr:row>
      <xdr:rowOff>76200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50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86377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80027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165100</xdr:rowOff>
    </xdr:from>
    <xdr:to>
      <xdr:col>74</xdr:col>
      <xdr:colOff>31750</xdr:colOff>
      <xdr:row>39</xdr:row>
      <xdr:rowOff>95250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80027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25400</xdr:rowOff>
    </xdr:from>
    <xdr:to>
      <xdr:col>69</xdr:col>
      <xdr:colOff>142875</xdr:colOff>
      <xdr:row>38</xdr:row>
      <xdr:rowOff>127000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111777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107950</xdr:rowOff>
    </xdr:from>
    <xdr:to>
      <xdr:col>65</xdr:col>
      <xdr:colOff>53975</xdr:colOff>
      <xdr:row>38</xdr:row>
      <xdr:rowOff>38100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22877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残高が累増し、これに係る元利償還金が年々増加していることから、公債費に係る経常収支比率は増加傾向にあるが、これまでの建設地方債等の発行抑制の取組により、類似団体と比較して平均より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133350</xdr:rowOff>
    </xdr:from>
    <xdr:to>
      <xdr:col>24</xdr:col>
      <xdr:colOff>25400</xdr:colOff>
      <xdr:row>80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492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48277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133350</xdr:rowOff>
    </xdr:from>
    <xdr:to>
      <xdr:col>24</xdr:col>
      <xdr:colOff>114300</xdr:colOff>
      <xdr:row>73</xdr:row>
      <xdr:rowOff>133350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4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107950</xdr:rowOff>
    </xdr:from>
    <xdr:to>
      <xdr:col>24</xdr:col>
      <xdr:colOff>25400</xdr:colOff>
      <xdr:row>73</xdr:row>
      <xdr:rowOff>133350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62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95250</xdr:rowOff>
    </xdr:from>
    <xdr:to>
      <xdr:col>19</xdr:col>
      <xdr:colOff>187325</xdr:colOff>
      <xdr:row>73</xdr:row>
      <xdr:rowOff>107950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61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63500</xdr:rowOff>
    </xdr:from>
    <xdr:to>
      <xdr:col>20</xdr:col>
      <xdr:colOff>38100</xdr:colOff>
      <xdr:row>76</xdr:row>
      <xdr:rowOff>165100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149877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31750</xdr:rowOff>
    </xdr:from>
    <xdr:to>
      <xdr:col>15</xdr:col>
      <xdr:colOff>98425</xdr:colOff>
      <xdr:row>73</xdr:row>
      <xdr:rowOff>95250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254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165100</xdr:rowOff>
    </xdr:from>
    <xdr:to>
      <xdr:col>11</xdr:col>
      <xdr:colOff>9525</xdr:colOff>
      <xdr:row>73</xdr:row>
      <xdr:rowOff>31750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250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158750</xdr:rowOff>
    </xdr:from>
    <xdr:to>
      <xdr:col>11</xdr:col>
      <xdr:colOff>60325</xdr:colOff>
      <xdr:row>76</xdr:row>
      <xdr:rowOff>88900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146050</xdr:rowOff>
    </xdr:from>
    <xdr:to>
      <xdr:col>6</xdr:col>
      <xdr:colOff>171450</xdr:colOff>
      <xdr:row>76</xdr:row>
      <xdr:rowOff>76200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60977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82550</xdr:rowOff>
    </xdr:from>
    <xdr:to>
      <xdr:col>24</xdr:col>
      <xdr:colOff>76200</xdr:colOff>
      <xdr:row>74</xdr:row>
      <xdr:rowOff>12700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162577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57150</xdr:rowOff>
    </xdr:from>
    <xdr:to>
      <xdr:col>20</xdr:col>
      <xdr:colOff>38100</xdr:colOff>
      <xdr:row>73</xdr:row>
      <xdr:rowOff>158750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168927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44450</xdr:rowOff>
    </xdr:from>
    <xdr:to>
      <xdr:col>15</xdr:col>
      <xdr:colOff>149225</xdr:colOff>
      <xdr:row>73</xdr:row>
      <xdr:rowOff>146050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156227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152400</xdr:rowOff>
    </xdr:from>
    <xdr:to>
      <xdr:col>11</xdr:col>
      <xdr:colOff>60325</xdr:colOff>
      <xdr:row>73</xdr:row>
      <xdr:rowOff>82550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92727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114300</xdr:rowOff>
    </xdr:from>
    <xdr:to>
      <xdr:col>6</xdr:col>
      <xdr:colOff>171450</xdr:colOff>
      <xdr:row>73</xdr:row>
      <xdr:rowOff>44450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54627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的経費の約５割を占める人件費について、類似団体平均を上回っていることから、公債費以外の経常経費に係る経常収支比率についても類似団体を上回る傾向で推移している。今後も、引き続き、給与水準の適正化や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80735</xdr:rowOff>
    </xdr:from>
    <xdr:to>
      <xdr:col>82</xdr:col>
      <xdr:colOff>107950</xdr:colOff>
      <xdr:row>80</xdr:row>
      <xdr:rowOff>34471</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96585"/>
          <a:ext cx="0" cy="115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6548</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2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34471</xdr:rowOff>
    </xdr:from>
    <xdr:to>
      <xdr:col>82</xdr:col>
      <xdr:colOff>196850</xdr:colOff>
      <xdr:row>80</xdr:row>
      <xdr:rowOff>34471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5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167112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4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80735</xdr:rowOff>
    </xdr:from>
    <xdr:to>
      <xdr:col>82</xdr:col>
      <xdr:colOff>196850</xdr:colOff>
      <xdr:row>73</xdr:row>
      <xdr:rowOff>80735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9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97064</xdr:rowOff>
    </xdr:from>
    <xdr:to>
      <xdr:col>82</xdr:col>
      <xdr:colOff>107950</xdr:colOff>
      <xdr:row>80</xdr:row>
      <xdr:rowOff>34471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641614"/>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111777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97064</xdr:rowOff>
    </xdr:from>
    <xdr:to>
      <xdr:col>78</xdr:col>
      <xdr:colOff>69850</xdr:colOff>
      <xdr:row>79</xdr:row>
      <xdr:rowOff>162379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641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136071</xdr:rowOff>
    </xdr:from>
    <xdr:to>
      <xdr:col>78</xdr:col>
      <xdr:colOff>120650</xdr:colOff>
      <xdr:row>77</xdr:row>
      <xdr:rowOff>66221</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76399</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3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162379</xdr:rowOff>
    </xdr:from>
    <xdr:to>
      <xdr:col>73</xdr:col>
      <xdr:colOff>180975</xdr:colOff>
      <xdr:row>80</xdr:row>
      <xdr:rowOff>132443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7069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8164</xdr:rowOff>
    </xdr:from>
    <xdr:to>
      <xdr:col>74</xdr:col>
      <xdr:colOff>31750</xdr:colOff>
      <xdr:row>77</xdr:row>
      <xdr:rowOff>109764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119941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78014</xdr:rowOff>
    </xdr:from>
    <xdr:to>
      <xdr:col>69</xdr:col>
      <xdr:colOff>92075</xdr:colOff>
      <xdr:row>80</xdr:row>
      <xdr:rowOff>132443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794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43543</xdr:rowOff>
    </xdr:from>
    <xdr:to>
      <xdr:col>69</xdr:col>
      <xdr:colOff>142875</xdr:colOff>
      <xdr:row>78</xdr:row>
      <xdr:rowOff>145143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155320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73479</xdr:rowOff>
    </xdr:from>
    <xdr:to>
      <xdr:col>65</xdr:col>
      <xdr:colOff>53975</xdr:colOff>
      <xdr:row>78</xdr:row>
      <xdr:rowOff>3629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13806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155121</xdr:rowOff>
    </xdr:from>
    <xdr:to>
      <xdr:col>82</xdr:col>
      <xdr:colOff>158750</xdr:colOff>
      <xdr:row>80</xdr:row>
      <xdr:rowOff>85271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63698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60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46264</xdr:rowOff>
    </xdr:from>
    <xdr:to>
      <xdr:col>78</xdr:col>
      <xdr:colOff>120650</xdr:colOff>
      <xdr:row>79</xdr:row>
      <xdr:rowOff>147864</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132641</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111579</xdr:rowOff>
    </xdr:from>
    <xdr:to>
      <xdr:col>74</xdr:col>
      <xdr:colOff>31750</xdr:colOff>
      <xdr:row>80</xdr:row>
      <xdr:rowOff>41729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26506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81643</xdr:rowOff>
    </xdr:from>
    <xdr:to>
      <xdr:col>69</xdr:col>
      <xdr:colOff>142875</xdr:colOff>
      <xdr:row>81</xdr:row>
      <xdr:rowOff>11793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168020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27214</xdr:rowOff>
    </xdr:from>
    <xdr:to>
      <xdr:col>65</xdr:col>
      <xdr:colOff>53975</xdr:colOff>
      <xdr:row>80</xdr:row>
      <xdr:rowOff>128814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113591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36208</xdr:rowOff>
    </xdr:from>
    <xdr:to>
      <xdr:col>29</xdr:col>
      <xdr:colOff>127000</xdr:colOff>
      <xdr:row>16</xdr:row>
      <xdr:rowOff>43066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27033"/>
          <a:ext cx="6477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142352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29350</xdr:rowOff>
    </xdr:from>
    <xdr:to>
      <xdr:col>26</xdr:col>
      <xdr:colOff>50800</xdr:colOff>
      <xdr:row>16</xdr:row>
      <xdr:rowOff>36208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20175"/>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70896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101225</xdr:rowOff>
    </xdr:from>
    <xdr:to>
      <xdr:col>22</xdr:col>
      <xdr:colOff>114300</xdr:colOff>
      <xdr:row>16</xdr:row>
      <xdr:rowOff>29350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20600"/>
          <a:ext cx="698500" cy="99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65752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101225</xdr:rowOff>
    </xdr:from>
    <xdr:to>
      <xdr:col>18</xdr:col>
      <xdr:colOff>177800</xdr:colOff>
      <xdr:row>15</xdr:row>
      <xdr:rowOff>105835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20600"/>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52760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32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60151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33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163716</xdr:rowOff>
    </xdr:from>
    <xdr:to>
      <xdr:col>29</xdr:col>
      <xdr:colOff>177800</xdr:colOff>
      <xdr:row>16</xdr:row>
      <xdr:rowOff>93866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3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135793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156858</xdr:rowOff>
    </xdr:from>
    <xdr:to>
      <xdr:col>26</xdr:col>
      <xdr:colOff>101600</xdr:colOff>
      <xdr:row>16</xdr:row>
      <xdr:rowOff>87008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6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71785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62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150000</xdr:rowOff>
    </xdr:from>
    <xdr:to>
      <xdr:col>22</xdr:col>
      <xdr:colOff>165100</xdr:colOff>
      <xdr:row>16</xdr:row>
      <xdr:rowOff>80150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69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64927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50425</xdr:rowOff>
    </xdr:from>
    <xdr:to>
      <xdr:col>19</xdr:col>
      <xdr:colOff>38100</xdr:colOff>
      <xdr:row>15</xdr:row>
      <xdr:rowOff>152025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69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55035</xdr:rowOff>
    </xdr:from>
    <xdr:to>
      <xdr:col>15</xdr:col>
      <xdr:colOff>101600</xdr:colOff>
      <xdr:row>15</xdr:row>
      <xdr:rowOff>156635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7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141412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6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199390</xdr:rowOff>
    </xdr:from>
    <xdr:to>
      <xdr:col>29</xdr:col>
      <xdr:colOff>127000</xdr:colOff>
      <xdr:row>37</xdr:row>
      <xdr:rowOff>228803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324090"/>
          <a:ext cx="647700" cy="2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1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183845</xdr:rowOff>
    </xdr:from>
    <xdr:to>
      <xdr:col>26</xdr:col>
      <xdr:colOff>50800</xdr:colOff>
      <xdr:row>37</xdr:row>
      <xdr:rowOff>199390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308545"/>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330395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74726</xdr:rowOff>
    </xdr:from>
    <xdr:to>
      <xdr:col>22</xdr:col>
      <xdr:colOff>114300</xdr:colOff>
      <xdr:row>37</xdr:row>
      <xdr:rowOff>183845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99426"/>
          <a:ext cx="698500" cy="109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261434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28778</xdr:rowOff>
    </xdr:from>
    <xdr:to>
      <xdr:col>18</xdr:col>
      <xdr:colOff>177800</xdr:colOff>
      <xdr:row>37</xdr:row>
      <xdr:rowOff>74726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53478"/>
          <a:ext cx="698500" cy="45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177919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86098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178003</xdr:rowOff>
    </xdr:from>
    <xdr:to>
      <xdr:col>29</xdr:col>
      <xdr:colOff>177800</xdr:colOff>
      <xdr:row>37</xdr:row>
      <xdr:rowOff>279603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302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150080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27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148590</xdr:rowOff>
    </xdr:from>
    <xdr:to>
      <xdr:col>26</xdr:col>
      <xdr:colOff>101600</xdr:colOff>
      <xdr:row>37</xdr:row>
      <xdr:rowOff>250190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27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234967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5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133045</xdr:rowOff>
    </xdr:from>
    <xdr:to>
      <xdr:col>22</xdr:col>
      <xdr:colOff>165100</xdr:colOff>
      <xdr:row>37</xdr:row>
      <xdr:rowOff>234645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25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219422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34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23926</xdr:rowOff>
    </xdr:from>
    <xdr:to>
      <xdr:col>19</xdr:col>
      <xdr:colOff>38100</xdr:colOff>
      <xdr:row>37</xdr:row>
      <xdr:rowOff>125526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48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110303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3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149428</xdr:rowOff>
    </xdr:from>
    <xdr:to>
      <xdr:col>15</xdr:col>
      <xdr:colOff>101600</xdr:colOff>
      <xdr:row>37</xdr:row>
      <xdr:rowOff>79578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02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64355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6,319,772
6,154,626
5,157.60
1,709,086,222
1,655,110,824
16,887,334
1,063,461,359
3,078,437,466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98590</xdr:rowOff>
    </xdr:from>
    <xdr:to>
      <xdr:col>24</xdr:col>
      <xdr:colOff>63500</xdr:colOff>
      <xdr:row>36</xdr:row>
      <xdr:rowOff>109334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70790"/>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51179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86341</xdr:rowOff>
    </xdr:from>
    <xdr:to>
      <xdr:col>19</xdr:col>
      <xdr:colOff>177800</xdr:colOff>
      <xdr:row>36</xdr:row>
      <xdr:rowOff>98590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58541"/>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142200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597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133166</xdr:rowOff>
    </xdr:from>
    <xdr:to>
      <xdr:col>15</xdr:col>
      <xdr:colOff>50800</xdr:colOff>
      <xdr:row>36</xdr:row>
      <xdr:rowOff>86341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33916"/>
          <a:ext cx="889000" cy="1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140104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133166</xdr:rowOff>
    </xdr:from>
    <xdr:to>
      <xdr:col>10</xdr:col>
      <xdr:colOff>114300</xdr:colOff>
      <xdr:row>35</xdr:row>
      <xdr:rowOff>133661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3391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99147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105472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6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58534</xdr:rowOff>
    </xdr:from>
    <xdr:to>
      <xdr:col>24</xdr:col>
      <xdr:colOff>114300</xdr:colOff>
      <xdr:row>36</xdr:row>
      <xdr:rowOff>160134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36961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47790</xdr:rowOff>
    </xdr:from>
    <xdr:to>
      <xdr:col>20</xdr:col>
      <xdr:colOff>38100</xdr:colOff>
      <xdr:row>36</xdr:row>
      <xdr:rowOff>149390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140517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174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35541</xdr:rowOff>
    </xdr:from>
    <xdr:to>
      <xdr:col>15</xdr:col>
      <xdr:colOff>101600</xdr:colOff>
      <xdr:row>36</xdr:row>
      <xdr:rowOff>137141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128268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82366</xdr:rowOff>
    </xdr:from>
    <xdr:to>
      <xdr:col>10</xdr:col>
      <xdr:colOff>165100</xdr:colOff>
      <xdr:row>36</xdr:row>
      <xdr:rowOff>12516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3643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7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82861</xdr:rowOff>
    </xdr:from>
    <xdr:to>
      <xdr:col>6</xdr:col>
      <xdr:colOff>38100</xdr:colOff>
      <xdr:row>36</xdr:row>
      <xdr:rowOff>13011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4138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163795</xdr:rowOff>
    </xdr:from>
    <xdr:to>
      <xdr:col>24</xdr:col>
      <xdr:colOff>63500</xdr:colOff>
      <xdr:row>56</xdr:row>
      <xdr:rowOff>23114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593545"/>
          <a:ext cx="838200" cy="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134820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393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23114</xdr:rowOff>
    </xdr:from>
    <xdr:to>
      <xdr:col>19</xdr:col>
      <xdr:colOff>177800</xdr:colOff>
      <xdr:row>56</xdr:row>
      <xdr:rowOff>51186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624314"/>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79331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33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51186</xdr:rowOff>
    </xdr:from>
    <xdr:to>
      <xdr:col>15</xdr:col>
      <xdr:colOff>50800</xdr:colOff>
      <xdr:row>56</xdr:row>
      <xdr:rowOff>60696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652386"/>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93367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35413</xdr:rowOff>
    </xdr:from>
    <xdr:to>
      <xdr:col>10</xdr:col>
      <xdr:colOff>114300</xdr:colOff>
      <xdr:row>56</xdr:row>
      <xdr:rowOff>60696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636613"/>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54</xdr:row>
      <xdr:rowOff>97573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35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82486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112995</xdr:rowOff>
    </xdr:from>
    <xdr:to>
      <xdr:col>24</xdr:col>
      <xdr:colOff>114300</xdr:colOff>
      <xdr:row>56</xdr:row>
      <xdr:rowOff>43145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5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91422</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143764</xdr:rowOff>
    </xdr:from>
    <xdr:to>
      <xdr:col>20</xdr:col>
      <xdr:colOff>38100</xdr:colOff>
      <xdr:row>56</xdr:row>
      <xdr:rowOff>73914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5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65041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74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386</xdr:rowOff>
    </xdr:from>
    <xdr:to>
      <xdr:col>15</xdr:col>
      <xdr:colOff>101600</xdr:colOff>
      <xdr:row>56</xdr:row>
      <xdr:rowOff>101986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6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93113</xdr:rowOff>
    </xdr:from>
    <xdr:ext cx="469744"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73428" y="969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9896</xdr:rowOff>
    </xdr:from>
    <xdr:to>
      <xdr:col>10</xdr:col>
      <xdr:colOff>165100</xdr:colOff>
      <xdr:row>56</xdr:row>
      <xdr:rowOff>111496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102623</xdr:rowOff>
    </xdr:from>
    <xdr:ext cx="469744"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84428" y="970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156063</xdr:rowOff>
    </xdr:from>
    <xdr:to>
      <xdr:col>6</xdr:col>
      <xdr:colOff>38100</xdr:colOff>
      <xdr:row>56</xdr:row>
      <xdr:rowOff>86213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5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77340</xdr:rowOff>
    </xdr:from>
    <xdr:ext cx="469744"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95428" y="967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165354</xdr:rowOff>
    </xdr:from>
    <xdr:to>
      <xdr:col>24</xdr:col>
      <xdr:colOff>63500</xdr:colOff>
      <xdr:row>78</xdr:row>
      <xdr:rowOff>166243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538454"/>
          <a:ext cx="8382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46880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077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166243</xdr:rowOff>
    </xdr:from>
    <xdr:to>
      <xdr:col>19</xdr:col>
      <xdr:colOff>177800</xdr:colOff>
      <xdr:row>79</xdr:row>
      <xdr:rowOff>3938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53934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125113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9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3938</xdr:rowOff>
    </xdr:from>
    <xdr:to>
      <xdr:col>15</xdr:col>
      <xdr:colOff>50800</xdr:colOff>
      <xdr:row>79</xdr:row>
      <xdr:rowOff>4826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548488"/>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138192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2794</xdr:rowOff>
    </xdr:from>
    <xdr:to>
      <xdr:col>10</xdr:col>
      <xdr:colOff>114300</xdr:colOff>
      <xdr:row>79</xdr:row>
      <xdr:rowOff>4826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547344"/>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166640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3954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114554</xdr:rowOff>
    </xdr:from>
    <xdr:to>
      <xdr:col>24</xdr:col>
      <xdr:colOff>114300</xdr:colOff>
      <xdr:row>79</xdr:row>
      <xdr:rowOff>44704</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4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29481</xdr:rowOff>
    </xdr:from>
    <xdr:ext cx="378565"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40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115443</xdr:rowOff>
    </xdr:from>
    <xdr:to>
      <xdr:col>20</xdr:col>
      <xdr:colOff>38100</xdr:colOff>
      <xdr:row>79</xdr:row>
      <xdr:rowOff>45593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8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79</xdr:row>
      <xdr:rowOff>36720</xdr:rowOff>
    </xdr:from>
    <xdr:ext cx="378565"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95317" y="13581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124588</xdr:rowOff>
    </xdr:from>
    <xdr:to>
      <xdr:col>15</xdr:col>
      <xdr:colOff>101600</xdr:colOff>
      <xdr:row>79</xdr:row>
      <xdr:rowOff>54738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45865</xdr:rowOff>
    </xdr:from>
    <xdr:ext cx="378565"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9017" y="13590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125476</xdr:rowOff>
    </xdr:from>
    <xdr:to>
      <xdr:col>10</xdr:col>
      <xdr:colOff>165100</xdr:colOff>
      <xdr:row>79</xdr:row>
      <xdr:rowOff>55626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46753</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30017" y="13591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123444</xdr:rowOff>
    </xdr:from>
    <xdr:to>
      <xdr:col>6</xdr:col>
      <xdr:colOff>38100</xdr:colOff>
      <xdr:row>79</xdr:row>
      <xdr:rowOff>53594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44721</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41017" y="1358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135255</xdr:rowOff>
    </xdr:from>
    <xdr:to>
      <xdr:col>24</xdr:col>
      <xdr:colOff>63500</xdr:colOff>
      <xdr:row>96</xdr:row>
      <xdr:rowOff>165608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594455"/>
          <a:ext cx="8382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21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152019</xdr:rowOff>
    </xdr:from>
    <xdr:to>
      <xdr:col>19</xdr:col>
      <xdr:colOff>177800</xdr:colOff>
      <xdr:row>96</xdr:row>
      <xdr:rowOff>165608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2908300" y="16611219"/>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161814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152019</xdr:rowOff>
    </xdr:from>
    <xdr:to>
      <xdr:col>15</xdr:col>
      <xdr:colOff>50800</xdr:colOff>
      <xdr:row>97</xdr:row>
      <xdr:rowOff>8382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61121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127398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8382</xdr:rowOff>
    </xdr:from>
    <xdr:to>
      <xdr:col>10</xdr:col>
      <xdr:colOff>114300</xdr:colOff>
      <xdr:row>97</xdr:row>
      <xdr:rowOff>30607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639032"/>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152416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9541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84455</xdr:rowOff>
    </xdr:from>
    <xdr:to>
      <xdr:col>24</xdr:col>
      <xdr:colOff>114300</xdr:colOff>
      <xdr:row>97</xdr:row>
      <xdr:rowOff>14605</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62882</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2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114808</xdr:rowOff>
    </xdr:from>
    <xdr:to>
      <xdr:col>20</xdr:col>
      <xdr:colOff>38100</xdr:colOff>
      <xdr:row>97</xdr:row>
      <xdr:rowOff>44958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36085</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6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101219</xdr:rowOff>
    </xdr:from>
    <xdr:to>
      <xdr:col>15</xdr:col>
      <xdr:colOff>101600</xdr:colOff>
      <xdr:row>97</xdr:row>
      <xdr:rowOff>31369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22496</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65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129032</xdr:rowOff>
    </xdr:from>
    <xdr:to>
      <xdr:col>10</xdr:col>
      <xdr:colOff>165100</xdr:colOff>
      <xdr:row>97</xdr:row>
      <xdr:rowOff>59182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5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50309</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68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151257</xdr:rowOff>
    </xdr:from>
    <xdr:to>
      <xdr:col>6</xdr:col>
      <xdr:colOff>38100</xdr:colOff>
      <xdr:row>97</xdr:row>
      <xdr:rowOff>81407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6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72534</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70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7308</xdr:rowOff>
    </xdr:from>
    <xdr:to>
      <xdr:col>55</xdr:col>
      <xdr:colOff>0</xdr:colOff>
      <xdr:row>38</xdr:row>
      <xdr:rowOff>34756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522408"/>
          <a:ext cx="838200" cy="2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141528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4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89767</xdr:rowOff>
    </xdr:from>
    <xdr:to>
      <xdr:col>50</xdr:col>
      <xdr:colOff>114300</xdr:colOff>
      <xdr:row>38</xdr:row>
      <xdr:rowOff>34756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433417"/>
          <a:ext cx="889000" cy="11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77721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0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89767</xdr:rowOff>
    </xdr:from>
    <xdr:to>
      <xdr:col>45</xdr:col>
      <xdr:colOff>177800</xdr:colOff>
      <xdr:row>38</xdr:row>
      <xdr:rowOff>34642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433417"/>
          <a:ext cx="889000" cy="1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83436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9627</xdr:rowOff>
    </xdr:from>
    <xdr:to>
      <xdr:col>41</xdr:col>
      <xdr:colOff>50800</xdr:colOff>
      <xdr:row>38</xdr:row>
      <xdr:rowOff>34642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524727"/>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18106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127958</xdr:rowOff>
    </xdr:from>
    <xdr:to>
      <xdr:col>55</xdr:col>
      <xdr:colOff>50800</xdr:colOff>
      <xdr:row>38</xdr:row>
      <xdr:rowOff>58108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4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42885</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38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155406</xdr:rowOff>
    </xdr:from>
    <xdr:to>
      <xdr:col>50</xdr:col>
      <xdr:colOff>165100</xdr:colOff>
      <xdr:row>38</xdr:row>
      <xdr:rowOff>85556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9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76683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659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38967</xdr:rowOff>
    </xdr:from>
    <xdr:to>
      <xdr:col>46</xdr:col>
      <xdr:colOff>38100</xdr:colOff>
      <xdr:row>37</xdr:row>
      <xdr:rowOff>140567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3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131694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4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155292</xdr:rowOff>
    </xdr:from>
    <xdr:to>
      <xdr:col>41</xdr:col>
      <xdr:colOff>101600</xdr:colOff>
      <xdr:row>38</xdr:row>
      <xdr:rowOff>85442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9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76569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130277</xdr:rowOff>
    </xdr:from>
    <xdr:to>
      <xdr:col>36</xdr:col>
      <xdr:colOff>165100</xdr:colOff>
      <xdr:row>38</xdr:row>
      <xdr:rowOff>60427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7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51554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6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29036</xdr:rowOff>
    </xdr:from>
    <xdr:to>
      <xdr:col>55</xdr:col>
      <xdr:colOff>0</xdr:colOff>
      <xdr:row>58</xdr:row>
      <xdr:rowOff>33205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973136"/>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119038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48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24474</xdr:rowOff>
    </xdr:from>
    <xdr:to>
      <xdr:col>50</xdr:col>
      <xdr:colOff>114300</xdr:colOff>
      <xdr:row>58</xdr:row>
      <xdr:rowOff>33205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968574"/>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5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24474</xdr:rowOff>
    </xdr:from>
    <xdr:to>
      <xdr:col>45</xdr:col>
      <xdr:colOff>177800</xdr:colOff>
      <xdr:row>58</xdr:row>
      <xdr:rowOff>43524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96857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83746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18063</xdr:rowOff>
    </xdr:from>
    <xdr:to>
      <xdr:col>41</xdr:col>
      <xdr:colOff>50800</xdr:colOff>
      <xdr:row>58</xdr:row>
      <xdr:rowOff>43524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972300" y="9962163"/>
          <a:ext cx="8890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92629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109208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53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149686</xdr:rowOff>
    </xdr:from>
    <xdr:to>
      <xdr:col>55</xdr:col>
      <xdr:colOff>50800</xdr:colOff>
      <xdr:row>58</xdr:row>
      <xdr:rowOff>79836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9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64613</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8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153855</xdr:rowOff>
    </xdr:from>
    <xdr:to>
      <xdr:col>50</xdr:col>
      <xdr:colOff>165100</xdr:colOff>
      <xdr:row>58</xdr:row>
      <xdr:rowOff>84005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9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75132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100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145124</xdr:rowOff>
    </xdr:from>
    <xdr:to>
      <xdr:col>46</xdr:col>
      <xdr:colOff>38100</xdr:colOff>
      <xdr:row>58</xdr:row>
      <xdr:rowOff>75274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91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66401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1001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164174</xdr:rowOff>
    </xdr:from>
    <xdr:to>
      <xdr:col>41</xdr:col>
      <xdr:colOff>101600</xdr:colOff>
      <xdr:row>58</xdr:row>
      <xdr:rowOff>94324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93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85451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1002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138713</xdr:rowOff>
    </xdr:from>
    <xdr:to>
      <xdr:col>36</xdr:col>
      <xdr:colOff>165100</xdr:colOff>
      <xdr:row>58</xdr:row>
      <xdr:rowOff>68863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9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59990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1000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69159</xdr:rowOff>
    </xdr:from>
    <xdr:to>
      <xdr:col>55</xdr:col>
      <xdr:colOff>0</xdr:colOff>
      <xdr:row>78</xdr:row>
      <xdr:rowOff>72797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442259"/>
          <a:ext cx="8382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83126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11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72797</xdr:rowOff>
    </xdr:from>
    <xdr:to>
      <xdr:col>50</xdr:col>
      <xdr:colOff>114300</xdr:colOff>
      <xdr:row>78</xdr:row>
      <xdr:rowOff>77045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445897"/>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21499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0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60719</xdr:rowOff>
    </xdr:from>
    <xdr:to>
      <xdr:col>45</xdr:col>
      <xdr:colOff>177800</xdr:colOff>
      <xdr:row>78</xdr:row>
      <xdr:rowOff>77045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433819"/>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25156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60719</xdr:rowOff>
    </xdr:from>
    <xdr:to>
      <xdr:col>41</xdr:col>
      <xdr:colOff>50800</xdr:colOff>
      <xdr:row>78</xdr:row>
      <xdr:rowOff>85198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433819"/>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34129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42663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0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18359</xdr:rowOff>
    </xdr:from>
    <xdr:to>
      <xdr:col>55</xdr:col>
      <xdr:colOff>50800</xdr:colOff>
      <xdr:row>78</xdr:row>
      <xdr:rowOff>119959</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9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104736</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30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21997</xdr:rowOff>
    </xdr:from>
    <xdr:to>
      <xdr:col>50</xdr:col>
      <xdr:colOff>165100</xdr:colOff>
      <xdr:row>78</xdr:row>
      <xdr:rowOff>123597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114724</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91728" y="134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26245</xdr:rowOff>
    </xdr:from>
    <xdr:to>
      <xdr:col>46</xdr:col>
      <xdr:colOff>38100</xdr:colOff>
      <xdr:row>78</xdr:row>
      <xdr:rowOff>127845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118972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49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9919</xdr:rowOff>
    </xdr:from>
    <xdr:to>
      <xdr:col>41</xdr:col>
      <xdr:colOff>101600</xdr:colOff>
      <xdr:row>78</xdr:row>
      <xdr:rowOff>111519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102646</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47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34398</xdr:rowOff>
    </xdr:from>
    <xdr:to>
      <xdr:col>36</xdr:col>
      <xdr:colOff>165100</xdr:colOff>
      <xdr:row>78</xdr:row>
      <xdr:rowOff>135998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4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127125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5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130327</xdr:rowOff>
    </xdr:from>
    <xdr:to>
      <xdr:col>54</xdr:col>
      <xdr:colOff>189865</xdr:colOff>
      <xdr:row>97</xdr:row>
      <xdr:rowOff>76378</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60827"/>
          <a:ext cx="1270" cy="1146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80205</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71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76378</xdr:rowOff>
    </xdr:from>
    <xdr:to>
      <xdr:col>55</xdr:col>
      <xdr:colOff>88900</xdr:colOff>
      <xdr:row>97</xdr:row>
      <xdr:rowOff>76378</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70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77004</xdr:rowOff>
    </xdr:from>
    <xdr:ext cx="534377"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3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130327</xdr:rowOff>
    </xdr:from>
    <xdr:to>
      <xdr:col>55</xdr:col>
      <xdr:colOff>88900</xdr:colOff>
      <xdr:row>90</xdr:row>
      <xdr:rowOff>130327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60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40945</xdr:rowOff>
    </xdr:from>
    <xdr:to>
      <xdr:col>55</xdr:col>
      <xdr:colOff>0</xdr:colOff>
      <xdr:row>97</xdr:row>
      <xdr:rowOff>67957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671595"/>
          <a:ext cx="8382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90022</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206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67145</xdr:rowOff>
    </xdr:from>
    <xdr:to>
      <xdr:col>55</xdr:col>
      <xdr:colOff>50800</xdr:colOff>
      <xdr:row>95</xdr:row>
      <xdr:rowOff>168745</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3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67957</xdr:rowOff>
    </xdr:from>
    <xdr:to>
      <xdr:col>50</xdr:col>
      <xdr:colOff>114300</xdr:colOff>
      <xdr:row>97</xdr:row>
      <xdr:rowOff>108992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698607"/>
          <a:ext cx="8890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121132</xdr:rowOff>
    </xdr:from>
    <xdr:to>
      <xdr:col>50</xdr:col>
      <xdr:colOff>165100</xdr:colOff>
      <xdr:row>96</xdr:row>
      <xdr:rowOff>51282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40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67809</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59411" y="161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108992</xdr:rowOff>
    </xdr:from>
    <xdr:to>
      <xdr:col>45</xdr:col>
      <xdr:colOff>177800</xdr:colOff>
      <xdr:row>97</xdr:row>
      <xdr:rowOff>134099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39642"/>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148831</xdr:rowOff>
    </xdr:from>
    <xdr:to>
      <xdr:col>46</xdr:col>
      <xdr:colOff>38100</xdr:colOff>
      <xdr:row>96</xdr:row>
      <xdr:rowOff>78981</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43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95508</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21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100495</xdr:rowOff>
    </xdr:from>
    <xdr:to>
      <xdr:col>41</xdr:col>
      <xdr:colOff>50800</xdr:colOff>
      <xdr:row>97</xdr:row>
      <xdr:rowOff>134099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972300" y="16731145"/>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169290</xdr:rowOff>
    </xdr:from>
    <xdr:to>
      <xdr:col>41</xdr:col>
      <xdr:colOff>101600</xdr:colOff>
      <xdr:row>96</xdr:row>
      <xdr:rowOff>99440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115967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23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58038</xdr:rowOff>
    </xdr:from>
    <xdr:to>
      <xdr:col>36</xdr:col>
      <xdr:colOff>165100</xdr:colOff>
      <xdr:row>96</xdr:row>
      <xdr:rowOff>159638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4715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161595</xdr:rowOff>
    </xdr:from>
    <xdr:to>
      <xdr:col>55</xdr:col>
      <xdr:colOff>50800</xdr:colOff>
      <xdr:row>97</xdr:row>
      <xdr:rowOff>91745</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6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76522</xdr:rowOff>
    </xdr:from>
    <xdr:ext cx="469744"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53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17157</xdr:rowOff>
    </xdr:from>
    <xdr:to>
      <xdr:col>50</xdr:col>
      <xdr:colOff>165100</xdr:colOff>
      <xdr:row>97</xdr:row>
      <xdr:rowOff>118757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6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97</xdr:row>
      <xdr:rowOff>109884</xdr:rowOff>
    </xdr:from>
    <xdr:ext cx="469744"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91728" y="1674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58192</xdr:rowOff>
    </xdr:from>
    <xdr:to>
      <xdr:col>46</xdr:col>
      <xdr:colOff>38100</xdr:colOff>
      <xdr:row>97</xdr:row>
      <xdr:rowOff>159792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6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150919</xdr:rowOff>
    </xdr:from>
    <xdr:ext cx="469744"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15428" y="1678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83299</xdr:rowOff>
    </xdr:from>
    <xdr:to>
      <xdr:col>41</xdr:col>
      <xdr:colOff>101600</xdr:colOff>
      <xdr:row>98</xdr:row>
      <xdr:rowOff>13449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7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4576</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26428" y="1680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49695</xdr:rowOff>
    </xdr:from>
    <xdr:to>
      <xdr:col>36</xdr:col>
      <xdr:colOff>165100</xdr:colOff>
      <xdr:row>97</xdr:row>
      <xdr:rowOff>151295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6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142422</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37428" y="167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33363</xdr:rowOff>
    </xdr:from>
    <xdr:to>
      <xdr:col>85</xdr:col>
      <xdr:colOff>127000</xdr:colOff>
      <xdr:row>39</xdr:row>
      <xdr:rowOff>38240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719913"/>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43883</xdr:rowOff>
    </xdr:from>
    <xdr:ext cx="469744"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38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33363</xdr:rowOff>
    </xdr:from>
    <xdr:to>
      <xdr:col>81</xdr:col>
      <xdr:colOff>50800</xdr:colOff>
      <xdr:row>39</xdr:row>
      <xdr:rowOff>37211</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4592300" y="6719913"/>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37211</xdr:rowOff>
    </xdr:from>
    <xdr:to>
      <xdr:col>76</xdr:col>
      <xdr:colOff>114300</xdr:colOff>
      <xdr:row>39</xdr:row>
      <xdr:rowOff>39383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72376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39383</xdr:rowOff>
    </xdr:from>
    <xdr:to>
      <xdr:col>71</xdr:col>
      <xdr:colOff>177800</xdr:colOff>
      <xdr:row>39</xdr:row>
      <xdr:rowOff>39916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72593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158890</xdr:rowOff>
    </xdr:from>
    <xdr:to>
      <xdr:col>85</xdr:col>
      <xdr:colOff>177800</xdr:colOff>
      <xdr:row>39</xdr:row>
      <xdr:rowOff>89040</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6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73817</xdr:rowOff>
    </xdr:from>
    <xdr:ext cx="378565"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58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154013</xdr:rowOff>
    </xdr:from>
    <xdr:to>
      <xdr:col>81</xdr:col>
      <xdr:colOff>101600</xdr:colOff>
      <xdr:row>39</xdr:row>
      <xdr:rowOff>84163</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6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75290</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79317" y="676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157861</xdr:rowOff>
    </xdr:from>
    <xdr:to>
      <xdr:col>76</xdr:col>
      <xdr:colOff>165100</xdr:colOff>
      <xdr:row>39</xdr:row>
      <xdr:rowOff>88011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79138</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76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160033</xdr:rowOff>
    </xdr:from>
    <xdr:to>
      <xdr:col>72</xdr:col>
      <xdr:colOff>38100</xdr:colOff>
      <xdr:row>39</xdr:row>
      <xdr:rowOff>90183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81310</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76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160566</xdr:rowOff>
    </xdr:from>
    <xdr:to>
      <xdr:col>67</xdr:col>
      <xdr:colOff>101600</xdr:colOff>
      <xdr:row>39</xdr:row>
      <xdr:rowOff>90716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6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81843</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76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6" name="失業対策事業費グラフ枠">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8" name="失業対策事業費最小値テキスト">
          <a:extLst>
            <a:ext uri="{FF2B5EF4-FFF2-40B4-BE49-F238E27FC236}">
              <a16:creationId xmlns:a16="http://schemas.microsoft.com/office/drawing/2014/main" id="{00000000-0008-0000-0600-00002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0" name="失業対策事業費最大値テキスト">
          <a:extLst>
            <a:ext uri="{FF2B5EF4-FFF2-40B4-BE49-F238E27FC236}">
              <a16:creationId xmlns:a16="http://schemas.microsoft.com/office/drawing/2014/main" id="{00000000-0008-0000-0600-00002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3" name="失業対策事業費平均値テキスト">
          <a:extLst>
            <a:ext uri="{FF2B5EF4-FFF2-40B4-BE49-F238E27FC236}">
              <a16:creationId xmlns:a16="http://schemas.microsoft.com/office/drawing/2014/main" id="{00000000-0008-0000-0600-00002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4" name="フローチャート: 判断 553">
          <a:extLst>
            <a:ext uri="{FF2B5EF4-FFF2-40B4-BE49-F238E27FC236}">
              <a16:creationId xmlns:a16="http://schemas.microsoft.com/office/drawing/2014/main" id="{00000000-0008-0000-0600-00002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2" name="失業対策事業費該当値テキスト">
          <a:extLst>
            <a:ext uri="{FF2B5EF4-FFF2-40B4-BE49-F238E27FC236}">
              <a16:creationId xmlns:a16="http://schemas.microsoft.com/office/drawing/2014/main" id="{00000000-0008-0000-0600-00003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140974</xdr:rowOff>
    </xdr:from>
    <xdr:to>
      <xdr:col>85</xdr:col>
      <xdr:colOff>127000</xdr:colOff>
      <xdr:row>78</xdr:row>
      <xdr:rowOff>150510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514074"/>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57305</xdr:rowOff>
    </xdr:from>
    <xdr:ext cx="534377"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291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150510</xdr:rowOff>
    </xdr:from>
    <xdr:to>
      <xdr:col>81</xdr:col>
      <xdr:colOff>50800</xdr:colOff>
      <xdr:row>78</xdr:row>
      <xdr:rowOff>162004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3523610"/>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143770</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01411" y="1283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162004</xdr:rowOff>
    </xdr:from>
    <xdr:to>
      <xdr:col>76</xdr:col>
      <xdr:colOff>114300</xdr:colOff>
      <xdr:row>79</xdr:row>
      <xdr:rowOff>24453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3703300" y="13535104"/>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112876</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325111" y="128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24453</xdr:rowOff>
    </xdr:from>
    <xdr:to>
      <xdr:col>71</xdr:col>
      <xdr:colOff>177800</xdr:colOff>
      <xdr:row>79</xdr:row>
      <xdr:rowOff>48261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569003"/>
          <a:ext cx="889000" cy="2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11084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36111" y="128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162450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47111" y="128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90174</xdr:rowOff>
    </xdr:from>
    <xdr:to>
      <xdr:col>85</xdr:col>
      <xdr:colOff>177800</xdr:colOff>
      <xdr:row>79</xdr:row>
      <xdr:rowOff>20324</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5101</xdr:rowOff>
    </xdr:from>
    <xdr:ext cx="534377"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37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99710</xdr:rowOff>
    </xdr:from>
    <xdr:to>
      <xdr:col>81</xdr:col>
      <xdr:colOff>101600</xdr:colOff>
      <xdr:row>79</xdr:row>
      <xdr:rowOff>29860</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4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79</xdr:row>
      <xdr:rowOff>20987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01411" y="135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111204</xdr:rowOff>
    </xdr:from>
    <xdr:to>
      <xdr:col>76</xdr:col>
      <xdr:colOff>165100</xdr:colOff>
      <xdr:row>79</xdr:row>
      <xdr:rowOff>41354</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4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32481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5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145103</xdr:rowOff>
    </xdr:from>
    <xdr:to>
      <xdr:col>72</xdr:col>
      <xdr:colOff>38100</xdr:colOff>
      <xdr:row>79</xdr:row>
      <xdr:rowOff>75253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5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66380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61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168911</xdr:rowOff>
    </xdr:from>
    <xdr:to>
      <xdr:col>67</xdr:col>
      <xdr:colOff>101600</xdr:colOff>
      <xdr:row>79</xdr:row>
      <xdr:rowOff>99061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54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90188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63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7" name="積立金グラフ枠">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9" name="積立金最小値テキスト">
          <a:extLst>
            <a:ext uri="{FF2B5EF4-FFF2-40B4-BE49-F238E27FC236}">
              <a16:creationId xmlns:a16="http://schemas.microsoft.com/office/drawing/2014/main" id="{00000000-0008-0000-0600-000093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1" name="積立金最大値テキスト">
          <a:extLst>
            <a:ext uri="{FF2B5EF4-FFF2-40B4-BE49-F238E27FC236}">
              <a16:creationId xmlns:a16="http://schemas.microsoft.com/office/drawing/2014/main" id="{00000000-0008-0000-0600-000095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35550</xdr:rowOff>
    </xdr:from>
    <xdr:to>
      <xdr:col>85</xdr:col>
      <xdr:colOff>127000</xdr:colOff>
      <xdr:row>98</xdr:row>
      <xdr:rowOff>94438</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5481300" y="16666200"/>
          <a:ext cx="838200" cy="2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4" name="積立金平均値テキスト">
          <a:extLst>
            <a:ext uri="{FF2B5EF4-FFF2-40B4-BE49-F238E27FC236}">
              <a16:creationId xmlns:a16="http://schemas.microsoft.com/office/drawing/2014/main" id="{00000000-0008-0000-0600-000098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35550</xdr:rowOff>
    </xdr:from>
    <xdr:to>
      <xdr:col>81</xdr:col>
      <xdr:colOff>50800</xdr:colOff>
      <xdr:row>98</xdr:row>
      <xdr:rowOff>24417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4592300" y="16666200"/>
          <a:ext cx="889000" cy="1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37037</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5233728" y="168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24417</xdr:rowOff>
    </xdr:from>
    <xdr:to>
      <xdr:col>76</xdr:col>
      <xdr:colOff>114300</xdr:colOff>
      <xdr:row>98</xdr:row>
      <xdr:rowOff>98689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3703300" y="16826517"/>
          <a:ext cx="889000" cy="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147746</xdr:rowOff>
    </xdr:from>
    <xdr:to>
      <xdr:col>71</xdr:col>
      <xdr:colOff>177800</xdr:colOff>
      <xdr:row>98</xdr:row>
      <xdr:rowOff>98689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814300" y="16778396"/>
          <a:ext cx="889000" cy="12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43638</xdr:rowOff>
    </xdr:from>
    <xdr:to>
      <xdr:col>85</xdr:col>
      <xdr:colOff>177800</xdr:colOff>
      <xdr:row>98</xdr:row>
      <xdr:rowOff>145238</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6268700" y="1684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135382</xdr:rowOff>
    </xdr:from>
    <xdr:ext cx="469744" cy="259045"/>
    <xdr:sp macro="" textlink="">
      <xdr:nvSpPr>
        <xdr:cNvPr id="683" name="積立金該当値テキスト">
          <a:extLst>
            <a:ext uri="{FF2B5EF4-FFF2-40B4-BE49-F238E27FC236}">
              <a16:creationId xmlns:a16="http://schemas.microsoft.com/office/drawing/2014/main" id="{00000000-0008-0000-0600-0000AB020000}"/>
            </a:ext>
          </a:extLst>
        </xdr:cNvPr>
        <xdr:cNvSpPr txBox="1"/>
      </xdr:nvSpPr>
      <xdr:spPr>
        <a:xfrm>
          <a:off x="16370300" y="1676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156200</xdr:rowOff>
    </xdr:from>
    <xdr:to>
      <xdr:col>81</xdr:col>
      <xdr:colOff>101600</xdr:colOff>
      <xdr:row>97</xdr:row>
      <xdr:rowOff>86350</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5430500" y="166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102877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01411" y="163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145067</xdr:rowOff>
    </xdr:from>
    <xdr:to>
      <xdr:col>76</xdr:col>
      <xdr:colOff>165100</xdr:colOff>
      <xdr:row>98</xdr:row>
      <xdr:rowOff>75217</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4541500" y="167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66344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86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47889</xdr:rowOff>
    </xdr:from>
    <xdr:to>
      <xdr:col>72</xdr:col>
      <xdr:colOff>38100</xdr:colOff>
      <xdr:row>98</xdr:row>
      <xdr:rowOff>149489</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3652500" y="1684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140616</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68428" y="1694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96946</xdr:rowOff>
    </xdr:from>
    <xdr:to>
      <xdr:col>67</xdr:col>
      <xdr:colOff>101600</xdr:colOff>
      <xdr:row>98</xdr:row>
      <xdr:rowOff>27096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2763500" y="167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18223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79428" y="168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22199</xdr:rowOff>
    </xdr:from>
    <xdr:to>
      <xdr:col>116</xdr:col>
      <xdr:colOff>63500</xdr:colOff>
      <xdr:row>38</xdr:row>
      <xdr:rowOff>114097</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1323300" y="6365849"/>
          <a:ext cx="838200" cy="2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112268</xdr:rowOff>
    </xdr:from>
    <xdr:to>
      <xdr:col>111</xdr:col>
      <xdr:colOff>177800</xdr:colOff>
      <xdr:row>38</xdr:row>
      <xdr:rowOff>114097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0434300" y="662736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60604</xdr:rowOff>
    </xdr:from>
    <xdr:to>
      <xdr:col>107</xdr:col>
      <xdr:colOff>50800</xdr:colOff>
      <xdr:row>38</xdr:row>
      <xdr:rowOff>112268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9545300" y="6404254"/>
          <a:ext cx="8890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60604</xdr:rowOff>
    </xdr:from>
    <xdr:to>
      <xdr:col>102</xdr:col>
      <xdr:colOff>114300</xdr:colOff>
      <xdr:row>37</xdr:row>
      <xdr:rowOff>76149</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18656300" y="640425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142849</xdr:rowOff>
    </xdr:from>
    <xdr:to>
      <xdr:col>116</xdr:col>
      <xdr:colOff>114300</xdr:colOff>
      <xdr:row>37</xdr:row>
      <xdr:rowOff>72999</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121276</xdr:rowOff>
    </xdr:from>
    <xdr:ext cx="378565"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2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63297</xdr:rowOff>
    </xdr:from>
    <xdr:to>
      <xdr:col>112</xdr:col>
      <xdr:colOff>38100</xdr:colOff>
      <xdr:row>38</xdr:row>
      <xdr:rowOff>164897</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65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156024</xdr:rowOff>
    </xdr:from>
    <xdr:ext cx="313932"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53633" y="66711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61468</xdr:rowOff>
    </xdr:from>
    <xdr:to>
      <xdr:col>107</xdr:col>
      <xdr:colOff>101600</xdr:colOff>
      <xdr:row>38</xdr:row>
      <xdr:rowOff>163068</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154195</xdr:rowOff>
    </xdr:from>
    <xdr:ext cx="313932"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773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9804</xdr:rowOff>
    </xdr:from>
    <xdr:to>
      <xdr:col>102</xdr:col>
      <xdr:colOff>165100</xdr:colOff>
      <xdr:row>37</xdr:row>
      <xdr:rowOff>111404</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63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102531</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25349</xdr:rowOff>
    </xdr:from>
    <xdr:to>
      <xdr:col>98</xdr:col>
      <xdr:colOff>38100</xdr:colOff>
      <xdr:row>37</xdr:row>
      <xdr:rowOff>126949</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63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118076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46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114913</xdr:rowOff>
    </xdr:from>
    <xdr:to>
      <xdr:col>116</xdr:col>
      <xdr:colOff>63500</xdr:colOff>
      <xdr:row>55</xdr:row>
      <xdr:rowOff>115338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1323300" y="9544663"/>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148513</xdr:rowOff>
    </xdr:from>
    <xdr:ext cx="534377"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5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83203</xdr:rowOff>
    </xdr:from>
    <xdr:to>
      <xdr:col>111</xdr:col>
      <xdr:colOff>177800</xdr:colOff>
      <xdr:row>55</xdr:row>
      <xdr:rowOff>115338</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0434300" y="9512953"/>
          <a:ext cx="8890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63375</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43411" y="9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42512</xdr:rowOff>
    </xdr:from>
    <xdr:to>
      <xdr:col>107</xdr:col>
      <xdr:colOff>50800</xdr:colOff>
      <xdr:row>55</xdr:row>
      <xdr:rowOff>83203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9545300" y="9472262"/>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24709</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671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28273</xdr:rowOff>
    </xdr:from>
    <xdr:to>
      <xdr:col>102</xdr:col>
      <xdr:colOff>114300</xdr:colOff>
      <xdr:row>55</xdr:row>
      <xdr:rowOff>42512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656300" y="9458023"/>
          <a:ext cx="889000" cy="1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143745</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278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88384</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389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64113</xdr:rowOff>
    </xdr:from>
    <xdr:to>
      <xdr:col>116</xdr:col>
      <xdr:colOff>114300</xdr:colOff>
      <xdr:row>55</xdr:row>
      <xdr:rowOff>165713</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949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86990</xdr:rowOff>
    </xdr:from>
    <xdr:ext cx="534377"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3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64538</xdr:rowOff>
    </xdr:from>
    <xdr:to>
      <xdr:col>112</xdr:col>
      <xdr:colOff>38100</xdr:colOff>
      <xdr:row>55</xdr:row>
      <xdr:rowOff>166138</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94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11215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43411" y="926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32403</xdr:rowOff>
    </xdr:from>
    <xdr:to>
      <xdr:col>107</xdr:col>
      <xdr:colOff>101600</xdr:colOff>
      <xdr:row>55</xdr:row>
      <xdr:rowOff>134003</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94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150530</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2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163162</xdr:rowOff>
    </xdr:from>
    <xdr:to>
      <xdr:col>102</xdr:col>
      <xdr:colOff>165100</xdr:colOff>
      <xdr:row>55</xdr:row>
      <xdr:rowOff>93312</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94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109839</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78111" y="91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148923</xdr:rowOff>
    </xdr:from>
    <xdr:to>
      <xdr:col>98</xdr:col>
      <xdr:colOff>38100</xdr:colOff>
      <xdr:row>55</xdr:row>
      <xdr:rowOff>79073</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94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70200</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949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6" name="繰出金最小値テキスト">
          <a:extLst>
            <a:ext uri="{FF2B5EF4-FFF2-40B4-BE49-F238E27FC236}">
              <a16:creationId xmlns:a16="http://schemas.microsoft.com/office/drawing/2014/main" id="{00000000-0008-0000-0600-00003A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8" name="繰出金最大値テキスト">
          <a:extLst>
            <a:ext uri="{FF2B5EF4-FFF2-40B4-BE49-F238E27FC236}">
              <a16:creationId xmlns:a16="http://schemas.microsoft.com/office/drawing/2014/main" id="{00000000-0008-0000-0600-00003C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27033</xdr:rowOff>
    </xdr:from>
    <xdr:to>
      <xdr:col>116</xdr:col>
      <xdr:colOff>63500</xdr:colOff>
      <xdr:row>74</xdr:row>
      <xdr:rowOff>35361</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1323300" y="12714333"/>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121738</xdr:rowOff>
    </xdr:from>
    <xdr:ext cx="469744" cy="259045"/>
    <xdr:sp macro="" textlink="">
      <xdr:nvSpPr>
        <xdr:cNvPr id="831" name="繰出金平均値テキスト">
          <a:extLst>
            <a:ext uri="{FF2B5EF4-FFF2-40B4-BE49-F238E27FC236}">
              <a16:creationId xmlns:a16="http://schemas.microsoft.com/office/drawing/2014/main" id="{00000000-0008-0000-0600-00003F030000}"/>
            </a:ext>
          </a:extLst>
        </xdr:cNvPr>
        <xdr:cNvSpPr txBox="1"/>
      </xdr:nvSpPr>
      <xdr:spPr>
        <a:xfrm>
          <a:off x="22212300" y="1246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27033</xdr:rowOff>
    </xdr:from>
    <xdr:to>
      <xdr:col>111</xdr:col>
      <xdr:colOff>177800</xdr:colOff>
      <xdr:row>78</xdr:row>
      <xdr:rowOff>164030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0434300" y="12714333"/>
          <a:ext cx="889000" cy="8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9288</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0757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162234</xdr:rowOff>
    </xdr:from>
    <xdr:to>
      <xdr:col>107</xdr:col>
      <xdr:colOff>50800</xdr:colOff>
      <xdr:row>78</xdr:row>
      <xdr:rowOff>164030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9545300" y="1353533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162234</xdr:rowOff>
    </xdr:from>
    <xdr:to>
      <xdr:col>102</xdr:col>
      <xdr:colOff>114300</xdr:colOff>
      <xdr:row>78</xdr:row>
      <xdr:rowOff>164846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18656300" y="1353533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128813</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310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111341</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21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156011</xdr:rowOff>
    </xdr:from>
    <xdr:to>
      <xdr:col>116</xdr:col>
      <xdr:colOff>114300</xdr:colOff>
      <xdr:row>74</xdr:row>
      <xdr:rowOff>86161</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2110700" y="126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134438</xdr:rowOff>
    </xdr:from>
    <xdr:ext cx="469744" cy="259045"/>
    <xdr:sp macro="" textlink="">
      <xdr:nvSpPr>
        <xdr:cNvPr id="850" name="繰出金該当値テキスト">
          <a:extLst>
            <a:ext uri="{FF2B5EF4-FFF2-40B4-BE49-F238E27FC236}">
              <a16:creationId xmlns:a16="http://schemas.microsoft.com/office/drawing/2014/main" id="{00000000-0008-0000-0600-000052030000}"/>
            </a:ext>
          </a:extLst>
        </xdr:cNvPr>
        <xdr:cNvSpPr txBox="1"/>
      </xdr:nvSpPr>
      <xdr:spPr>
        <a:xfrm>
          <a:off x="22212300" y="1265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147683</xdr:rowOff>
    </xdr:from>
    <xdr:to>
      <xdr:col>112</xdr:col>
      <xdr:colOff>38100</xdr:colOff>
      <xdr:row>74</xdr:row>
      <xdr:rowOff>77833</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1272500" y="126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68960</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75728" y="1275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113230</xdr:rowOff>
    </xdr:from>
    <xdr:to>
      <xdr:col>107</xdr:col>
      <xdr:colOff>101600</xdr:colOff>
      <xdr:row>79</xdr:row>
      <xdr:rowOff>43380</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0383500" y="134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34507</xdr:rowOff>
    </xdr:from>
    <xdr:ext cx="378565"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5017" y="1357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111434</xdr:rowOff>
    </xdr:from>
    <xdr:to>
      <xdr:col>102</xdr:col>
      <xdr:colOff>165100</xdr:colOff>
      <xdr:row>79</xdr:row>
      <xdr:rowOff>41584</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9494500" y="134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32711</xdr:rowOff>
    </xdr:from>
    <xdr:ext cx="378565"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56017" y="1357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114046</xdr:rowOff>
    </xdr:from>
    <xdr:to>
      <xdr:col>98</xdr:col>
      <xdr:colOff>38100</xdr:colOff>
      <xdr:row>79</xdr:row>
      <xdr:rowOff>44196</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86055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35323</xdr:rowOff>
    </xdr:from>
    <xdr:ext cx="378565"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7017" y="13579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a:extLst>
            <a:ext uri="{FF2B5EF4-FFF2-40B4-BE49-F238E27FC236}">
              <a16:creationId xmlns:a16="http://schemas.microsoft.com/office/drawing/2014/main" id="{00000000-0008-0000-0600-00006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a:extLst>
            <a:ext uri="{FF2B5EF4-FFF2-40B4-BE49-F238E27FC236}">
              <a16:creationId xmlns:a16="http://schemas.microsoft.com/office/drawing/2014/main" id="{00000000-0008-0000-0600-00006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a:extLst>
            <a:ext uri="{FF2B5EF4-FFF2-40B4-BE49-F238E27FC236}">
              <a16:creationId xmlns:a16="http://schemas.microsoft.com/office/drawing/2014/main" id="{00000000-0008-0000-0600-00006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a:extLst>
            <a:ext uri="{FF2B5EF4-FFF2-40B4-BE49-F238E27FC236}">
              <a16:creationId xmlns:a16="http://schemas.microsoft.com/office/drawing/2014/main" id="{00000000-0008-0000-0600-00008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令和元年度の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歳出決算総額は、県民一人当たり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２６１，８９４</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構成項目のなかで一番のウエイトを占める人件費は、県民一人当たり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８３，５９４</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円と、職員構成の若返りなどの影響に伴い減少した。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補助費等については、介護給付費県負担金や後期高齢者医療給付費県負担金などの社会保障関係経費が増加</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なお、平成３０年度は、国民健康保険特別会計の設置により、国民健康保険への補助金が繰出金となったことから、補助費等は一時的に減少し、繰出金が大幅に増加した。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投資及び出資金は、埼玉県との県境に係る橋りょう建設のため埼玉県道路公社への支払いが生じたことから、大幅に増加している。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積立金は、平成３０年度まで存在した、千葉県企業土地管理局の残余資金を積み立てたため、３０年度に一時的に上昇したが、令和元年度は、このような特殊要因がなかったことから、大幅に減少した。</a:t>
          </a:r>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さらに、公債費については、類似団体を下回って推移しているものの、臨時財政対策債の残高が増加していることから増加傾向にある。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6,319,772
6,154,626
5,157.60
1,709,086,222
1,655,110,824
16,887,334
1,063,461,359
3,078,437,466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140.1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135890</xdr:rowOff>
    </xdr:from>
    <xdr:to>
      <xdr:col>24</xdr:col>
      <xdr:colOff>63500</xdr:colOff>
      <xdr:row>36</xdr:row>
      <xdr:rowOff>141605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80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5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132080</xdr:rowOff>
    </xdr:from>
    <xdr:to>
      <xdr:col>19</xdr:col>
      <xdr:colOff>177800</xdr:colOff>
      <xdr:row>36</xdr:row>
      <xdr:rowOff>135890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042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27957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5857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120650</xdr:rowOff>
    </xdr:from>
    <xdr:to>
      <xdr:col>15</xdr:col>
      <xdr:colOff>50800</xdr:colOff>
      <xdr:row>36</xdr:row>
      <xdr:rowOff>132080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92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26052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120650</xdr:rowOff>
    </xdr:from>
    <xdr:to>
      <xdr:col>10</xdr:col>
      <xdr:colOff>114300</xdr:colOff>
      <xdr:row>36</xdr:row>
      <xdr:rowOff>133985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928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41292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5870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50817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5880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90805</xdr:rowOff>
    </xdr:from>
    <xdr:to>
      <xdr:col>24</xdr:col>
      <xdr:colOff>114300</xdr:colOff>
      <xdr:row>37</xdr:row>
      <xdr:rowOff>20955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69232</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1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85090</xdr:rowOff>
    </xdr:from>
    <xdr:to>
      <xdr:col>20</xdr:col>
      <xdr:colOff>38100</xdr:colOff>
      <xdr:row>37</xdr:row>
      <xdr:rowOff>15240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6367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635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81280</xdr:rowOff>
    </xdr:from>
    <xdr:to>
      <xdr:col>15</xdr:col>
      <xdr:colOff>101600</xdr:colOff>
      <xdr:row>37</xdr:row>
      <xdr:rowOff>11430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2557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634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69850</xdr:rowOff>
    </xdr:from>
    <xdr:to>
      <xdr:col>10</xdr:col>
      <xdr:colOff>165100</xdr:colOff>
      <xdr:row>37</xdr:row>
      <xdr:rowOff>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162577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633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83185</xdr:rowOff>
    </xdr:from>
    <xdr:to>
      <xdr:col>6</xdr:col>
      <xdr:colOff>38100</xdr:colOff>
      <xdr:row>37</xdr:row>
      <xdr:rowOff>13335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4462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6348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84444</xdr:rowOff>
    </xdr:from>
    <xdr:to>
      <xdr:col>24</xdr:col>
      <xdr:colOff>63500</xdr:colOff>
      <xdr:row>59</xdr:row>
      <xdr:rowOff>74092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57094"/>
          <a:ext cx="838200" cy="3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60310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32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84444</xdr:rowOff>
    </xdr:from>
    <xdr:to>
      <xdr:col>19</xdr:col>
      <xdr:colOff>177800</xdr:colOff>
      <xdr:row>59</xdr:row>
      <xdr:rowOff>38495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57094"/>
          <a:ext cx="889000" cy="29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111479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38495</xdr:rowOff>
    </xdr:from>
    <xdr:to>
      <xdr:col>15</xdr:col>
      <xdr:colOff>50800</xdr:colOff>
      <xdr:row>59</xdr:row>
      <xdr:rowOff>107238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154045"/>
          <a:ext cx="8890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157291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132744</xdr:rowOff>
    </xdr:from>
    <xdr:to>
      <xdr:col>10</xdr:col>
      <xdr:colOff>114300</xdr:colOff>
      <xdr:row>59</xdr:row>
      <xdr:rowOff>107238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76844"/>
          <a:ext cx="889000" cy="14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170549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121988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23292</xdr:rowOff>
    </xdr:from>
    <xdr:to>
      <xdr:col>24</xdr:col>
      <xdr:colOff>114300</xdr:colOff>
      <xdr:row>59</xdr:row>
      <xdr:rowOff>124892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1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109669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1005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33644</xdr:rowOff>
    </xdr:from>
    <xdr:to>
      <xdr:col>20</xdr:col>
      <xdr:colOff>38100</xdr:colOff>
      <xdr:row>57</xdr:row>
      <xdr:rowOff>135244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0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151771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5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159145</xdr:rowOff>
    </xdr:from>
    <xdr:to>
      <xdr:col>15</xdr:col>
      <xdr:colOff>101600</xdr:colOff>
      <xdr:row>59</xdr:row>
      <xdr:rowOff>89295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10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80422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1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56438</xdr:rowOff>
    </xdr:from>
    <xdr:to>
      <xdr:col>10</xdr:col>
      <xdr:colOff>165100</xdr:colOff>
      <xdr:row>59</xdr:row>
      <xdr:rowOff>158038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59</xdr:row>
      <xdr:rowOff>149165</xdr:rowOff>
    </xdr:from>
    <xdr:ext cx="469744"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84428"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81944</xdr:rowOff>
    </xdr:from>
    <xdr:to>
      <xdr:col>6</xdr:col>
      <xdr:colOff>38100</xdr:colOff>
      <xdr:row>59</xdr:row>
      <xdr:rowOff>12094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3221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1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143407</xdr:rowOff>
    </xdr:from>
    <xdr:to>
      <xdr:col>24</xdr:col>
      <xdr:colOff>63500</xdr:colOff>
      <xdr:row>79</xdr:row>
      <xdr:rowOff>20731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516507"/>
          <a:ext cx="838200" cy="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126537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56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158331</xdr:rowOff>
    </xdr:from>
    <xdr:to>
      <xdr:col>19</xdr:col>
      <xdr:colOff>177800</xdr:colOff>
      <xdr:row>79</xdr:row>
      <xdr:rowOff>20731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531431"/>
          <a:ext cx="889000" cy="3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90833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1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158331</xdr:rowOff>
    </xdr:from>
    <xdr:to>
      <xdr:col>15</xdr:col>
      <xdr:colOff>50800</xdr:colOff>
      <xdr:row>79</xdr:row>
      <xdr:rowOff>51378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31431"/>
          <a:ext cx="889000" cy="6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48640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0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51378</xdr:rowOff>
    </xdr:from>
    <xdr:to>
      <xdr:col>10</xdr:col>
      <xdr:colOff>114300</xdr:colOff>
      <xdr:row>79</xdr:row>
      <xdr:rowOff>52456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95928"/>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92607</xdr:rowOff>
    </xdr:from>
    <xdr:to>
      <xdr:col>24</xdr:col>
      <xdr:colOff>114300</xdr:colOff>
      <xdr:row>79</xdr:row>
      <xdr:rowOff>22757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7534</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8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141381</xdr:rowOff>
    </xdr:from>
    <xdr:to>
      <xdr:col>20</xdr:col>
      <xdr:colOff>38100</xdr:colOff>
      <xdr:row>79</xdr:row>
      <xdr:rowOff>71531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51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79</xdr:row>
      <xdr:rowOff>62658</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60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107531</xdr:rowOff>
    </xdr:from>
    <xdr:to>
      <xdr:col>15</xdr:col>
      <xdr:colOff>101600</xdr:colOff>
      <xdr:row>79</xdr:row>
      <xdr:rowOff>37681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28808</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57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578</xdr:rowOff>
    </xdr:from>
    <xdr:to>
      <xdr:col>10</xdr:col>
      <xdr:colOff>165100</xdr:colOff>
      <xdr:row>79</xdr:row>
      <xdr:rowOff>102178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93305</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63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1656</xdr:rowOff>
    </xdr:from>
    <xdr:to>
      <xdr:col>6</xdr:col>
      <xdr:colOff>38100</xdr:colOff>
      <xdr:row>79</xdr:row>
      <xdr:rowOff>103256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94383</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63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29514</xdr:rowOff>
    </xdr:from>
    <xdr:to>
      <xdr:col>24</xdr:col>
      <xdr:colOff>63500</xdr:colOff>
      <xdr:row>96</xdr:row>
      <xdr:rowOff>94986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88714"/>
          <a:ext cx="838200" cy="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106598</xdr:rowOff>
    </xdr:from>
    <xdr:to>
      <xdr:col>19</xdr:col>
      <xdr:colOff>177800</xdr:colOff>
      <xdr:row>96</xdr:row>
      <xdr:rowOff>29514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394348"/>
          <a:ext cx="889000" cy="9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106598</xdr:rowOff>
    </xdr:from>
    <xdr:to>
      <xdr:col>15</xdr:col>
      <xdr:colOff>50800</xdr:colOff>
      <xdr:row>95</xdr:row>
      <xdr:rowOff>171155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94348"/>
          <a:ext cx="8890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121047</xdr:rowOff>
    </xdr:from>
    <xdr:to>
      <xdr:col>10</xdr:col>
      <xdr:colOff>114300</xdr:colOff>
      <xdr:row>95</xdr:row>
      <xdr:rowOff>171155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08797"/>
          <a:ext cx="889000" cy="5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39417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5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16009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44186</xdr:rowOff>
    </xdr:from>
    <xdr:to>
      <xdr:col>24</xdr:col>
      <xdr:colOff>114300</xdr:colOff>
      <xdr:row>96</xdr:row>
      <xdr:rowOff>145786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67063</xdr:rowOff>
    </xdr:from>
    <xdr:ext cx="469744"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5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150164</xdr:rowOff>
    </xdr:from>
    <xdr:to>
      <xdr:col>20</xdr:col>
      <xdr:colOff>38100</xdr:colOff>
      <xdr:row>96</xdr:row>
      <xdr:rowOff>80314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96841</xdr:rowOff>
    </xdr:from>
    <xdr:ext cx="469744"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49728" y="1621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55798</xdr:rowOff>
    </xdr:from>
    <xdr:to>
      <xdr:col>15</xdr:col>
      <xdr:colOff>101600</xdr:colOff>
      <xdr:row>95</xdr:row>
      <xdr:rowOff>157398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2475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120355</xdr:rowOff>
    </xdr:from>
    <xdr:to>
      <xdr:col>10</xdr:col>
      <xdr:colOff>165100</xdr:colOff>
      <xdr:row>96</xdr:row>
      <xdr:rowOff>50505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0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41632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50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70247</xdr:rowOff>
    </xdr:from>
    <xdr:to>
      <xdr:col>6</xdr:col>
      <xdr:colOff>38100</xdr:colOff>
      <xdr:row>96</xdr:row>
      <xdr:rowOff>397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45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83312</xdr:rowOff>
    </xdr:from>
    <xdr:to>
      <xdr:col>55</xdr:col>
      <xdr:colOff>0</xdr:colOff>
      <xdr:row>39</xdr:row>
      <xdr:rowOff>90932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76986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64533</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6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87884</xdr:rowOff>
    </xdr:from>
    <xdr:to>
      <xdr:col>50</xdr:col>
      <xdr:colOff>114300</xdr:colOff>
      <xdr:row>39</xdr:row>
      <xdr:rowOff>90932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77443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139971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37317" y="614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77216</xdr:rowOff>
    </xdr:from>
    <xdr:to>
      <xdr:col>45</xdr:col>
      <xdr:colOff>177800</xdr:colOff>
      <xdr:row>39</xdr:row>
      <xdr:rowOff>87884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76376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75201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116078</xdr:rowOff>
    </xdr:from>
    <xdr:to>
      <xdr:col>41</xdr:col>
      <xdr:colOff>50800</xdr:colOff>
      <xdr:row>39</xdr:row>
      <xdr:rowOff>77216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288278"/>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101109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32512</xdr:rowOff>
    </xdr:from>
    <xdr:to>
      <xdr:col>55</xdr:col>
      <xdr:colOff>50800</xdr:colOff>
      <xdr:row>39</xdr:row>
      <xdr:rowOff>134112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118889</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633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40132</xdr:rowOff>
    </xdr:from>
    <xdr:to>
      <xdr:col>50</xdr:col>
      <xdr:colOff>165100</xdr:colOff>
      <xdr:row>39</xdr:row>
      <xdr:rowOff>141732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132859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37317" y="681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37084</xdr:rowOff>
    </xdr:from>
    <xdr:to>
      <xdr:col>46</xdr:col>
      <xdr:colOff>38100</xdr:colOff>
      <xdr:row>39</xdr:row>
      <xdr:rowOff>138684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72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129811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816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26416</xdr:rowOff>
    </xdr:from>
    <xdr:to>
      <xdr:col>41</xdr:col>
      <xdr:colOff>101600</xdr:colOff>
      <xdr:row>39</xdr:row>
      <xdr:rowOff>128016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7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119143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80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65278</xdr:rowOff>
    </xdr:from>
    <xdr:to>
      <xdr:col>36</xdr:col>
      <xdr:colOff>165100</xdr:colOff>
      <xdr:row>36</xdr:row>
      <xdr:rowOff>166878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158005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3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22885</xdr:rowOff>
    </xdr:from>
    <xdr:to>
      <xdr:col>55</xdr:col>
      <xdr:colOff>0</xdr:colOff>
      <xdr:row>58</xdr:row>
      <xdr:rowOff>37059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66985"/>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11422</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12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37059</xdr:rowOff>
    </xdr:from>
    <xdr:to>
      <xdr:col>50</xdr:col>
      <xdr:colOff>114300</xdr:colOff>
      <xdr:row>58</xdr:row>
      <xdr:rowOff>39312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981159"/>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108990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59411" y="95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39312</xdr:rowOff>
    </xdr:from>
    <xdr:to>
      <xdr:col>45</xdr:col>
      <xdr:colOff>177800</xdr:colOff>
      <xdr:row>58</xdr:row>
      <xdr:rowOff>52179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83412"/>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112452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5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25890</xdr:rowOff>
    </xdr:from>
    <xdr:to>
      <xdr:col>41</xdr:col>
      <xdr:colOff>50800</xdr:colOff>
      <xdr:row>58</xdr:row>
      <xdr:rowOff>52179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96999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130903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5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116240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5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143535</xdr:rowOff>
    </xdr:from>
    <xdr:to>
      <xdr:col>55</xdr:col>
      <xdr:colOff>50800</xdr:colOff>
      <xdr:row>58</xdr:row>
      <xdr:rowOff>73685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121962</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157709</xdr:rowOff>
    </xdr:from>
    <xdr:to>
      <xdr:col>50</xdr:col>
      <xdr:colOff>165100</xdr:colOff>
      <xdr:row>58</xdr:row>
      <xdr:rowOff>87859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58</xdr:row>
      <xdr:rowOff>78986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91728" y="1002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159962</xdr:rowOff>
    </xdr:from>
    <xdr:to>
      <xdr:col>46</xdr:col>
      <xdr:colOff>38100</xdr:colOff>
      <xdr:row>58</xdr:row>
      <xdr:rowOff>90112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9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81239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02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1379</xdr:rowOff>
    </xdr:from>
    <xdr:to>
      <xdr:col>41</xdr:col>
      <xdr:colOff>101600</xdr:colOff>
      <xdr:row>58</xdr:row>
      <xdr:rowOff>102979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94106</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03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146540</xdr:rowOff>
    </xdr:from>
    <xdr:to>
      <xdr:col>36</xdr:col>
      <xdr:colOff>165100</xdr:colOff>
      <xdr:row>58</xdr:row>
      <xdr:rowOff>76690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67817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0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123835</xdr:rowOff>
    </xdr:from>
    <xdr:to>
      <xdr:col>55</xdr:col>
      <xdr:colOff>0</xdr:colOff>
      <xdr:row>75</xdr:row>
      <xdr:rowOff>134945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2982585"/>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134193</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99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113823</xdr:rowOff>
    </xdr:from>
    <xdr:to>
      <xdr:col>50</xdr:col>
      <xdr:colOff>114300</xdr:colOff>
      <xdr:row>75</xdr:row>
      <xdr:rowOff>134945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2972573"/>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61909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30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83121</xdr:rowOff>
    </xdr:from>
    <xdr:to>
      <xdr:col>45</xdr:col>
      <xdr:colOff>177800</xdr:colOff>
      <xdr:row>75</xdr:row>
      <xdr:rowOff>113823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2941871"/>
          <a:ext cx="8890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40947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64376</xdr:rowOff>
    </xdr:from>
    <xdr:to>
      <xdr:col>41</xdr:col>
      <xdr:colOff>50800</xdr:colOff>
      <xdr:row>75</xdr:row>
      <xdr:rowOff>83121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292312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8896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119037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73035</xdr:rowOff>
    </xdr:from>
    <xdr:to>
      <xdr:col>55</xdr:col>
      <xdr:colOff>50800</xdr:colOff>
      <xdr:row>76</xdr:row>
      <xdr:rowOff>3184</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931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95912</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78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84145</xdr:rowOff>
    </xdr:from>
    <xdr:to>
      <xdr:col>50</xdr:col>
      <xdr:colOff>165100</xdr:colOff>
      <xdr:row>76</xdr:row>
      <xdr:rowOff>14295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94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30822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27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63023</xdr:rowOff>
    </xdr:from>
    <xdr:to>
      <xdr:col>46</xdr:col>
      <xdr:colOff>38100</xdr:colOff>
      <xdr:row>75</xdr:row>
      <xdr:rowOff>164623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9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9700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6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32321</xdr:rowOff>
    </xdr:from>
    <xdr:to>
      <xdr:col>41</xdr:col>
      <xdr:colOff>101600</xdr:colOff>
      <xdr:row>75</xdr:row>
      <xdr:rowOff>133921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28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150448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6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13576</xdr:rowOff>
    </xdr:from>
    <xdr:to>
      <xdr:col>36</xdr:col>
      <xdr:colOff>165100</xdr:colOff>
      <xdr:row>75</xdr:row>
      <xdr:rowOff>115176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8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131703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6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161582</xdr:rowOff>
    </xdr:from>
    <xdr:to>
      <xdr:col>55</xdr:col>
      <xdr:colOff>0</xdr:colOff>
      <xdr:row>98</xdr:row>
      <xdr:rowOff>712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792232"/>
          <a:ext cx="8382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109314</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39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169227</xdr:rowOff>
    </xdr:from>
    <xdr:to>
      <xdr:col>50</xdr:col>
      <xdr:colOff>114300</xdr:colOff>
      <xdr:row>98</xdr:row>
      <xdr:rowOff>712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799877"/>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68966</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59411" y="163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163449</xdr:rowOff>
    </xdr:from>
    <xdr:to>
      <xdr:col>45</xdr:col>
      <xdr:colOff>177800</xdr:colOff>
      <xdr:row>97</xdr:row>
      <xdr:rowOff>169227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794099"/>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70781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3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163449</xdr:rowOff>
    </xdr:from>
    <xdr:to>
      <xdr:col>41</xdr:col>
      <xdr:colOff>50800</xdr:colOff>
      <xdr:row>98</xdr:row>
      <xdr:rowOff>1308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794099"/>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77398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3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99547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3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110782</xdr:rowOff>
    </xdr:from>
    <xdr:to>
      <xdr:col>55</xdr:col>
      <xdr:colOff>50800</xdr:colOff>
      <xdr:row>98</xdr:row>
      <xdr:rowOff>40932</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7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25709</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6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121362</xdr:rowOff>
    </xdr:from>
    <xdr:to>
      <xdr:col>50</xdr:col>
      <xdr:colOff>165100</xdr:colOff>
      <xdr:row>98</xdr:row>
      <xdr:rowOff>51512</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7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42639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59411" y="1684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118427</xdr:rowOff>
    </xdr:from>
    <xdr:to>
      <xdr:col>46</xdr:col>
      <xdr:colOff>38100</xdr:colOff>
      <xdr:row>98</xdr:row>
      <xdr:rowOff>48577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74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39704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84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112649</xdr:rowOff>
    </xdr:from>
    <xdr:to>
      <xdr:col>41</xdr:col>
      <xdr:colOff>101600</xdr:colOff>
      <xdr:row>98</xdr:row>
      <xdr:rowOff>42799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7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33926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83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121958</xdr:rowOff>
    </xdr:from>
    <xdr:to>
      <xdr:col>36</xdr:col>
      <xdr:colOff>165100</xdr:colOff>
      <xdr:row>98</xdr:row>
      <xdr:rowOff>52108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7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43235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8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146939</xdr:rowOff>
    </xdr:from>
    <xdr:to>
      <xdr:col>85</xdr:col>
      <xdr:colOff>127000</xdr:colOff>
      <xdr:row>36</xdr:row>
      <xdr:rowOff>163893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319139"/>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146939</xdr:rowOff>
    </xdr:from>
    <xdr:to>
      <xdr:col>81</xdr:col>
      <xdr:colOff>50800</xdr:colOff>
      <xdr:row>37</xdr:row>
      <xdr:rowOff>9589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319139"/>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32942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3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9589</xdr:rowOff>
    </xdr:from>
    <xdr:to>
      <xdr:col>76</xdr:col>
      <xdr:colOff>114300</xdr:colOff>
      <xdr:row>37</xdr:row>
      <xdr:rowOff>63309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353239"/>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66660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46165</xdr:rowOff>
    </xdr:from>
    <xdr:to>
      <xdr:col>71</xdr:col>
      <xdr:colOff>177800</xdr:colOff>
      <xdr:row>37</xdr:row>
      <xdr:rowOff>63309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38981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113093</xdr:rowOff>
    </xdr:from>
    <xdr:to>
      <xdr:col>85</xdr:col>
      <xdr:colOff>177800</xdr:colOff>
      <xdr:row>37</xdr:row>
      <xdr:rowOff>43243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91520</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62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96139</xdr:rowOff>
    </xdr:from>
    <xdr:to>
      <xdr:col>81</xdr:col>
      <xdr:colOff>101600</xdr:colOff>
      <xdr:row>37</xdr:row>
      <xdr:rowOff>26289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2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42816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60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130239</xdr:rowOff>
    </xdr:from>
    <xdr:to>
      <xdr:col>76</xdr:col>
      <xdr:colOff>165100</xdr:colOff>
      <xdr:row>37</xdr:row>
      <xdr:rowOff>60389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76916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12509</xdr:rowOff>
    </xdr:from>
    <xdr:to>
      <xdr:col>72</xdr:col>
      <xdr:colOff>38100</xdr:colOff>
      <xdr:row>37</xdr:row>
      <xdr:rowOff>114109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105236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4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166815</xdr:rowOff>
    </xdr:from>
    <xdr:to>
      <xdr:col>67</xdr:col>
      <xdr:colOff>101600</xdr:colOff>
      <xdr:row>37</xdr:row>
      <xdr:rowOff>96965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88092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3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51651</xdr:rowOff>
    </xdr:from>
    <xdr:to>
      <xdr:col>85</xdr:col>
      <xdr:colOff>127000</xdr:colOff>
      <xdr:row>56</xdr:row>
      <xdr:rowOff>52851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652851"/>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138599</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396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52851</xdr:rowOff>
    </xdr:from>
    <xdr:to>
      <xdr:col>81</xdr:col>
      <xdr:colOff>50800</xdr:colOff>
      <xdr:row>56</xdr:row>
      <xdr:rowOff>55442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65405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67200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01411" y="932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94114</xdr:rowOff>
    </xdr:from>
    <xdr:to>
      <xdr:col>76</xdr:col>
      <xdr:colOff>114300</xdr:colOff>
      <xdr:row>56</xdr:row>
      <xdr:rowOff>55442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523864"/>
          <a:ext cx="8890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68819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81826</xdr:rowOff>
    </xdr:from>
    <xdr:to>
      <xdr:col>71</xdr:col>
      <xdr:colOff>177800</xdr:colOff>
      <xdr:row>55</xdr:row>
      <xdr:rowOff>94114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511576"/>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29653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11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31329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851</xdr:rowOff>
    </xdr:from>
    <xdr:to>
      <xdr:col>85</xdr:col>
      <xdr:colOff>177800</xdr:colOff>
      <xdr:row>56</xdr:row>
      <xdr:rowOff>102451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6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150728</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5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2051</xdr:rowOff>
    </xdr:from>
    <xdr:to>
      <xdr:col>81</xdr:col>
      <xdr:colOff>101600</xdr:colOff>
      <xdr:row>56</xdr:row>
      <xdr:rowOff>103651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6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94778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01411" y="96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4642</xdr:rowOff>
    </xdr:from>
    <xdr:to>
      <xdr:col>76</xdr:col>
      <xdr:colOff>165100</xdr:colOff>
      <xdr:row>56</xdr:row>
      <xdr:rowOff>106242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6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97369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43314</xdr:rowOff>
    </xdr:from>
    <xdr:to>
      <xdr:col>72</xdr:col>
      <xdr:colOff>38100</xdr:colOff>
      <xdr:row>55</xdr:row>
      <xdr:rowOff>144914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4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136041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6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31026</xdr:rowOff>
    </xdr:from>
    <xdr:to>
      <xdr:col>67</xdr:col>
      <xdr:colOff>101600</xdr:colOff>
      <xdr:row>55</xdr:row>
      <xdr:rowOff>132626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4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123753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5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33362</xdr:rowOff>
    </xdr:from>
    <xdr:to>
      <xdr:col>85</xdr:col>
      <xdr:colOff>127000</xdr:colOff>
      <xdr:row>79</xdr:row>
      <xdr:rowOff>38240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77912"/>
          <a:ext cx="8382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43883</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45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33362</xdr:rowOff>
    </xdr:from>
    <xdr:to>
      <xdr:col>81</xdr:col>
      <xdr:colOff>50800</xdr:colOff>
      <xdr:row>79</xdr:row>
      <xdr:rowOff>37212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577912"/>
          <a:ext cx="889000" cy="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37212</xdr:rowOff>
    </xdr:from>
    <xdr:to>
      <xdr:col>76</xdr:col>
      <xdr:colOff>114300</xdr:colOff>
      <xdr:row>79</xdr:row>
      <xdr:rowOff>39382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581762"/>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39382</xdr:rowOff>
    </xdr:from>
    <xdr:to>
      <xdr:col>71</xdr:col>
      <xdr:colOff>177800</xdr:colOff>
      <xdr:row>79</xdr:row>
      <xdr:rowOff>39915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358393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158890</xdr:rowOff>
    </xdr:from>
    <xdr:to>
      <xdr:col>85</xdr:col>
      <xdr:colOff>177800</xdr:colOff>
      <xdr:row>79</xdr:row>
      <xdr:rowOff>89040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73817</xdr:rowOff>
    </xdr:from>
    <xdr:ext cx="378565"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446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154012</xdr:rowOff>
    </xdr:from>
    <xdr:to>
      <xdr:col>81</xdr:col>
      <xdr:colOff>101600</xdr:colOff>
      <xdr:row>79</xdr:row>
      <xdr:rowOff>84162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75289</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79317" y="1361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157862</xdr:rowOff>
    </xdr:from>
    <xdr:to>
      <xdr:col>76</xdr:col>
      <xdr:colOff>165100</xdr:colOff>
      <xdr:row>79</xdr:row>
      <xdr:rowOff>88012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79139</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62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160032</xdr:rowOff>
    </xdr:from>
    <xdr:to>
      <xdr:col>72</xdr:col>
      <xdr:colOff>38100</xdr:colOff>
      <xdr:row>79</xdr:row>
      <xdr:rowOff>90182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81309</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62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160565</xdr:rowOff>
    </xdr:from>
    <xdr:to>
      <xdr:col>67</xdr:col>
      <xdr:colOff>101600</xdr:colOff>
      <xdr:row>79</xdr:row>
      <xdr:rowOff>90715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81842</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626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133953</xdr:rowOff>
    </xdr:from>
    <xdr:to>
      <xdr:col>85</xdr:col>
      <xdr:colOff>127000</xdr:colOff>
      <xdr:row>98</xdr:row>
      <xdr:rowOff>144435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936053"/>
          <a:ext cx="838200" cy="1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51198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38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144435</xdr:rowOff>
    </xdr:from>
    <xdr:to>
      <xdr:col>81</xdr:col>
      <xdr:colOff>50800</xdr:colOff>
      <xdr:row>98</xdr:row>
      <xdr:rowOff>156322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94653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137989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2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156322</xdr:rowOff>
    </xdr:from>
    <xdr:to>
      <xdr:col>76</xdr:col>
      <xdr:colOff>114300</xdr:colOff>
      <xdr:row>99</xdr:row>
      <xdr:rowOff>19456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958422"/>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106997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19456</xdr:rowOff>
    </xdr:from>
    <xdr:to>
      <xdr:col>71</xdr:col>
      <xdr:colOff>177800</xdr:colOff>
      <xdr:row>99</xdr:row>
      <xdr:rowOff>42317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99300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4977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156148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83153</xdr:rowOff>
    </xdr:from>
    <xdr:to>
      <xdr:col>85</xdr:col>
      <xdr:colOff>177800</xdr:colOff>
      <xdr:row>99</xdr:row>
      <xdr:rowOff>13303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8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169530</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8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93635</xdr:rowOff>
    </xdr:from>
    <xdr:to>
      <xdr:col>81</xdr:col>
      <xdr:colOff>101600</xdr:colOff>
      <xdr:row>99</xdr:row>
      <xdr:rowOff>23785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8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99</xdr:row>
      <xdr:rowOff>14912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698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105522</xdr:rowOff>
    </xdr:from>
    <xdr:to>
      <xdr:col>76</xdr:col>
      <xdr:colOff>165100</xdr:colOff>
      <xdr:row>99</xdr:row>
      <xdr:rowOff>35672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9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26799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700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140106</xdr:rowOff>
    </xdr:from>
    <xdr:to>
      <xdr:col>72</xdr:col>
      <xdr:colOff>38100</xdr:colOff>
      <xdr:row>99</xdr:row>
      <xdr:rowOff>70256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9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61383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703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162967</xdr:rowOff>
    </xdr:from>
    <xdr:to>
      <xdr:col>67</xdr:col>
      <xdr:colOff>101600</xdr:colOff>
      <xdr:row>99</xdr:row>
      <xdr:rowOff>93117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9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84244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705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年度の歳出決算総額は、県民一人当たり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２６１，８９４</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構成項目のなかで一番のウエイトを占める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児童生徒の減少等により教職員数が減少したことなどから人件費が減少し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た一方</a:t>
          </a:r>
          <a:r>
            <a:rPr kumimoji="1" lang="ja-JP" altLang="ja-JP" sz="1100">
              <a:solidFill>
                <a:schemeClr val="dk1"/>
              </a:solidFill>
              <a:effectLst/>
              <a:latin typeface="+mn-lt"/>
              <a:ea typeface="+mn-ea"/>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高等学校施設整備事業が増加したことなどから、６６，６６２円となった。</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民生費は、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介護給付費県負担金や後期高齢者医療給付費県負担金などの社会保障関係経費が依然として増加していることから、</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４７，７７３</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なお、総務費が大幅に</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したのは、平成３０年度</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は、当該年度まで存在した</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千葉県企業土地管理局の残余資金を原資に、今後の社会資本整備に用いるため、新たに「社会資本整備等推進基金」を造成（３１９億円）したこと</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から、一時的に上昇したことに</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財政調整基金は、財政健全化計画に基づき、これまで着実に積み立ててきた結果、</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令和元年</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度末の残高は約</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５０６</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億円となっている。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また、実質収支については、行財政改革を着実に進め、継続的に黒字を確保している。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今後も、行政改革計画・財政健全化計画に基づき、引き続き、適正な定員管理の推進や給与水準の適正化を図るとともに、事務事業の見直し等に取り組み、健全な財政運営に努めていく。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千葉県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一般会計等の実質収支は黒字で推移するとともに、各公営企業会計においても資金不足は発生していないことから、連結実質赤字比率も黒字で推移している。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今後も引き続き、公営企業会計等を含む県全体の健全な財政運営を行う。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お、平成２８年度に「造成土地整理事業会計」及び「土地造成整備事業会計」を統合し「造成土地管理事業会計」を設置しており、平成２７年度までの数値においては、廃止した「造成土地整理事業会計」及び「土地造成整備事業会計」は「その他会計」に区分され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6_&#20844;&#20250;&#35336;&#20418;\14&#12304;&#22823;&#20998;&#39006;&#12305;&#22320;&#26041;&#20844;&#20250;&#35336;\40&#12304;&#20013;&#20998;&#39006;&#12305;&#29031;&#20250;&#12539;&#22238;&#31572;\13&#12304;&#23567;&#20998;&#39006;&#65306;03&#24259;&#12305;&#12289;&#12304;&#23567;&#20998;&#39006;&#65306;2024.3.31%20&#24259;&#12305;&#20196;&#21644;&#65299;&#24180;&#24230;&#29031;&#20250;&#12539;&#22238;&#31572;\02%20&#12473;&#12488;&#12483;&#12463;&#24773;&#22577;&#35519;&#26619;&#65288;&#65300;&#26376;&#65289;\09%20&#20844;&#34920;\01%20&#12304;&#37117;&#36947;&#24220;&#30476;&#12539;&#25351;&#23450;&#37117;&#24066;&#12305;&#20844;&#34920;&#29992;&#12501;&#12449;&#12452;&#12523;&#65288;&#32080;&#21512;&#21069;&#65289;\01%20&#37117;&#36947;&#24220;&#30476;\&#12304;&#36001;&#25919;&#29366;&#27841;&#36039;&#26009;&#38598;&#12305;_120006_&#21315;&#33865;&#3047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154.19999999999999</v>
          </cell>
          <cell r="CF51">
            <v>151.30000000000001</v>
          </cell>
          <cell r="CN51">
            <v>142.1</v>
          </cell>
          <cell r="CV51">
            <v>140.1</v>
          </cell>
        </row>
        <row r="53">
          <cell r="BX53">
            <v>53.4</v>
          </cell>
          <cell r="CF53">
            <v>54.9</v>
          </cell>
          <cell r="CN53">
            <v>56.6</v>
          </cell>
          <cell r="CV53">
            <v>58</v>
          </cell>
        </row>
        <row r="55">
          <cell r="AN55" t="str">
            <v>グループ内平均値</v>
          </cell>
          <cell r="BX55">
            <v>196.2</v>
          </cell>
          <cell r="CF55">
            <v>198</v>
          </cell>
          <cell r="CN55">
            <v>195.2</v>
          </cell>
          <cell r="CV55">
            <v>193.6</v>
          </cell>
        </row>
        <row r="57">
          <cell r="BX57">
            <v>57.3</v>
          </cell>
          <cell r="CF57">
            <v>60.1</v>
          </cell>
          <cell r="CN57">
            <v>60.7</v>
          </cell>
          <cell r="CV57">
            <v>60.1</v>
          </cell>
        </row>
        <row r="72">
          <cell r="BP72" t="str">
            <v>H27</v>
          </cell>
          <cell r="BX72" t="str">
            <v>H28</v>
          </cell>
          <cell r="CF72" t="str">
            <v>H29</v>
          </cell>
          <cell r="CN72" t="str">
            <v>H30</v>
          </cell>
          <cell r="CV72" t="str">
            <v>R01</v>
          </cell>
        </row>
        <row r="73">
          <cell r="AN73" t="str">
            <v>当該団体値</v>
          </cell>
          <cell r="BP73">
            <v>155.69999999999999</v>
          </cell>
          <cell r="BX73">
            <v>154.19999999999999</v>
          </cell>
          <cell r="CF73">
            <v>151.30000000000001</v>
          </cell>
          <cell r="CN73">
            <v>142.1</v>
          </cell>
          <cell r="CV73">
            <v>140.1</v>
          </cell>
        </row>
        <row r="75">
          <cell r="BP75">
            <v>10.9</v>
          </cell>
          <cell r="BX75">
            <v>10.4</v>
          </cell>
          <cell r="CF75">
            <v>9.8000000000000007</v>
          </cell>
          <cell r="CN75">
            <v>9.3000000000000007</v>
          </cell>
          <cell r="CV75">
            <v>8.9</v>
          </cell>
        </row>
        <row r="77">
          <cell r="AN77" t="str">
            <v>グループ内平均値</v>
          </cell>
          <cell r="BP77">
            <v>196.3</v>
          </cell>
          <cell r="BX77">
            <v>196.2</v>
          </cell>
          <cell r="CF77">
            <v>198</v>
          </cell>
          <cell r="CN77">
            <v>195.2</v>
          </cell>
          <cell r="CV77">
            <v>193.6</v>
          </cell>
        </row>
        <row r="79">
          <cell r="BP79">
            <v>14</v>
          </cell>
          <cell r="BX79">
            <v>13.3</v>
          </cell>
          <cell r="CF79">
            <v>12.7</v>
          </cell>
          <cell r="CN79">
            <v>12.3</v>
          </cell>
          <cell r="CV79">
            <v>11.9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77</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79</v>
      </c>
      <c r="C3" s="551"/>
      <c r="D3" s="552"/>
      <c r="E3" s="552"/>
      <c r="F3" s="552"/>
      <c r="G3" s="552"/>
      <c r="H3" s="552"/>
      <c r="I3" s="552"/>
      <c r="J3" s="552"/>
      <c r="K3" s="552"/>
      <c r="L3" s="552" t="s">
        <v>80</v>
      </c>
      <c r="M3" s="552"/>
      <c r="N3" s="552"/>
      <c r="O3" s="552"/>
      <c r="P3" s="552"/>
      <c r="Q3" s="552"/>
      <c r="R3" s="553"/>
      <c r="S3" s="553"/>
      <c r="T3" s="553"/>
      <c r="U3" s="553"/>
      <c r="V3" s="554"/>
      <c r="W3" s="582" t="s">
        <v>81</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82</v>
      </c>
      <c r="BO3" s="550"/>
      <c r="BP3" s="550"/>
      <c r="BQ3" s="550"/>
      <c r="BR3" s="550"/>
      <c r="BS3" s="550"/>
      <c r="BT3" s="550"/>
      <c r="BU3" s="586"/>
      <c r="BV3" s="549" t="s">
        <v>83</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84</v>
      </c>
      <c r="CU3" s="550"/>
      <c r="CV3" s="550"/>
      <c r="CW3" s="550"/>
      <c r="CX3" s="550"/>
      <c r="CY3" s="550"/>
      <c r="CZ3" s="550"/>
      <c r="DA3" s="586"/>
      <c r="DB3" s="549" t="s">
        <v>85</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86</v>
      </c>
      <c r="X4" s="502"/>
      <c r="Y4" s="503"/>
      <c r="Z4" s="510" t="s">
        <v>1</v>
      </c>
      <c r="AA4" s="511"/>
      <c r="AB4" s="511"/>
      <c r="AC4" s="511"/>
      <c r="AD4" s="511"/>
      <c r="AE4" s="511"/>
      <c r="AF4" s="511"/>
      <c r="AG4" s="511"/>
      <c r="AH4" s="512"/>
      <c r="AI4" s="510" t="s">
        <v>87</v>
      </c>
      <c r="AJ4" s="560"/>
      <c r="AK4" s="560"/>
      <c r="AL4" s="560"/>
      <c r="AM4" s="560"/>
      <c r="AN4" s="560"/>
      <c r="AO4" s="560"/>
      <c r="AP4" s="561"/>
      <c r="AQ4" s="516" t="s">
        <v>88</v>
      </c>
      <c r="AR4" s="517"/>
      <c r="AS4" s="560"/>
      <c r="AT4" s="560"/>
      <c r="AU4" s="560"/>
      <c r="AV4" s="560"/>
      <c r="AW4" s="560"/>
      <c r="AX4" s="560"/>
      <c r="AY4" s="565"/>
      <c r="AZ4" s="422" t="s">
        <v>89</v>
      </c>
      <c r="BA4" s="423"/>
      <c r="BB4" s="423"/>
      <c r="BC4" s="423"/>
      <c r="BD4" s="423"/>
      <c r="BE4" s="423"/>
      <c r="BF4" s="423"/>
      <c r="BG4" s="423"/>
      <c r="BH4" s="423"/>
      <c r="BI4" s="423"/>
      <c r="BJ4" s="423"/>
      <c r="BK4" s="423"/>
      <c r="BL4" s="423"/>
      <c r="BM4" s="424"/>
      <c r="BN4" s="425">
        <v>1709086222</v>
      </c>
      <c r="BO4" s="426"/>
      <c r="BP4" s="426"/>
      <c r="BQ4" s="426"/>
      <c r="BR4" s="426"/>
      <c r="BS4" s="426"/>
      <c r="BT4" s="426"/>
      <c r="BU4" s="427"/>
      <c r="BV4" s="425">
        <v>1721995324</v>
      </c>
      <c r="BW4" s="426"/>
      <c r="BX4" s="426"/>
      <c r="BY4" s="426"/>
      <c r="BZ4" s="426"/>
      <c r="CA4" s="426"/>
      <c r="CB4" s="426"/>
      <c r="CC4" s="427"/>
      <c r="CD4" s="534" t="s">
        <v>90</v>
      </c>
      <c r="CE4" s="535"/>
      <c r="CF4" s="535"/>
      <c r="CG4" s="535"/>
      <c r="CH4" s="535"/>
      <c r="CI4" s="535"/>
      <c r="CJ4" s="535"/>
      <c r="CK4" s="535"/>
      <c r="CL4" s="535"/>
      <c r="CM4" s="535"/>
      <c r="CN4" s="535"/>
      <c r="CO4" s="535"/>
      <c r="CP4" s="535"/>
      <c r="CQ4" s="535"/>
      <c r="CR4" s="535"/>
      <c r="CS4" s="536"/>
      <c r="CT4" s="587">
        <v>1.6</v>
      </c>
      <c r="CU4" s="588"/>
      <c r="CV4" s="588"/>
      <c r="CW4" s="588"/>
      <c r="CX4" s="588"/>
      <c r="CY4" s="588"/>
      <c r="CZ4" s="588"/>
      <c r="DA4" s="589"/>
      <c r="DB4" s="587">
        <v>0.9</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91</v>
      </c>
      <c r="BA5" s="429"/>
      <c r="BB5" s="429"/>
      <c r="BC5" s="429"/>
      <c r="BD5" s="429"/>
      <c r="BE5" s="429"/>
      <c r="BF5" s="429"/>
      <c r="BG5" s="429"/>
      <c r="BH5" s="429"/>
      <c r="BI5" s="429"/>
      <c r="BJ5" s="429"/>
      <c r="BK5" s="429"/>
      <c r="BL5" s="429"/>
      <c r="BM5" s="430"/>
      <c r="BN5" s="431">
        <v>1655110824</v>
      </c>
      <c r="BO5" s="432"/>
      <c r="BP5" s="432"/>
      <c r="BQ5" s="432"/>
      <c r="BR5" s="432"/>
      <c r="BS5" s="432"/>
      <c r="BT5" s="432"/>
      <c r="BU5" s="433"/>
      <c r="BV5" s="431">
        <v>1698567724</v>
      </c>
      <c r="BW5" s="432"/>
      <c r="BX5" s="432"/>
      <c r="BY5" s="432"/>
      <c r="BZ5" s="432"/>
      <c r="CA5" s="432"/>
      <c r="CB5" s="432"/>
      <c r="CC5" s="433"/>
      <c r="CD5" s="478" t="s">
        <v>92</v>
      </c>
      <c r="CE5" s="479"/>
      <c r="CF5" s="479"/>
      <c r="CG5" s="479"/>
      <c r="CH5" s="479"/>
      <c r="CI5" s="479"/>
      <c r="CJ5" s="479"/>
      <c r="CK5" s="479"/>
      <c r="CL5" s="479"/>
      <c r="CM5" s="479"/>
      <c r="CN5" s="479"/>
      <c r="CO5" s="479"/>
      <c r="CP5" s="479"/>
      <c r="CQ5" s="479"/>
      <c r="CR5" s="479"/>
      <c r="CS5" s="480"/>
      <c r="CT5" s="410">
        <v>97</v>
      </c>
      <c r="CU5" s="411"/>
      <c r="CV5" s="411"/>
      <c r="CW5" s="411"/>
      <c r="CX5" s="411"/>
      <c r="CY5" s="411"/>
      <c r="CZ5" s="411"/>
      <c r="DA5" s="412"/>
      <c r="DB5" s="410">
        <v>95.8</v>
      </c>
      <c r="DC5" s="411"/>
      <c r="DD5" s="411"/>
      <c r="DE5" s="411"/>
      <c r="DF5" s="411"/>
      <c r="DG5" s="411"/>
      <c r="DH5" s="411"/>
      <c r="DI5" s="412"/>
      <c r="DJ5" s="158"/>
      <c r="DK5" s="158"/>
      <c r="DL5" s="158"/>
      <c r="DM5" s="158"/>
      <c r="DN5" s="158"/>
      <c r="DO5" s="158"/>
    </row>
    <row r="6" spans="1:119" ht="18.75" customHeight="1" x14ac:dyDescent="0.2">
      <c r="A6" s="159"/>
      <c r="B6" s="549" t="s">
        <v>93</v>
      </c>
      <c r="C6" s="550"/>
      <c r="D6" s="550"/>
      <c r="E6" s="550"/>
      <c r="F6" s="550"/>
      <c r="G6" s="550"/>
      <c r="H6" s="550"/>
      <c r="I6" s="550"/>
      <c r="J6" s="550"/>
      <c r="K6" s="551"/>
      <c r="L6" s="552" t="s">
        <v>94</v>
      </c>
      <c r="M6" s="552"/>
      <c r="N6" s="552"/>
      <c r="O6" s="552"/>
      <c r="P6" s="552"/>
      <c r="Q6" s="552"/>
      <c r="R6" s="553"/>
      <c r="S6" s="553"/>
      <c r="T6" s="553"/>
      <c r="U6" s="553"/>
      <c r="V6" s="554"/>
      <c r="W6" s="504"/>
      <c r="X6" s="505"/>
      <c r="Y6" s="506"/>
      <c r="Z6" s="531" t="s">
        <v>95</v>
      </c>
      <c r="AA6" s="532"/>
      <c r="AB6" s="532"/>
      <c r="AC6" s="532"/>
      <c r="AD6" s="532"/>
      <c r="AE6" s="532"/>
      <c r="AF6" s="532"/>
      <c r="AG6" s="532"/>
      <c r="AH6" s="533"/>
      <c r="AI6" s="456">
        <v>1</v>
      </c>
      <c r="AJ6" s="457"/>
      <c r="AK6" s="457"/>
      <c r="AL6" s="457"/>
      <c r="AM6" s="457"/>
      <c r="AN6" s="457"/>
      <c r="AO6" s="457"/>
      <c r="AP6" s="458"/>
      <c r="AQ6" s="456">
        <v>13900</v>
      </c>
      <c r="AR6" s="457"/>
      <c r="AS6" s="457"/>
      <c r="AT6" s="457"/>
      <c r="AU6" s="457"/>
      <c r="AV6" s="457"/>
      <c r="AW6" s="457"/>
      <c r="AX6" s="457"/>
      <c r="AY6" s="459"/>
      <c r="AZ6" s="428" t="s">
        <v>96</v>
      </c>
      <c r="BA6" s="429"/>
      <c r="BB6" s="429"/>
      <c r="BC6" s="429"/>
      <c r="BD6" s="429"/>
      <c r="BE6" s="429"/>
      <c r="BF6" s="429"/>
      <c r="BG6" s="429"/>
      <c r="BH6" s="429"/>
      <c r="BI6" s="429"/>
      <c r="BJ6" s="429"/>
      <c r="BK6" s="429"/>
      <c r="BL6" s="429"/>
      <c r="BM6" s="430"/>
      <c r="BN6" s="431">
        <v>53975398</v>
      </c>
      <c r="BO6" s="432"/>
      <c r="BP6" s="432"/>
      <c r="BQ6" s="432"/>
      <c r="BR6" s="432"/>
      <c r="BS6" s="432"/>
      <c r="BT6" s="432"/>
      <c r="BU6" s="433"/>
      <c r="BV6" s="431">
        <v>23427600</v>
      </c>
      <c r="BW6" s="432"/>
      <c r="BX6" s="432"/>
      <c r="BY6" s="432"/>
      <c r="BZ6" s="432"/>
      <c r="CA6" s="432"/>
      <c r="CB6" s="432"/>
      <c r="CC6" s="433"/>
      <c r="CD6" s="478" t="s">
        <v>97</v>
      </c>
      <c r="CE6" s="479"/>
      <c r="CF6" s="479"/>
      <c r="CG6" s="479"/>
      <c r="CH6" s="479"/>
      <c r="CI6" s="479"/>
      <c r="CJ6" s="479"/>
      <c r="CK6" s="479"/>
      <c r="CL6" s="479"/>
      <c r="CM6" s="479"/>
      <c r="CN6" s="479"/>
      <c r="CO6" s="479"/>
      <c r="CP6" s="479"/>
      <c r="CQ6" s="479"/>
      <c r="CR6" s="479"/>
      <c r="CS6" s="480"/>
      <c r="CT6" s="576">
        <v>108.1</v>
      </c>
      <c r="CU6" s="577"/>
      <c r="CV6" s="577"/>
      <c r="CW6" s="577"/>
      <c r="CX6" s="577"/>
      <c r="CY6" s="577"/>
      <c r="CZ6" s="577"/>
      <c r="DA6" s="578"/>
      <c r="DB6" s="576">
        <v>107.3</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98</v>
      </c>
      <c r="AA7" s="532"/>
      <c r="AB7" s="532"/>
      <c r="AC7" s="532"/>
      <c r="AD7" s="532"/>
      <c r="AE7" s="532"/>
      <c r="AF7" s="532"/>
      <c r="AG7" s="532"/>
      <c r="AH7" s="533"/>
      <c r="AI7" s="456">
        <v>2</v>
      </c>
      <c r="AJ7" s="457"/>
      <c r="AK7" s="457"/>
      <c r="AL7" s="457"/>
      <c r="AM7" s="457"/>
      <c r="AN7" s="457"/>
      <c r="AO7" s="457"/>
      <c r="AP7" s="458"/>
      <c r="AQ7" s="456">
        <v>11100</v>
      </c>
      <c r="AR7" s="457"/>
      <c r="AS7" s="457"/>
      <c r="AT7" s="457"/>
      <c r="AU7" s="457"/>
      <c r="AV7" s="457"/>
      <c r="AW7" s="457"/>
      <c r="AX7" s="457"/>
      <c r="AY7" s="459"/>
      <c r="AZ7" s="428" t="s">
        <v>99</v>
      </c>
      <c r="BA7" s="429"/>
      <c r="BB7" s="429"/>
      <c r="BC7" s="429"/>
      <c r="BD7" s="429"/>
      <c r="BE7" s="429"/>
      <c r="BF7" s="429"/>
      <c r="BG7" s="429"/>
      <c r="BH7" s="429"/>
      <c r="BI7" s="429"/>
      <c r="BJ7" s="429"/>
      <c r="BK7" s="429"/>
      <c r="BL7" s="429"/>
      <c r="BM7" s="430"/>
      <c r="BN7" s="431">
        <v>37088064</v>
      </c>
      <c r="BO7" s="432"/>
      <c r="BP7" s="432"/>
      <c r="BQ7" s="432"/>
      <c r="BR7" s="432"/>
      <c r="BS7" s="432"/>
      <c r="BT7" s="432"/>
      <c r="BU7" s="433"/>
      <c r="BV7" s="431">
        <v>13596633</v>
      </c>
      <c r="BW7" s="432"/>
      <c r="BX7" s="432"/>
      <c r="BY7" s="432"/>
      <c r="BZ7" s="432"/>
      <c r="CA7" s="432"/>
      <c r="CB7" s="432"/>
      <c r="CC7" s="433"/>
      <c r="CD7" s="478" t="s">
        <v>100</v>
      </c>
      <c r="CE7" s="479"/>
      <c r="CF7" s="479"/>
      <c r="CG7" s="479"/>
      <c r="CH7" s="479"/>
      <c r="CI7" s="479"/>
      <c r="CJ7" s="479"/>
      <c r="CK7" s="479"/>
      <c r="CL7" s="479"/>
      <c r="CM7" s="479"/>
      <c r="CN7" s="479"/>
      <c r="CO7" s="479"/>
      <c r="CP7" s="479"/>
      <c r="CQ7" s="479"/>
      <c r="CR7" s="479"/>
      <c r="CS7" s="480"/>
      <c r="CT7" s="431">
        <v>1063461359</v>
      </c>
      <c r="CU7" s="432"/>
      <c r="CV7" s="432"/>
      <c r="CW7" s="432"/>
      <c r="CX7" s="432"/>
      <c r="CY7" s="432"/>
      <c r="CZ7" s="432"/>
      <c r="DA7" s="433"/>
      <c r="DB7" s="431">
        <v>1053813908</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101</v>
      </c>
      <c r="AA8" s="532"/>
      <c r="AB8" s="532"/>
      <c r="AC8" s="532"/>
      <c r="AD8" s="532"/>
      <c r="AE8" s="532"/>
      <c r="AF8" s="532"/>
      <c r="AG8" s="532"/>
      <c r="AH8" s="533"/>
      <c r="AI8" s="456">
        <v>1</v>
      </c>
      <c r="AJ8" s="457"/>
      <c r="AK8" s="457"/>
      <c r="AL8" s="457"/>
      <c r="AM8" s="457"/>
      <c r="AN8" s="457"/>
      <c r="AO8" s="457"/>
      <c r="AP8" s="458"/>
      <c r="AQ8" s="456">
        <v>7760</v>
      </c>
      <c r="AR8" s="457"/>
      <c r="AS8" s="457"/>
      <c r="AT8" s="457"/>
      <c r="AU8" s="457"/>
      <c r="AV8" s="457"/>
      <c r="AW8" s="457"/>
      <c r="AX8" s="457"/>
      <c r="AY8" s="459"/>
      <c r="AZ8" s="428" t="s">
        <v>102</v>
      </c>
      <c r="BA8" s="429"/>
      <c r="BB8" s="429"/>
      <c r="BC8" s="429"/>
      <c r="BD8" s="429"/>
      <c r="BE8" s="429"/>
      <c r="BF8" s="429"/>
      <c r="BG8" s="429"/>
      <c r="BH8" s="429"/>
      <c r="BI8" s="429"/>
      <c r="BJ8" s="429"/>
      <c r="BK8" s="429"/>
      <c r="BL8" s="429"/>
      <c r="BM8" s="430"/>
      <c r="BN8" s="431">
        <v>16887334</v>
      </c>
      <c r="BO8" s="432"/>
      <c r="BP8" s="432"/>
      <c r="BQ8" s="432"/>
      <c r="BR8" s="432"/>
      <c r="BS8" s="432"/>
      <c r="BT8" s="432"/>
      <c r="BU8" s="433"/>
      <c r="BV8" s="431">
        <v>9830967</v>
      </c>
      <c r="BW8" s="432"/>
      <c r="BX8" s="432"/>
      <c r="BY8" s="432"/>
      <c r="BZ8" s="432"/>
      <c r="CA8" s="432"/>
      <c r="CB8" s="432"/>
      <c r="CC8" s="433"/>
      <c r="CD8" s="478" t="s">
        <v>103</v>
      </c>
      <c r="CE8" s="479"/>
      <c r="CF8" s="479"/>
      <c r="CG8" s="479"/>
      <c r="CH8" s="479"/>
      <c r="CI8" s="479"/>
      <c r="CJ8" s="479"/>
      <c r="CK8" s="479"/>
      <c r="CL8" s="479"/>
      <c r="CM8" s="479"/>
      <c r="CN8" s="479"/>
      <c r="CO8" s="479"/>
      <c r="CP8" s="479"/>
      <c r="CQ8" s="479"/>
      <c r="CR8" s="479"/>
      <c r="CS8" s="480"/>
      <c r="CT8" s="573">
        <v>0.77875000000000005</v>
      </c>
      <c r="CU8" s="574"/>
      <c r="CV8" s="574"/>
      <c r="CW8" s="574"/>
      <c r="CX8" s="574"/>
      <c r="CY8" s="574"/>
      <c r="CZ8" s="574"/>
      <c r="DA8" s="575"/>
      <c r="DB8" s="573">
        <v>0.77656000000000003</v>
      </c>
      <c r="DC8" s="574"/>
      <c r="DD8" s="574"/>
      <c r="DE8" s="574"/>
      <c r="DF8" s="574"/>
      <c r="DG8" s="574"/>
      <c r="DH8" s="574"/>
      <c r="DI8" s="575"/>
      <c r="DJ8" s="158"/>
      <c r="DK8" s="158"/>
      <c r="DL8" s="158"/>
      <c r="DM8" s="158"/>
      <c r="DN8" s="158"/>
      <c r="DO8" s="158"/>
    </row>
    <row r="9" spans="1:119" ht="18.75" customHeight="1" thickBot="1" x14ac:dyDescent="0.25">
      <c r="A9" s="159"/>
      <c r="B9" s="537" t="s">
        <v>104</v>
      </c>
      <c r="C9" s="511"/>
      <c r="D9" s="511"/>
      <c r="E9" s="511"/>
      <c r="F9" s="511"/>
      <c r="G9" s="511"/>
      <c r="H9" s="511"/>
      <c r="I9" s="511"/>
      <c r="J9" s="511"/>
      <c r="K9" s="512"/>
      <c r="L9" s="543" t="s">
        <v>105</v>
      </c>
      <c r="M9" s="544"/>
      <c r="N9" s="544"/>
      <c r="O9" s="544"/>
      <c r="P9" s="544"/>
      <c r="Q9" s="545"/>
      <c r="R9" s="546">
        <v>6222666</v>
      </c>
      <c r="S9" s="547"/>
      <c r="T9" s="547"/>
      <c r="U9" s="547"/>
      <c r="V9" s="548"/>
      <c r="W9" s="504"/>
      <c r="X9" s="505"/>
      <c r="Y9" s="506"/>
      <c r="Z9" s="531" t="s">
        <v>106</v>
      </c>
      <c r="AA9" s="532"/>
      <c r="AB9" s="532"/>
      <c r="AC9" s="532"/>
      <c r="AD9" s="532"/>
      <c r="AE9" s="532"/>
      <c r="AF9" s="532"/>
      <c r="AG9" s="532"/>
      <c r="AH9" s="533"/>
      <c r="AI9" s="456">
        <v>1</v>
      </c>
      <c r="AJ9" s="457"/>
      <c r="AK9" s="457"/>
      <c r="AL9" s="457"/>
      <c r="AM9" s="457"/>
      <c r="AN9" s="457"/>
      <c r="AO9" s="457"/>
      <c r="AP9" s="458"/>
      <c r="AQ9" s="456">
        <v>11100</v>
      </c>
      <c r="AR9" s="457"/>
      <c r="AS9" s="457"/>
      <c r="AT9" s="457"/>
      <c r="AU9" s="457"/>
      <c r="AV9" s="457"/>
      <c r="AW9" s="457"/>
      <c r="AX9" s="457"/>
      <c r="AY9" s="459"/>
      <c r="AZ9" s="428" t="s">
        <v>107</v>
      </c>
      <c r="BA9" s="429"/>
      <c r="BB9" s="429"/>
      <c r="BC9" s="429"/>
      <c r="BD9" s="429"/>
      <c r="BE9" s="429"/>
      <c r="BF9" s="429"/>
      <c r="BG9" s="429"/>
      <c r="BH9" s="429"/>
      <c r="BI9" s="429"/>
      <c r="BJ9" s="429"/>
      <c r="BK9" s="429"/>
      <c r="BL9" s="429"/>
      <c r="BM9" s="430"/>
      <c r="BN9" s="431">
        <v>7056367</v>
      </c>
      <c r="BO9" s="432"/>
      <c r="BP9" s="432"/>
      <c r="BQ9" s="432"/>
      <c r="BR9" s="432"/>
      <c r="BS9" s="432"/>
      <c r="BT9" s="432"/>
      <c r="BU9" s="433"/>
      <c r="BV9" s="431">
        <v>-5994896</v>
      </c>
      <c r="BW9" s="432"/>
      <c r="BX9" s="432"/>
      <c r="BY9" s="432"/>
      <c r="BZ9" s="432"/>
      <c r="CA9" s="432"/>
      <c r="CB9" s="432"/>
      <c r="CC9" s="433"/>
      <c r="CD9" s="402" t="s">
        <v>108</v>
      </c>
      <c r="CE9" s="403"/>
      <c r="CF9" s="403"/>
      <c r="CG9" s="403"/>
      <c r="CH9" s="403"/>
      <c r="CI9" s="403"/>
      <c r="CJ9" s="403"/>
      <c r="CK9" s="403"/>
      <c r="CL9" s="403"/>
      <c r="CM9" s="403"/>
      <c r="CN9" s="403"/>
      <c r="CO9" s="403"/>
      <c r="CP9" s="403"/>
      <c r="CQ9" s="403"/>
      <c r="CR9" s="403"/>
      <c r="CS9" s="404"/>
      <c r="CT9" s="410">
        <v>16.3</v>
      </c>
      <c r="CU9" s="411"/>
      <c r="CV9" s="411"/>
      <c r="CW9" s="411"/>
      <c r="CX9" s="411"/>
      <c r="CY9" s="411"/>
      <c r="CZ9" s="411"/>
      <c r="DA9" s="412"/>
      <c r="DB9" s="410">
        <v>16</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109</v>
      </c>
      <c r="M10" s="454"/>
      <c r="N10" s="454"/>
      <c r="O10" s="454"/>
      <c r="P10" s="454"/>
      <c r="Q10" s="455"/>
      <c r="R10" s="456">
        <v>6216289</v>
      </c>
      <c r="S10" s="457"/>
      <c r="T10" s="457"/>
      <c r="U10" s="457"/>
      <c r="V10" s="459"/>
      <c r="W10" s="504"/>
      <c r="X10" s="505"/>
      <c r="Y10" s="506"/>
      <c r="Z10" s="531" t="s">
        <v>110</v>
      </c>
      <c r="AA10" s="532"/>
      <c r="AB10" s="532"/>
      <c r="AC10" s="532"/>
      <c r="AD10" s="532"/>
      <c r="AE10" s="532"/>
      <c r="AF10" s="532"/>
      <c r="AG10" s="532"/>
      <c r="AH10" s="533"/>
      <c r="AI10" s="456">
        <v>1</v>
      </c>
      <c r="AJ10" s="457"/>
      <c r="AK10" s="457"/>
      <c r="AL10" s="457"/>
      <c r="AM10" s="457"/>
      <c r="AN10" s="457"/>
      <c r="AO10" s="457"/>
      <c r="AP10" s="458"/>
      <c r="AQ10" s="456">
        <v>9700</v>
      </c>
      <c r="AR10" s="457"/>
      <c r="AS10" s="457"/>
      <c r="AT10" s="457"/>
      <c r="AU10" s="457"/>
      <c r="AV10" s="457"/>
      <c r="AW10" s="457"/>
      <c r="AX10" s="457"/>
      <c r="AY10" s="459"/>
      <c r="AZ10" s="428" t="s">
        <v>111</v>
      </c>
      <c r="BA10" s="429"/>
      <c r="BB10" s="429"/>
      <c r="BC10" s="429"/>
      <c r="BD10" s="429"/>
      <c r="BE10" s="429"/>
      <c r="BF10" s="429"/>
      <c r="BG10" s="429"/>
      <c r="BH10" s="429"/>
      <c r="BI10" s="429"/>
      <c r="BJ10" s="429"/>
      <c r="BK10" s="429"/>
      <c r="BL10" s="429"/>
      <c r="BM10" s="430"/>
      <c r="BN10" s="431">
        <v>4007264</v>
      </c>
      <c r="BO10" s="432"/>
      <c r="BP10" s="432"/>
      <c r="BQ10" s="432"/>
      <c r="BR10" s="432"/>
      <c r="BS10" s="432"/>
      <c r="BT10" s="432"/>
      <c r="BU10" s="433"/>
      <c r="BV10" s="431">
        <v>3507241</v>
      </c>
      <c r="BW10" s="432"/>
      <c r="BX10" s="432"/>
      <c r="BY10" s="432"/>
      <c r="BZ10" s="432"/>
      <c r="CA10" s="432"/>
      <c r="CB10" s="432"/>
      <c r="CC10" s="433"/>
      <c r="CD10" s="534" t="s">
        <v>112</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113</v>
      </c>
      <c r="M11" s="568"/>
      <c r="N11" s="568"/>
      <c r="O11" s="568"/>
      <c r="P11" s="568"/>
      <c r="Q11" s="569"/>
      <c r="R11" s="570" t="s">
        <v>114</v>
      </c>
      <c r="S11" s="571"/>
      <c r="T11" s="571"/>
      <c r="U11" s="571"/>
      <c r="V11" s="572"/>
      <c r="W11" s="507"/>
      <c r="X11" s="508"/>
      <c r="Y11" s="509"/>
      <c r="Z11" s="531" t="s">
        <v>115</v>
      </c>
      <c r="AA11" s="532"/>
      <c r="AB11" s="532"/>
      <c r="AC11" s="532"/>
      <c r="AD11" s="532"/>
      <c r="AE11" s="532"/>
      <c r="AF11" s="532"/>
      <c r="AG11" s="532"/>
      <c r="AH11" s="533"/>
      <c r="AI11" s="456">
        <v>92</v>
      </c>
      <c r="AJ11" s="457"/>
      <c r="AK11" s="457"/>
      <c r="AL11" s="457"/>
      <c r="AM11" s="457"/>
      <c r="AN11" s="457"/>
      <c r="AO11" s="457"/>
      <c r="AP11" s="458"/>
      <c r="AQ11" s="456">
        <v>8800</v>
      </c>
      <c r="AR11" s="457"/>
      <c r="AS11" s="457"/>
      <c r="AT11" s="457"/>
      <c r="AU11" s="457"/>
      <c r="AV11" s="457"/>
      <c r="AW11" s="457"/>
      <c r="AX11" s="457"/>
      <c r="AY11" s="459"/>
      <c r="AZ11" s="428" t="s">
        <v>116</v>
      </c>
      <c r="BA11" s="429"/>
      <c r="BB11" s="429"/>
      <c r="BC11" s="429"/>
      <c r="BD11" s="429"/>
      <c r="BE11" s="429"/>
      <c r="BF11" s="429"/>
      <c r="BG11" s="429"/>
      <c r="BH11" s="429"/>
      <c r="BI11" s="429"/>
      <c r="BJ11" s="429"/>
      <c r="BK11" s="429"/>
      <c r="BL11" s="429"/>
      <c r="BM11" s="430"/>
      <c r="BN11" s="431">
        <v>53659</v>
      </c>
      <c r="BO11" s="432"/>
      <c r="BP11" s="432"/>
      <c r="BQ11" s="432"/>
      <c r="BR11" s="432"/>
      <c r="BS11" s="432"/>
      <c r="BT11" s="432"/>
      <c r="BU11" s="433"/>
      <c r="BV11" s="431">
        <v>409381</v>
      </c>
      <c r="BW11" s="432"/>
      <c r="BX11" s="432"/>
      <c r="BY11" s="432"/>
      <c r="BZ11" s="432"/>
      <c r="CA11" s="432"/>
      <c r="CB11" s="432"/>
      <c r="CC11" s="433"/>
      <c r="CD11" s="478" t="s">
        <v>117</v>
      </c>
      <c r="CE11" s="479"/>
      <c r="CF11" s="479"/>
      <c r="CG11" s="479"/>
      <c r="CH11" s="479"/>
      <c r="CI11" s="479"/>
      <c r="CJ11" s="479"/>
      <c r="CK11" s="479"/>
      <c r="CL11" s="479"/>
      <c r="CM11" s="479"/>
      <c r="CN11" s="479"/>
      <c r="CO11" s="479"/>
      <c r="CP11" s="479"/>
      <c r="CQ11" s="479"/>
      <c r="CR11" s="479"/>
      <c r="CS11" s="480"/>
      <c r="CT11" s="481" t="s">
        <v>118</v>
      </c>
      <c r="CU11" s="482"/>
      <c r="CV11" s="482"/>
      <c r="CW11" s="482"/>
      <c r="CX11" s="482"/>
      <c r="CY11" s="482"/>
      <c r="CZ11" s="482"/>
      <c r="DA11" s="483"/>
      <c r="DB11" s="481" t="s">
        <v>119</v>
      </c>
      <c r="DC11" s="482"/>
      <c r="DD11" s="482"/>
      <c r="DE11" s="482"/>
      <c r="DF11" s="482"/>
      <c r="DG11" s="482"/>
      <c r="DH11" s="482"/>
      <c r="DI11" s="483"/>
      <c r="DJ11" s="158"/>
      <c r="DK11" s="158"/>
      <c r="DL11" s="158"/>
      <c r="DM11" s="158"/>
      <c r="DN11" s="158"/>
      <c r="DO11" s="158"/>
    </row>
    <row r="12" spans="1:119" ht="18.75" customHeight="1" x14ac:dyDescent="0.2">
      <c r="A12" s="159"/>
      <c r="B12" s="486" t="s">
        <v>120</v>
      </c>
      <c r="C12" s="487"/>
      <c r="D12" s="487"/>
      <c r="E12" s="487"/>
      <c r="F12" s="487"/>
      <c r="G12" s="487"/>
      <c r="H12" s="487"/>
      <c r="I12" s="487"/>
      <c r="J12" s="487"/>
      <c r="K12" s="488"/>
      <c r="L12" s="495" t="s">
        <v>121</v>
      </c>
      <c r="M12" s="496"/>
      <c r="N12" s="496"/>
      <c r="O12" s="496"/>
      <c r="P12" s="496"/>
      <c r="Q12" s="497"/>
      <c r="R12" s="498">
        <v>6319772</v>
      </c>
      <c r="S12" s="499"/>
      <c r="T12" s="499"/>
      <c r="U12" s="499"/>
      <c r="V12" s="500"/>
      <c r="W12" s="501" t="s">
        <v>122</v>
      </c>
      <c r="X12" s="502"/>
      <c r="Y12" s="503"/>
      <c r="Z12" s="510" t="s">
        <v>1</v>
      </c>
      <c r="AA12" s="511"/>
      <c r="AB12" s="511"/>
      <c r="AC12" s="511"/>
      <c r="AD12" s="511"/>
      <c r="AE12" s="511"/>
      <c r="AF12" s="511"/>
      <c r="AG12" s="511"/>
      <c r="AH12" s="512"/>
      <c r="AI12" s="516" t="s">
        <v>123</v>
      </c>
      <c r="AJ12" s="511"/>
      <c r="AK12" s="511"/>
      <c r="AL12" s="511"/>
      <c r="AM12" s="512"/>
      <c r="AN12" s="516" t="s">
        <v>124</v>
      </c>
      <c r="AO12" s="517"/>
      <c r="AP12" s="517"/>
      <c r="AQ12" s="517"/>
      <c r="AR12" s="517"/>
      <c r="AS12" s="518"/>
      <c r="AT12" s="525" t="s">
        <v>125</v>
      </c>
      <c r="AU12" s="526"/>
      <c r="AV12" s="526"/>
      <c r="AW12" s="526"/>
      <c r="AX12" s="526"/>
      <c r="AY12" s="527"/>
      <c r="AZ12" s="428" t="s">
        <v>126</v>
      </c>
      <c r="BA12" s="429"/>
      <c r="BB12" s="429"/>
      <c r="BC12" s="429"/>
      <c r="BD12" s="429"/>
      <c r="BE12" s="429"/>
      <c r="BF12" s="429"/>
      <c r="BG12" s="429"/>
      <c r="BH12" s="429"/>
      <c r="BI12" s="429"/>
      <c r="BJ12" s="429"/>
      <c r="BK12" s="429"/>
      <c r="BL12" s="429"/>
      <c r="BM12" s="430"/>
      <c r="BN12" s="431">
        <v>0</v>
      </c>
      <c r="BO12" s="432"/>
      <c r="BP12" s="432"/>
      <c r="BQ12" s="432"/>
      <c r="BR12" s="432"/>
      <c r="BS12" s="432"/>
      <c r="BT12" s="432"/>
      <c r="BU12" s="433"/>
      <c r="BV12" s="431">
        <v>3900000</v>
      </c>
      <c r="BW12" s="432"/>
      <c r="BX12" s="432"/>
      <c r="BY12" s="432"/>
      <c r="BZ12" s="432"/>
      <c r="CA12" s="432"/>
      <c r="CB12" s="432"/>
      <c r="CC12" s="433"/>
      <c r="CD12" s="478" t="s">
        <v>127</v>
      </c>
      <c r="CE12" s="479"/>
      <c r="CF12" s="479"/>
      <c r="CG12" s="479"/>
      <c r="CH12" s="479"/>
      <c r="CI12" s="479"/>
      <c r="CJ12" s="479"/>
      <c r="CK12" s="479"/>
      <c r="CL12" s="479"/>
      <c r="CM12" s="479"/>
      <c r="CN12" s="479"/>
      <c r="CO12" s="479"/>
      <c r="CP12" s="479"/>
      <c r="CQ12" s="479"/>
      <c r="CR12" s="479"/>
      <c r="CS12" s="480"/>
      <c r="CT12" s="481" t="s">
        <v>118</v>
      </c>
      <c r="CU12" s="482"/>
      <c r="CV12" s="482"/>
      <c r="CW12" s="482"/>
      <c r="CX12" s="482"/>
      <c r="CY12" s="482"/>
      <c r="CZ12" s="482"/>
      <c r="DA12" s="483"/>
      <c r="DB12" s="481" t="s">
        <v>118</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128</v>
      </c>
      <c r="N13" s="473"/>
      <c r="O13" s="473"/>
      <c r="P13" s="473"/>
      <c r="Q13" s="474"/>
      <c r="R13" s="522">
        <v>6154626</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129</v>
      </c>
      <c r="BA13" s="440"/>
      <c r="BB13" s="440"/>
      <c r="BC13" s="440"/>
      <c r="BD13" s="440"/>
      <c r="BE13" s="440"/>
      <c r="BF13" s="440"/>
      <c r="BG13" s="440"/>
      <c r="BH13" s="440"/>
      <c r="BI13" s="440"/>
      <c r="BJ13" s="440"/>
      <c r="BK13" s="440"/>
      <c r="BL13" s="440"/>
      <c r="BM13" s="441"/>
      <c r="BN13" s="431">
        <v>11117290</v>
      </c>
      <c r="BO13" s="432"/>
      <c r="BP13" s="432"/>
      <c r="BQ13" s="432"/>
      <c r="BR13" s="432"/>
      <c r="BS13" s="432"/>
      <c r="BT13" s="432"/>
      <c r="BU13" s="433"/>
      <c r="BV13" s="431">
        <v>-5978274</v>
      </c>
      <c r="BW13" s="432"/>
      <c r="BX13" s="432"/>
      <c r="BY13" s="432"/>
      <c r="BZ13" s="432"/>
      <c r="CA13" s="432"/>
      <c r="CB13" s="432"/>
      <c r="CC13" s="433"/>
      <c r="CD13" s="478" t="s">
        <v>130</v>
      </c>
      <c r="CE13" s="479"/>
      <c r="CF13" s="479"/>
      <c r="CG13" s="479"/>
      <c r="CH13" s="479"/>
      <c r="CI13" s="479"/>
      <c r="CJ13" s="479"/>
      <c r="CK13" s="479"/>
      <c r="CL13" s="479"/>
      <c r="CM13" s="479"/>
      <c r="CN13" s="479"/>
      <c r="CO13" s="479"/>
      <c r="CP13" s="479"/>
      <c r="CQ13" s="479"/>
      <c r="CR13" s="479"/>
      <c r="CS13" s="480"/>
      <c r="CT13" s="410">
        <v>8.9</v>
      </c>
      <c r="CU13" s="411"/>
      <c r="CV13" s="411"/>
      <c r="CW13" s="411"/>
      <c r="CX13" s="411"/>
      <c r="CY13" s="411"/>
      <c r="CZ13" s="411"/>
      <c r="DA13" s="412"/>
      <c r="DB13" s="410">
        <v>9.3000000000000007</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131</v>
      </c>
      <c r="M14" s="484"/>
      <c r="N14" s="484"/>
      <c r="O14" s="484"/>
      <c r="P14" s="484"/>
      <c r="Q14" s="485"/>
      <c r="R14" s="475">
        <v>6311190</v>
      </c>
      <c r="S14" s="476"/>
      <c r="T14" s="476"/>
      <c r="U14" s="476"/>
      <c r="V14" s="477"/>
      <c r="W14" s="504"/>
      <c r="X14" s="505"/>
      <c r="Y14" s="506"/>
      <c r="Z14" s="453" t="s">
        <v>132</v>
      </c>
      <c r="AA14" s="454"/>
      <c r="AB14" s="454"/>
      <c r="AC14" s="454"/>
      <c r="AD14" s="454"/>
      <c r="AE14" s="454"/>
      <c r="AF14" s="454"/>
      <c r="AG14" s="454"/>
      <c r="AH14" s="455"/>
      <c r="AI14" s="456">
        <v>11241</v>
      </c>
      <c r="AJ14" s="457"/>
      <c r="AK14" s="457"/>
      <c r="AL14" s="457"/>
      <c r="AM14" s="458"/>
      <c r="AN14" s="456">
        <v>34813377</v>
      </c>
      <c r="AO14" s="457"/>
      <c r="AP14" s="457"/>
      <c r="AQ14" s="457"/>
      <c r="AR14" s="457"/>
      <c r="AS14" s="458"/>
      <c r="AT14" s="456">
        <v>3097</v>
      </c>
      <c r="AU14" s="457"/>
      <c r="AV14" s="457"/>
      <c r="AW14" s="457"/>
      <c r="AX14" s="457"/>
      <c r="AY14" s="459"/>
      <c r="AZ14" s="422" t="s">
        <v>133</v>
      </c>
      <c r="BA14" s="423"/>
      <c r="BB14" s="423"/>
      <c r="BC14" s="423"/>
      <c r="BD14" s="423"/>
      <c r="BE14" s="423"/>
      <c r="BF14" s="423"/>
      <c r="BG14" s="423"/>
      <c r="BH14" s="423"/>
      <c r="BI14" s="423"/>
      <c r="BJ14" s="423"/>
      <c r="BK14" s="423"/>
      <c r="BL14" s="423"/>
      <c r="BM14" s="424"/>
      <c r="BN14" s="425">
        <v>630248528</v>
      </c>
      <c r="BO14" s="426"/>
      <c r="BP14" s="426"/>
      <c r="BQ14" s="426"/>
      <c r="BR14" s="426"/>
      <c r="BS14" s="426"/>
      <c r="BT14" s="426"/>
      <c r="BU14" s="427"/>
      <c r="BV14" s="425">
        <v>612484057</v>
      </c>
      <c r="BW14" s="426"/>
      <c r="BX14" s="426"/>
      <c r="BY14" s="426"/>
      <c r="BZ14" s="426"/>
      <c r="CA14" s="426"/>
      <c r="CB14" s="426"/>
      <c r="CC14" s="427"/>
      <c r="CD14" s="402" t="s">
        <v>134</v>
      </c>
      <c r="CE14" s="403"/>
      <c r="CF14" s="403"/>
      <c r="CG14" s="403"/>
      <c r="CH14" s="403"/>
      <c r="CI14" s="403"/>
      <c r="CJ14" s="403"/>
      <c r="CK14" s="403"/>
      <c r="CL14" s="403"/>
      <c r="CM14" s="403"/>
      <c r="CN14" s="403"/>
      <c r="CO14" s="403"/>
      <c r="CP14" s="403"/>
      <c r="CQ14" s="403"/>
      <c r="CR14" s="403"/>
      <c r="CS14" s="404"/>
      <c r="CT14" s="436">
        <v>140.1</v>
      </c>
      <c r="CU14" s="437"/>
      <c r="CV14" s="437"/>
      <c r="CW14" s="437"/>
      <c r="CX14" s="437"/>
      <c r="CY14" s="437"/>
      <c r="CZ14" s="437"/>
      <c r="DA14" s="438"/>
      <c r="DB14" s="436">
        <v>142.1</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135</v>
      </c>
      <c r="N15" s="473"/>
      <c r="O15" s="473"/>
      <c r="P15" s="473"/>
      <c r="Q15" s="474"/>
      <c r="R15" s="475">
        <v>6157685</v>
      </c>
      <c r="S15" s="476"/>
      <c r="T15" s="476"/>
      <c r="U15" s="476"/>
      <c r="V15" s="477"/>
      <c r="W15" s="504"/>
      <c r="X15" s="505"/>
      <c r="Y15" s="506"/>
      <c r="Z15" s="453" t="s">
        <v>136</v>
      </c>
      <c r="AA15" s="454"/>
      <c r="AB15" s="454"/>
      <c r="AC15" s="454"/>
      <c r="AD15" s="454"/>
      <c r="AE15" s="454"/>
      <c r="AF15" s="454"/>
      <c r="AG15" s="454"/>
      <c r="AH15" s="455"/>
      <c r="AI15" s="456" t="s">
        <v>118</v>
      </c>
      <c r="AJ15" s="457"/>
      <c r="AK15" s="457"/>
      <c r="AL15" s="457"/>
      <c r="AM15" s="458"/>
      <c r="AN15" s="456" t="s">
        <v>118</v>
      </c>
      <c r="AO15" s="457"/>
      <c r="AP15" s="457"/>
      <c r="AQ15" s="457"/>
      <c r="AR15" s="457"/>
      <c r="AS15" s="458"/>
      <c r="AT15" s="456" t="s">
        <v>118</v>
      </c>
      <c r="AU15" s="457"/>
      <c r="AV15" s="457"/>
      <c r="AW15" s="457"/>
      <c r="AX15" s="457"/>
      <c r="AY15" s="459"/>
      <c r="AZ15" s="428" t="s">
        <v>137</v>
      </c>
      <c r="BA15" s="429"/>
      <c r="BB15" s="429"/>
      <c r="BC15" s="429"/>
      <c r="BD15" s="429"/>
      <c r="BE15" s="429"/>
      <c r="BF15" s="429"/>
      <c r="BG15" s="429"/>
      <c r="BH15" s="429"/>
      <c r="BI15" s="429"/>
      <c r="BJ15" s="429"/>
      <c r="BK15" s="429"/>
      <c r="BL15" s="429"/>
      <c r="BM15" s="430"/>
      <c r="BN15" s="431">
        <v>807938128</v>
      </c>
      <c r="BO15" s="432"/>
      <c r="BP15" s="432"/>
      <c r="BQ15" s="432"/>
      <c r="BR15" s="432"/>
      <c r="BS15" s="432"/>
      <c r="BT15" s="432"/>
      <c r="BU15" s="433"/>
      <c r="BV15" s="431">
        <v>787268465</v>
      </c>
      <c r="BW15" s="432"/>
      <c r="BX15" s="432"/>
      <c r="BY15" s="432"/>
      <c r="BZ15" s="432"/>
      <c r="CA15" s="432"/>
      <c r="CB15" s="432"/>
      <c r="CC15" s="433"/>
      <c r="CD15" s="469" t="s">
        <v>138</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139</v>
      </c>
      <c r="M16" s="467"/>
      <c r="N16" s="467"/>
      <c r="O16" s="467"/>
      <c r="P16" s="467"/>
      <c r="Q16" s="468"/>
      <c r="R16" s="463" t="s">
        <v>140</v>
      </c>
      <c r="S16" s="464"/>
      <c r="T16" s="464"/>
      <c r="U16" s="464"/>
      <c r="V16" s="465"/>
      <c r="W16" s="504"/>
      <c r="X16" s="505"/>
      <c r="Y16" s="506"/>
      <c r="Z16" s="453" t="s">
        <v>141</v>
      </c>
      <c r="AA16" s="454"/>
      <c r="AB16" s="454"/>
      <c r="AC16" s="454"/>
      <c r="AD16" s="454"/>
      <c r="AE16" s="454"/>
      <c r="AF16" s="454"/>
      <c r="AG16" s="454"/>
      <c r="AH16" s="455"/>
      <c r="AI16" s="456">
        <v>369</v>
      </c>
      <c r="AJ16" s="457"/>
      <c r="AK16" s="457"/>
      <c r="AL16" s="457"/>
      <c r="AM16" s="458"/>
      <c r="AN16" s="456">
        <v>1140948</v>
      </c>
      <c r="AO16" s="457"/>
      <c r="AP16" s="457"/>
      <c r="AQ16" s="457"/>
      <c r="AR16" s="457"/>
      <c r="AS16" s="458"/>
      <c r="AT16" s="456">
        <v>3092</v>
      </c>
      <c r="AU16" s="457"/>
      <c r="AV16" s="457"/>
      <c r="AW16" s="457"/>
      <c r="AX16" s="457"/>
      <c r="AY16" s="459"/>
      <c r="AZ16" s="428" t="s">
        <v>142</v>
      </c>
      <c r="BA16" s="429"/>
      <c r="BB16" s="429"/>
      <c r="BC16" s="429"/>
      <c r="BD16" s="429"/>
      <c r="BE16" s="429"/>
      <c r="BF16" s="429"/>
      <c r="BG16" s="429"/>
      <c r="BH16" s="429"/>
      <c r="BI16" s="429"/>
      <c r="BJ16" s="429"/>
      <c r="BK16" s="429"/>
      <c r="BL16" s="429"/>
      <c r="BM16" s="430"/>
      <c r="BN16" s="431">
        <v>786777697</v>
      </c>
      <c r="BO16" s="432"/>
      <c r="BP16" s="432"/>
      <c r="BQ16" s="432"/>
      <c r="BR16" s="432"/>
      <c r="BS16" s="432"/>
      <c r="BT16" s="432"/>
      <c r="BU16" s="433"/>
      <c r="BV16" s="431">
        <v>765378231</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143</v>
      </c>
      <c r="N17" s="461"/>
      <c r="O17" s="461"/>
      <c r="P17" s="461"/>
      <c r="Q17" s="462"/>
      <c r="R17" s="463" t="s">
        <v>144</v>
      </c>
      <c r="S17" s="464"/>
      <c r="T17" s="464"/>
      <c r="U17" s="464"/>
      <c r="V17" s="465"/>
      <c r="W17" s="504"/>
      <c r="X17" s="505"/>
      <c r="Y17" s="506"/>
      <c r="Z17" s="453" t="s">
        <v>145</v>
      </c>
      <c r="AA17" s="454"/>
      <c r="AB17" s="454"/>
      <c r="AC17" s="454"/>
      <c r="AD17" s="454"/>
      <c r="AE17" s="454"/>
      <c r="AF17" s="454"/>
      <c r="AG17" s="454"/>
      <c r="AH17" s="455"/>
      <c r="AI17" s="456">
        <v>11351</v>
      </c>
      <c r="AJ17" s="457"/>
      <c r="AK17" s="457"/>
      <c r="AL17" s="457"/>
      <c r="AM17" s="458"/>
      <c r="AN17" s="456">
        <v>36765889</v>
      </c>
      <c r="AO17" s="457"/>
      <c r="AP17" s="457"/>
      <c r="AQ17" s="457"/>
      <c r="AR17" s="457"/>
      <c r="AS17" s="458"/>
      <c r="AT17" s="456">
        <v>3239</v>
      </c>
      <c r="AU17" s="457"/>
      <c r="AV17" s="457"/>
      <c r="AW17" s="457"/>
      <c r="AX17" s="457"/>
      <c r="AY17" s="459"/>
      <c r="AZ17" s="428" t="s">
        <v>146</v>
      </c>
      <c r="BA17" s="429"/>
      <c r="BB17" s="429"/>
      <c r="BC17" s="429"/>
      <c r="BD17" s="429"/>
      <c r="BE17" s="429"/>
      <c r="BF17" s="429"/>
      <c r="BG17" s="429"/>
      <c r="BH17" s="429"/>
      <c r="BI17" s="429"/>
      <c r="BJ17" s="429"/>
      <c r="BK17" s="429"/>
      <c r="BL17" s="429"/>
      <c r="BM17" s="430"/>
      <c r="BN17" s="431">
        <v>1045582256</v>
      </c>
      <c r="BO17" s="432"/>
      <c r="BP17" s="432"/>
      <c r="BQ17" s="432"/>
      <c r="BR17" s="432"/>
      <c r="BS17" s="432"/>
      <c r="BT17" s="432"/>
      <c r="BU17" s="433"/>
      <c r="BV17" s="431">
        <v>1020819882</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147</v>
      </c>
      <c r="C18" s="449"/>
      <c r="D18" s="449"/>
      <c r="E18" s="449"/>
      <c r="F18" s="449"/>
      <c r="G18" s="449"/>
      <c r="H18" s="449"/>
      <c r="I18" s="449"/>
      <c r="J18" s="449"/>
      <c r="K18" s="450"/>
      <c r="L18" s="451">
        <v>5158</v>
      </c>
      <c r="M18" s="452"/>
      <c r="N18" s="452"/>
      <c r="O18" s="452"/>
      <c r="P18" s="452"/>
      <c r="Q18" s="452"/>
      <c r="R18" s="452"/>
      <c r="S18" s="452"/>
      <c r="T18" s="452"/>
      <c r="U18" s="452"/>
      <c r="V18" s="452"/>
      <c r="W18" s="504"/>
      <c r="X18" s="505"/>
      <c r="Y18" s="506"/>
      <c r="Z18" s="453" t="s">
        <v>148</v>
      </c>
      <c r="AA18" s="454"/>
      <c r="AB18" s="454"/>
      <c r="AC18" s="454"/>
      <c r="AD18" s="454"/>
      <c r="AE18" s="454"/>
      <c r="AF18" s="454"/>
      <c r="AG18" s="454"/>
      <c r="AH18" s="455"/>
      <c r="AI18" s="456">
        <v>32113</v>
      </c>
      <c r="AJ18" s="457"/>
      <c r="AK18" s="457"/>
      <c r="AL18" s="457"/>
      <c r="AM18" s="458"/>
      <c r="AN18" s="456">
        <v>112099739</v>
      </c>
      <c r="AO18" s="457"/>
      <c r="AP18" s="457"/>
      <c r="AQ18" s="457"/>
      <c r="AR18" s="457"/>
      <c r="AS18" s="458"/>
      <c r="AT18" s="456">
        <v>3491</v>
      </c>
      <c r="AU18" s="457"/>
      <c r="AV18" s="457"/>
      <c r="AW18" s="457"/>
      <c r="AX18" s="457"/>
      <c r="AY18" s="459"/>
      <c r="AZ18" s="439" t="s">
        <v>149</v>
      </c>
      <c r="BA18" s="440"/>
      <c r="BB18" s="440"/>
      <c r="BC18" s="440"/>
      <c r="BD18" s="440"/>
      <c r="BE18" s="440"/>
      <c r="BF18" s="440"/>
      <c r="BG18" s="440"/>
      <c r="BH18" s="440"/>
      <c r="BI18" s="440"/>
      <c r="BJ18" s="440"/>
      <c r="BK18" s="440"/>
      <c r="BL18" s="440"/>
      <c r="BM18" s="441"/>
      <c r="BN18" s="405">
        <v>1263858931</v>
      </c>
      <c r="BO18" s="406"/>
      <c r="BP18" s="406"/>
      <c r="BQ18" s="406"/>
      <c r="BR18" s="406"/>
      <c r="BS18" s="406"/>
      <c r="BT18" s="406"/>
      <c r="BU18" s="407"/>
      <c r="BV18" s="405">
        <v>1257880040</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150</v>
      </c>
      <c r="C19" s="449"/>
      <c r="D19" s="449"/>
      <c r="E19" s="449"/>
      <c r="F19" s="449"/>
      <c r="G19" s="449"/>
      <c r="H19" s="449"/>
      <c r="I19" s="449"/>
      <c r="J19" s="449"/>
      <c r="K19" s="450"/>
      <c r="L19" s="451">
        <v>1225</v>
      </c>
      <c r="M19" s="452"/>
      <c r="N19" s="452"/>
      <c r="O19" s="452"/>
      <c r="P19" s="452"/>
      <c r="Q19" s="452"/>
      <c r="R19" s="452"/>
      <c r="S19" s="452"/>
      <c r="T19" s="452"/>
      <c r="U19" s="452"/>
      <c r="V19" s="452"/>
      <c r="W19" s="504"/>
      <c r="X19" s="505"/>
      <c r="Y19" s="506"/>
      <c r="Z19" s="453" t="s">
        <v>151</v>
      </c>
      <c r="AA19" s="454"/>
      <c r="AB19" s="454"/>
      <c r="AC19" s="454"/>
      <c r="AD19" s="454"/>
      <c r="AE19" s="454"/>
      <c r="AF19" s="454"/>
      <c r="AG19" s="454"/>
      <c r="AH19" s="455"/>
      <c r="AI19" s="456" t="s">
        <v>152</v>
      </c>
      <c r="AJ19" s="457"/>
      <c r="AK19" s="457"/>
      <c r="AL19" s="457"/>
      <c r="AM19" s="458"/>
      <c r="AN19" s="456" t="s">
        <v>152</v>
      </c>
      <c r="AO19" s="457"/>
      <c r="AP19" s="457"/>
      <c r="AQ19" s="457"/>
      <c r="AR19" s="457"/>
      <c r="AS19" s="458"/>
      <c r="AT19" s="456" t="s">
        <v>152</v>
      </c>
      <c r="AU19" s="457"/>
      <c r="AV19" s="457"/>
      <c r="AW19" s="457"/>
      <c r="AX19" s="457"/>
      <c r="AY19" s="459"/>
      <c r="AZ19" s="422" t="s">
        <v>153</v>
      </c>
      <c r="BA19" s="423"/>
      <c r="BB19" s="423"/>
      <c r="BC19" s="423"/>
      <c r="BD19" s="423"/>
      <c r="BE19" s="423"/>
      <c r="BF19" s="423"/>
      <c r="BG19" s="423"/>
      <c r="BH19" s="423"/>
      <c r="BI19" s="423"/>
      <c r="BJ19" s="423"/>
      <c r="BK19" s="423"/>
      <c r="BL19" s="423"/>
      <c r="BM19" s="424"/>
      <c r="BN19" s="425">
        <v>3078437466</v>
      </c>
      <c r="BO19" s="426"/>
      <c r="BP19" s="426"/>
      <c r="BQ19" s="426"/>
      <c r="BR19" s="426"/>
      <c r="BS19" s="426"/>
      <c r="BT19" s="426"/>
      <c r="BU19" s="427"/>
      <c r="BV19" s="425">
        <v>3082917548</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154</v>
      </c>
      <c r="C20" s="449"/>
      <c r="D20" s="449"/>
      <c r="E20" s="449"/>
      <c r="F20" s="449"/>
      <c r="G20" s="449"/>
      <c r="H20" s="449"/>
      <c r="I20" s="449"/>
      <c r="J20" s="449"/>
      <c r="K20" s="450"/>
      <c r="L20" s="451">
        <v>2609132</v>
      </c>
      <c r="M20" s="452"/>
      <c r="N20" s="452"/>
      <c r="O20" s="452"/>
      <c r="P20" s="452"/>
      <c r="Q20" s="452"/>
      <c r="R20" s="452"/>
      <c r="S20" s="452"/>
      <c r="T20" s="452"/>
      <c r="U20" s="452"/>
      <c r="V20" s="452"/>
      <c r="W20" s="507"/>
      <c r="X20" s="508"/>
      <c r="Y20" s="509"/>
      <c r="Z20" s="453" t="s">
        <v>155</v>
      </c>
      <c r="AA20" s="454"/>
      <c r="AB20" s="454"/>
      <c r="AC20" s="454"/>
      <c r="AD20" s="454"/>
      <c r="AE20" s="454"/>
      <c r="AF20" s="454"/>
      <c r="AG20" s="454"/>
      <c r="AH20" s="455"/>
      <c r="AI20" s="456">
        <v>54705</v>
      </c>
      <c r="AJ20" s="457"/>
      <c r="AK20" s="457"/>
      <c r="AL20" s="457"/>
      <c r="AM20" s="458"/>
      <c r="AN20" s="456">
        <v>183679005</v>
      </c>
      <c r="AO20" s="457"/>
      <c r="AP20" s="457"/>
      <c r="AQ20" s="457"/>
      <c r="AR20" s="457"/>
      <c r="AS20" s="458"/>
      <c r="AT20" s="456">
        <v>3358</v>
      </c>
      <c r="AU20" s="457"/>
      <c r="AV20" s="457"/>
      <c r="AW20" s="457"/>
      <c r="AX20" s="457"/>
      <c r="AY20" s="459"/>
      <c r="AZ20" s="439" t="s">
        <v>156</v>
      </c>
      <c r="BA20" s="440"/>
      <c r="BB20" s="440"/>
      <c r="BC20" s="440"/>
      <c r="BD20" s="440"/>
      <c r="BE20" s="440"/>
      <c r="BF20" s="440"/>
      <c r="BG20" s="440"/>
      <c r="BH20" s="440"/>
      <c r="BI20" s="440"/>
      <c r="BJ20" s="440"/>
      <c r="BK20" s="440"/>
      <c r="BL20" s="440"/>
      <c r="BM20" s="441"/>
      <c r="BN20" s="405">
        <v>395452062</v>
      </c>
      <c r="BO20" s="406"/>
      <c r="BP20" s="406"/>
      <c r="BQ20" s="406"/>
      <c r="BR20" s="406"/>
      <c r="BS20" s="406"/>
      <c r="BT20" s="406"/>
      <c r="BU20" s="407"/>
      <c r="BV20" s="405">
        <v>410832016</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157</v>
      </c>
      <c r="X21" s="443"/>
      <c r="Y21" s="443"/>
      <c r="Z21" s="443"/>
      <c r="AA21" s="443"/>
      <c r="AB21" s="443"/>
      <c r="AC21" s="443"/>
      <c r="AD21" s="443"/>
      <c r="AE21" s="443"/>
      <c r="AF21" s="443"/>
      <c r="AG21" s="443"/>
      <c r="AH21" s="444"/>
      <c r="AI21" s="445">
        <v>99.9</v>
      </c>
      <c r="AJ21" s="446"/>
      <c r="AK21" s="446"/>
      <c r="AL21" s="446"/>
      <c r="AM21" s="446"/>
      <c r="AN21" s="446"/>
      <c r="AO21" s="446"/>
      <c r="AP21" s="446"/>
      <c r="AQ21" s="446"/>
      <c r="AR21" s="446"/>
      <c r="AS21" s="446"/>
      <c r="AT21" s="446"/>
      <c r="AU21" s="446"/>
      <c r="AV21" s="446"/>
      <c r="AW21" s="446"/>
      <c r="AX21" s="446"/>
      <c r="AY21" s="447"/>
      <c r="AZ21" s="422" t="s">
        <v>158</v>
      </c>
      <c r="BA21" s="423"/>
      <c r="BB21" s="423"/>
      <c r="BC21" s="423"/>
      <c r="BD21" s="423"/>
      <c r="BE21" s="423"/>
      <c r="BF21" s="423"/>
      <c r="BG21" s="423"/>
      <c r="BH21" s="423"/>
      <c r="BI21" s="423"/>
      <c r="BJ21" s="423"/>
      <c r="BK21" s="423"/>
      <c r="BL21" s="423"/>
      <c r="BM21" s="424"/>
      <c r="BN21" s="425">
        <v>132709244</v>
      </c>
      <c r="BO21" s="426"/>
      <c r="BP21" s="426"/>
      <c r="BQ21" s="426"/>
      <c r="BR21" s="426"/>
      <c r="BS21" s="426"/>
      <c r="BT21" s="426"/>
      <c r="BU21" s="427"/>
      <c r="BV21" s="425">
        <v>138368532</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12319289</v>
      </c>
      <c r="BO22" s="432"/>
      <c r="BP22" s="432"/>
      <c r="BQ22" s="432"/>
      <c r="BR22" s="432"/>
      <c r="BS22" s="432"/>
      <c r="BT22" s="432"/>
      <c r="BU22" s="433"/>
      <c r="BV22" s="431">
        <v>11816831</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3800000</v>
      </c>
      <c r="BO23" s="432"/>
      <c r="BP23" s="432"/>
      <c r="BQ23" s="432"/>
      <c r="BR23" s="432"/>
      <c r="BS23" s="432"/>
      <c r="BT23" s="432"/>
      <c r="BU23" s="433"/>
      <c r="BV23" s="431">
        <v>3800000</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161</v>
      </c>
      <c r="BA24" s="403"/>
      <c r="BB24" s="403"/>
      <c r="BC24" s="403"/>
      <c r="BD24" s="403"/>
      <c r="BE24" s="403"/>
      <c r="BF24" s="403"/>
      <c r="BG24" s="403"/>
      <c r="BH24" s="403"/>
      <c r="BI24" s="403"/>
      <c r="BJ24" s="403"/>
      <c r="BK24" s="403"/>
      <c r="BL24" s="403"/>
      <c r="BM24" s="404"/>
      <c r="BN24" s="405">
        <v>1800000</v>
      </c>
      <c r="BO24" s="406"/>
      <c r="BP24" s="406"/>
      <c r="BQ24" s="406"/>
      <c r="BR24" s="406"/>
      <c r="BS24" s="406"/>
      <c r="BT24" s="406"/>
      <c r="BU24" s="407"/>
      <c r="BV24" s="405">
        <v>1800000</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162</v>
      </c>
      <c r="BA25" s="414"/>
      <c r="BB25" s="414"/>
      <c r="BC25" s="415"/>
      <c r="BD25" s="422" t="s">
        <v>45</v>
      </c>
      <c r="BE25" s="423"/>
      <c r="BF25" s="423"/>
      <c r="BG25" s="423"/>
      <c r="BH25" s="423"/>
      <c r="BI25" s="423"/>
      <c r="BJ25" s="423"/>
      <c r="BK25" s="423"/>
      <c r="BL25" s="423"/>
      <c r="BM25" s="424"/>
      <c r="BN25" s="425">
        <v>50587586</v>
      </c>
      <c r="BO25" s="426"/>
      <c r="BP25" s="426"/>
      <c r="BQ25" s="426"/>
      <c r="BR25" s="426"/>
      <c r="BS25" s="426"/>
      <c r="BT25" s="426"/>
      <c r="BU25" s="427"/>
      <c r="BV25" s="425">
        <v>46580322</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163</v>
      </c>
      <c r="BE26" s="429"/>
      <c r="BF26" s="429"/>
      <c r="BG26" s="429"/>
      <c r="BH26" s="429"/>
      <c r="BI26" s="429"/>
      <c r="BJ26" s="429"/>
      <c r="BK26" s="429"/>
      <c r="BL26" s="429"/>
      <c r="BM26" s="430"/>
      <c r="BN26" s="431">
        <v>36125925</v>
      </c>
      <c r="BO26" s="432"/>
      <c r="BP26" s="432"/>
      <c r="BQ26" s="432"/>
      <c r="BR26" s="432"/>
      <c r="BS26" s="432"/>
      <c r="BT26" s="432"/>
      <c r="BU26" s="433"/>
      <c r="BV26" s="431">
        <v>35940571</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47</v>
      </c>
      <c r="BE27" s="440"/>
      <c r="BF27" s="440"/>
      <c r="BG27" s="440"/>
      <c r="BH27" s="440"/>
      <c r="BI27" s="440"/>
      <c r="BJ27" s="440"/>
      <c r="BK27" s="440"/>
      <c r="BL27" s="440"/>
      <c r="BM27" s="441"/>
      <c r="BN27" s="405">
        <v>161902338</v>
      </c>
      <c r="BO27" s="406"/>
      <c r="BP27" s="406"/>
      <c r="BQ27" s="406"/>
      <c r="BR27" s="406"/>
      <c r="BS27" s="406"/>
      <c r="BT27" s="406"/>
      <c r="BU27" s="407"/>
      <c r="BV27" s="405">
        <v>178948853</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170</v>
      </c>
      <c r="D30" s="400"/>
      <c r="E30" s="401" t="s">
        <v>171</v>
      </c>
      <c r="F30" s="401"/>
      <c r="G30" s="401"/>
      <c r="H30" s="401"/>
      <c r="I30" s="401"/>
      <c r="J30" s="401"/>
      <c r="K30" s="401"/>
      <c r="L30" s="401"/>
      <c r="M30" s="401"/>
      <c r="N30" s="401"/>
      <c r="O30" s="401"/>
      <c r="P30" s="401"/>
      <c r="Q30" s="401"/>
      <c r="R30" s="401"/>
      <c r="S30" s="401"/>
      <c r="T30" s="176"/>
      <c r="U30" s="400" t="s">
        <v>170</v>
      </c>
      <c r="V30" s="400"/>
      <c r="W30" s="401" t="s">
        <v>171</v>
      </c>
      <c r="X30" s="401"/>
      <c r="Y30" s="401"/>
      <c r="Z30" s="401"/>
      <c r="AA30" s="401"/>
      <c r="AB30" s="401"/>
      <c r="AC30" s="401"/>
      <c r="AD30" s="401"/>
      <c r="AE30" s="401"/>
      <c r="AF30" s="401"/>
      <c r="AG30" s="401"/>
      <c r="AH30" s="401"/>
      <c r="AI30" s="401"/>
      <c r="AJ30" s="401"/>
      <c r="AK30" s="401"/>
      <c r="AL30" s="176"/>
      <c r="AM30" s="400" t="s">
        <v>170</v>
      </c>
      <c r="AN30" s="400"/>
      <c r="AO30" s="401" t="s">
        <v>171</v>
      </c>
      <c r="AP30" s="401"/>
      <c r="AQ30" s="401"/>
      <c r="AR30" s="401"/>
      <c r="AS30" s="401"/>
      <c r="AT30" s="401"/>
      <c r="AU30" s="401"/>
      <c r="AV30" s="401"/>
      <c r="AW30" s="401"/>
      <c r="AX30" s="401"/>
      <c r="AY30" s="401"/>
      <c r="AZ30" s="401"/>
      <c r="BA30" s="401"/>
      <c r="BB30" s="401"/>
      <c r="BC30" s="401"/>
      <c r="BD30" s="201"/>
      <c r="BE30" s="400" t="s">
        <v>170</v>
      </c>
      <c r="BF30" s="400"/>
      <c r="BG30" s="401" t="s">
        <v>171</v>
      </c>
      <c r="BH30" s="401"/>
      <c r="BI30" s="401"/>
      <c r="BJ30" s="401"/>
      <c r="BK30" s="401"/>
      <c r="BL30" s="401"/>
      <c r="BM30" s="401"/>
      <c r="BN30" s="401"/>
      <c r="BO30" s="401"/>
      <c r="BP30" s="401"/>
      <c r="BQ30" s="401"/>
      <c r="BR30" s="401"/>
      <c r="BS30" s="401"/>
      <c r="BT30" s="401"/>
      <c r="BU30" s="401"/>
      <c r="BV30" s="202"/>
      <c r="BW30" s="400" t="s">
        <v>170</v>
      </c>
      <c r="BX30" s="400"/>
      <c r="BY30" s="401" t="s">
        <v>172</v>
      </c>
      <c r="BZ30" s="401"/>
      <c r="CA30" s="401"/>
      <c r="CB30" s="401"/>
      <c r="CC30" s="401"/>
      <c r="CD30" s="401"/>
      <c r="CE30" s="401"/>
      <c r="CF30" s="401"/>
      <c r="CG30" s="401"/>
      <c r="CH30" s="401"/>
      <c r="CI30" s="401"/>
      <c r="CJ30" s="401"/>
      <c r="CK30" s="401"/>
      <c r="CL30" s="401"/>
      <c r="CM30" s="401"/>
      <c r="CN30" s="176"/>
      <c r="CO30" s="400" t="s">
        <v>170</v>
      </c>
      <c r="CP30" s="400"/>
      <c r="CQ30" s="401" t="s">
        <v>173</v>
      </c>
      <c r="CR30" s="401"/>
      <c r="CS30" s="401"/>
      <c r="CT30" s="401"/>
      <c r="CU30" s="401"/>
      <c r="CV30" s="401"/>
      <c r="CW30" s="401"/>
      <c r="CX30" s="401"/>
      <c r="CY30" s="401"/>
      <c r="CZ30" s="401"/>
      <c r="DA30" s="401"/>
      <c r="DB30" s="401"/>
      <c r="DC30" s="401"/>
      <c r="DD30" s="401"/>
      <c r="DE30" s="401"/>
      <c r="DF30" s="176"/>
      <c r="DG30" s="399" t="s">
        <v>174</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国民健康保険事業</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上水道事業会計</v>
      </c>
      <c r="AP31" s="396"/>
      <c r="AQ31" s="396"/>
      <c r="AR31" s="396"/>
      <c r="AS31" s="396"/>
      <c r="AT31" s="396"/>
      <c r="AU31" s="396"/>
      <c r="AV31" s="396"/>
      <c r="AW31" s="396"/>
      <c r="AX31" s="396"/>
      <c r="AY31" s="396"/>
      <c r="AZ31" s="396"/>
      <c r="BA31" s="396"/>
      <c r="BB31" s="396"/>
      <c r="BC31" s="396"/>
      <c r="BD31" s="200"/>
      <c r="BE31" s="397">
        <f>IF(BG31="","",MAX(C31:D40,U31:V40,AM31:AN40)+1)</f>
        <v>16</v>
      </c>
      <c r="BF31" s="397"/>
      <c r="BG31" s="396" t="str">
        <f>IF('各会計、関係団体の財政状況及び健全化判断比率'!B33="","",'各会計、関係団体の財政状況及び健全化判断比率'!B33)</f>
        <v>流域下水道事業</v>
      </c>
      <c r="BH31" s="396"/>
      <c r="BI31" s="396"/>
      <c r="BJ31" s="396"/>
      <c r="BK31" s="396"/>
      <c r="BL31" s="396"/>
      <c r="BM31" s="396"/>
      <c r="BN31" s="396"/>
      <c r="BO31" s="396"/>
      <c r="BP31" s="396"/>
      <c r="BQ31" s="396"/>
      <c r="BR31" s="396"/>
      <c r="BS31" s="396"/>
      <c r="BT31" s="396"/>
      <c r="BU31" s="396"/>
      <c r="BV31" s="200"/>
      <c r="BW31" s="397">
        <f>IF(BY31="","",MAX(C31:D40,U31:V40,AM31:AN40,BE31:BF40)+1)</f>
        <v>20</v>
      </c>
      <c r="BX31" s="397"/>
      <c r="BY31" s="396" t="str">
        <f>IF('各会計、関係団体の財政状況及び健全化判断比率'!B68="","",'各会計、関係団体の財政状況及び健全化判断比率'!B68)</f>
        <v>千葉県競馬組合</v>
      </c>
      <c r="BZ31" s="396"/>
      <c r="CA31" s="396"/>
      <c r="CB31" s="396"/>
      <c r="CC31" s="396"/>
      <c r="CD31" s="396"/>
      <c r="CE31" s="396"/>
      <c r="CF31" s="396"/>
      <c r="CG31" s="396"/>
      <c r="CH31" s="396"/>
      <c r="CI31" s="396"/>
      <c r="CJ31" s="396"/>
      <c r="CK31" s="396"/>
      <c r="CL31" s="396"/>
      <c r="CM31" s="396"/>
      <c r="CN31" s="200"/>
      <c r="CO31" s="397">
        <f>IF(CQ31="","",MAX(C31:D40,U31:V40,AM31:AN40,BE31:BF40,BW31:BX40)+1)</f>
        <v>23</v>
      </c>
      <c r="CP31" s="397"/>
      <c r="CQ31" s="396" t="str">
        <f>IF('各会計、関係団体の財政状況及び健全化判断比率'!BS7="","",'各会計、関係団体の財政状況及び健全化判断比率'!BS7)</f>
        <v>（公財）千葉県私学教育振興財団</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財政調整基金</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工業用水道事業会計</v>
      </c>
      <c r="AP32" s="396"/>
      <c r="AQ32" s="396"/>
      <c r="AR32" s="396"/>
      <c r="AS32" s="396"/>
      <c r="AT32" s="396"/>
      <c r="AU32" s="396"/>
      <c r="AV32" s="396"/>
      <c r="AW32" s="396"/>
      <c r="AX32" s="396"/>
      <c r="AY32" s="396"/>
      <c r="AZ32" s="396"/>
      <c r="BA32" s="396"/>
      <c r="BB32" s="396"/>
      <c r="BC32" s="396"/>
      <c r="BD32" s="200"/>
      <c r="BE32" s="397">
        <f t="shared" ref="BE32:BE40" si="2">IF(BG32="","",BE31+1)</f>
        <v>17</v>
      </c>
      <c r="BF32" s="397"/>
      <c r="BG32" s="396" t="str">
        <f>IF('各会計、関係団体の財政状況及び健全化判断比率'!B34="","",'各会計、関係団体の財政状況及び健全化判断比率'!B34)</f>
        <v>港湾整備事業</v>
      </c>
      <c r="BH32" s="396"/>
      <c r="BI32" s="396"/>
      <c r="BJ32" s="396"/>
      <c r="BK32" s="396"/>
      <c r="BL32" s="396"/>
      <c r="BM32" s="396"/>
      <c r="BN32" s="396"/>
      <c r="BO32" s="396"/>
      <c r="BP32" s="396"/>
      <c r="BQ32" s="396"/>
      <c r="BR32" s="396"/>
      <c r="BS32" s="396"/>
      <c r="BT32" s="396"/>
      <c r="BU32" s="396"/>
      <c r="BV32" s="200"/>
      <c r="BW32" s="397">
        <f t="shared" ref="BW32:BW40" si="3">IF(BY32="","",BW31+1)</f>
        <v>21</v>
      </c>
      <c r="BX32" s="397"/>
      <c r="BY32" s="396" t="str">
        <f>IF('各会計、関係団体の財政状況及び健全化判断比率'!B69="","",'各会計、関係団体の財政状況及び健全化判断比率'!B69)</f>
        <v>かずさ水道広域連合企業団(水道用水供給事業)</v>
      </c>
      <c r="BZ32" s="396"/>
      <c r="CA32" s="396"/>
      <c r="CB32" s="396"/>
      <c r="CC32" s="396"/>
      <c r="CD32" s="396"/>
      <c r="CE32" s="396"/>
      <c r="CF32" s="396"/>
      <c r="CG32" s="396"/>
      <c r="CH32" s="396"/>
      <c r="CI32" s="396"/>
      <c r="CJ32" s="396"/>
      <c r="CK32" s="396"/>
      <c r="CL32" s="396"/>
      <c r="CM32" s="396"/>
      <c r="CN32" s="200"/>
      <c r="CO32" s="397">
        <f t="shared" ref="CO32:CO40" si="4">IF(CQ32="","",CO31+1)</f>
        <v>24</v>
      </c>
      <c r="CP32" s="397"/>
      <c r="CQ32" s="396" t="str">
        <f>IF('各会計、関係団体の財政状況及び健全化判断比率'!BS8="","",'各会計、関係団体の財政状況及び健全化判断比率'!BS8)</f>
        <v>（公財）千葉県消防協会</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県債管理事業</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病院事業会計</v>
      </c>
      <c r="AP33" s="396"/>
      <c r="AQ33" s="396"/>
      <c r="AR33" s="396"/>
      <c r="AS33" s="396"/>
      <c r="AT33" s="396"/>
      <c r="AU33" s="396"/>
      <c r="AV33" s="396"/>
      <c r="AW33" s="396"/>
      <c r="AX33" s="396"/>
      <c r="AY33" s="396"/>
      <c r="AZ33" s="396"/>
      <c r="BA33" s="396"/>
      <c r="BB33" s="396"/>
      <c r="BC33" s="396"/>
      <c r="BD33" s="200"/>
      <c r="BE33" s="397">
        <f t="shared" si="2"/>
        <v>18</v>
      </c>
      <c r="BF33" s="397"/>
      <c r="BG33" s="396" t="str">
        <f>IF('各会計、関係団体の財政状況及び健全化判断比率'!B35="","",'各会計、関係団体の財政状況及び健全化判断比率'!B35)</f>
        <v>土地区画整理事業</v>
      </c>
      <c r="BH33" s="396"/>
      <c r="BI33" s="396"/>
      <c r="BJ33" s="396"/>
      <c r="BK33" s="396"/>
      <c r="BL33" s="396"/>
      <c r="BM33" s="396"/>
      <c r="BN33" s="396"/>
      <c r="BO33" s="396"/>
      <c r="BP33" s="396"/>
      <c r="BQ33" s="396"/>
      <c r="BR33" s="396"/>
      <c r="BS33" s="396"/>
      <c r="BT33" s="396"/>
      <c r="BU33" s="396"/>
      <c r="BV33" s="200"/>
      <c r="BW33" s="397">
        <f t="shared" si="3"/>
        <v>22</v>
      </c>
      <c r="BX33" s="397"/>
      <c r="BY33" s="396" t="str">
        <f>IF('各会計、関係団体の財政状況及び健全化判断比率'!B70="","",'各会計、関係団体の財政状況及び健全化判断比率'!B70)</f>
        <v>北千葉広域水道企業団</v>
      </c>
      <c r="BZ33" s="396"/>
      <c r="CA33" s="396"/>
      <c r="CB33" s="396"/>
      <c r="CC33" s="396"/>
      <c r="CD33" s="396"/>
      <c r="CE33" s="396"/>
      <c r="CF33" s="396"/>
      <c r="CG33" s="396"/>
      <c r="CH33" s="396"/>
      <c r="CI33" s="396"/>
      <c r="CJ33" s="396"/>
      <c r="CK33" s="396"/>
      <c r="CL33" s="396"/>
      <c r="CM33" s="396"/>
      <c r="CN33" s="200"/>
      <c r="CO33" s="397">
        <f t="shared" si="4"/>
        <v>25</v>
      </c>
      <c r="CP33" s="397"/>
      <c r="CQ33" s="396" t="str">
        <f>IF('各会計、関係団体の財政状況及び健全化判断比率'!BS9="","",'各会計、関係団体の財政状況及び健全化判断比率'!BS9)</f>
        <v>（公財）成田空港周辺地域共生財団</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自動車税証紙</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15</v>
      </c>
      <c r="AN34" s="397"/>
      <c r="AO34" s="396" t="str">
        <f>IF('各会計、関係団体の財政状況及び健全化判断比率'!B32="","",'各会計、関係団体の財政状況及び健全化判断比率'!B32)</f>
        <v>造成土地管理事業会計</v>
      </c>
      <c r="AP34" s="396"/>
      <c r="AQ34" s="396"/>
      <c r="AR34" s="396"/>
      <c r="AS34" s="396"/>
      <c r="AT34" s="396"/>
      <c r="AU34" s="396"/>
      <c r="AV34" s="396"/>
      <c r="AW34" s="396"/>
      <c r="AX34" s="396"/>
      <c r="AY34" s="396"/>
      <c r="AZ34" s="396"/>
      <c r="BA34" s="396"/>
      <c r="BB34" s="396"/>
      <c r="BC34" s="396"/>
      <c r="BD34" s="200"/>
      <c r="BE34" s="397">
        <f t="shared" si="2"/>
        <v>19</v>
      </c>
      <c r="BF34" s="397"/>
      <c r="BG34" s="396" t="str">
        <f>IF('各会計、関係団体の財政状況及び健全化判断比率'!B36="","",'各会計、関係団体の財政状況及び健全化判断比率'!B36)</f>
        <v>工業団地整備事業</v>
      </c>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26</v>
      </c>
      <c r="CP34" s="397"/>
      <c r="CQ34" s="396" t="str">
        <f>IF('各会計、関係団体の財政状況及び健全化判断比率'!BS10="","",'各会計、関係団体の財政状況及び健全化判断比率'!BS10)</f>
        <v>京葉臨海鉄道（株）</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地方消費税清算</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27</v>
      </c>
      <c r="CP35" s="397"/>
      <c r="CQ35" s="396" t="str">
        <f>IF('各会計、関係団体の財政状況及び健全化判断比率'!BS11="","",'各会計、関係団体の財政状況及び健全化判断比率'!BS11)</f>
        <v>東葉高速鉄道（株）</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市町村振興資金</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28</v>
      </c>
      <c r="CP36" s="397"/>
      <c r="CQ36" s="396" t="str">
        <f>IF('各会計、関係団体の財政状況及び健全化判断比率'!BS12="","",'各会計、関係団体の財政状況及び健全化判断比率'!BS12)</f>
        <v>いすみ鉄道（株）</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母子父子寡婦福祉資金</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29</v>
      </c>
      <c r="CP37" s="397"/>
      <c r="CQ37" s="396" t="str">
        <f>IF('各会計、関係団体の財政状況及び健全化判断比率'!BS13="","",'各会計、関係団体の財政状況及び健全化判断比率'!BS13)</f>
        <v>（公財）千葉ヘルス財団</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心身障害者扶養年金事業</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30</v>
      </c>
      <c r="CP38" s="397"/>
      <c r="CQ38" s="396" t="str">
        <f>IF('各会計、関係団体の財政状況及び健全化判断比率'!BS14="","",'各会計、関係団体の財政状況及び健全化判断比率'!BS14)</f>
        <v>（公財）千葉県生活衛生営業指導センター　</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日本コンベンションセンター国際展示場事業</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31</v>
      </c>
      <c r="CP39" s="397"/>
      <c r="CQ39" s="396" t="str">
        <f>IF('各会計、関係団体の財政状況及び健全化判断比率'!BS15="","",'各会計、関係団体の財政状況及び健全化判断比率'!BS15)</f>
        <v>（公財）千葉県動物保護管理協会</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小規模企業者等設備導入資金</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32</v>
      </c>
      <c r="CP40" s="397"/>
      <c r="CQ40" s="396" t="str">
        <f>IF('各会計、関係団体の財政状況及び健全化判断比率'!BS16="","",'各会計、関係団体の財政状況及び健全化判断比率'!BS16)</f>
        <v>（公財）印旛沼環境基金</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175</v>
      </c>
      <c r="C43" s="158"/>
      <c r="D43" s="158"/>
      <c r="E43" s="158" t="s">
        <v>176</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177</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178</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179</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180</v>
      </c>
    </row>
    <row r="48" spans="1:119" x14ac:dyDescent="0.2">
      <c r="E48" s="160" t="s">
        <v>181</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ezH7smpvLqwXeXZO+XMC2+BM1G3AVJI7KN4Ipt3KhnESUibhBUJsKmOOk54a37hRX4TRAaxL5EOjRjrKui83Sg==" saltValue="+KqbbYLQO3gavBvj4cZWI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537</v>
      </c>
      <c r="G33" s="17" t="s">
        <v>538</v>
      </c>
      <c r="H33" s="17" t="s">
        <v>539</v>
      </c>
      <c r="I33" s="17" t="s">
        <v>540</v>
      </c>
      <c r="J33" s="18" t="s">
        <v>541</v>
      </c>
      <c r="K33" s="10"/>
      <c r="L33" s="10"/>
      <c r="M33" s="10"/>
      <c r="N33" s="10"/>
      <c r="O33" s="10"/>
      <c r="P33" s="10"/>
    </row>
    <row r="34" spans="1:16" ht="39" customHeight="1" x14ac:dyDescent="0.2">
      <c r="A34" s="10"/>
      <c r="B34" s="19"/>
      <c r="C34" s="1167" t="s">
        <v>543</v>
      </c>
      <c r="D34" s="1167"/>
      <c r="E34" s="1168"/>
      <c r="F34" s="20" t="s">
        <v>497</v>
      </c>
      <c r="G34" s="21">
        <v>9.41</v>
      </c>
      <c r="H34" s="21">
        <v>10.41</v>
      </c>
      <c r="I34" s="21">
        <v>11.98</v>
      </c>
      <c r="J34" s="22">
        <v>7.25</v>
      </c>
      <c r="K34" s="10"/>
      <c r="L34" s="10"/>
      <c r="M34" s="10"/>
      <c r="N34" s="10"/>
      <c r="O34" s="10"/>
      <c r="P34" s="10"/>
    </row>
    <row r="35" spans="1:16" ht="39" customHeight="1" x14ac:dyDescent="0.2">
      <c r="A35" s="10"/>
      <c r="B35" s="23"/>
      <c r="C35" s="1161" t="s">
        <v>544</v>
      </c>
      <c r="D35" s="1162"/>
      <c r="E35" s="1163"/>
      <c r="F35" s="24">
        <v>3.96</v>
      </c>
      <c r="G35" s="25">
        <v>3.99</v>
      </c>
      <c r="H35" s="25">
        <v>4.32</v>
      </c>
      <c r="I35" s="25">
        <v>4.13</v>
      </c>
      <c r="J35" s="26">
        <v>4</v>
      </c>
      <c r="K35" s="10"/>
      <c r="L35" s="10"/>
      <c r="M35" s="10"/>
      <c r="N35" s="10"/>
      <c r="O35" s="10"/>
      <c r="P35" s="10"/>
    </row>
    <row r="36" spans="1:16" ht="39" customHeight="1" x14ac:dyDescent="0.2">
      <c r="A36" s="10"/>
      <c r="B36" s="23"/>
      <c r="C36" s="1161" t="s">
        <v>545</v>
      </c>
      <c r="D36" s="1162"/>
      <c r="E36" s="1163"/>
      <c r="F36" s="24">
        <v>1.58</v>
      </c>
      <c r="G36" s="25">
        <v>1.88</v>
      </c>
      <c r="H36" s="25">
        <v>2.15</v>
      </c>
      <c r="I36" s="25">
        <v>2.5099999999999998</v>
      </c>
      <c r="J36" s="26">
        <v>2.76</v>
      </c>
      <c r="K36" s="10"/>
      <c r="L36" s="10"/>
      <c r="M36" s="10"/>
      <c r="N36" s="10"/>
      <c r="O36" s="10"/>
      <c r="P36" s="10"/>
    </row>
    <row r="37" spans="1:16" ht="39" customHeight="1" x14ac:dyDescent="0.2">
      <c r="A37" s="10"/>
      <c r="B37" s="23"/>
      <c r="C37" s="1161" t="s">
        <v>546</v>
      </c>
      <c r="D37" s="1162"/>
      <c r="E37" s="1163"/>
      <c r="F37" s="24">
        <v>0</v>
      </c>
      <c r="G37" s="25">
        <v>0.52</v>
      </c>
      <c r="H37" s="25">
        <v>0.75</v>
      </c>
      <c r="I37" s="25">
        <v>0.05</v>
      </c>
      <c r="J37" s="26">
        <v>0.81</v>
      </c>
      <c r="K37" s="10"/>
      <c r="L37" s="10"/>
      <c r="M37" s="10"/>
      <c r="N37" s="10"/>
      <c r="O37" s="10"/>
      <c r="P37" s="10"/>
    </row>
    <row r="38" spans="1:16" ht="39" customHeight="1" x14ac:dyDescent="0.2">
      <c r="A38" s="10"/>
      <c r="B38" s="23"/>
      <c r="C38" s="1161" t="s">
        <v>547</v>
      </c>
      <c r="D38" s="1162"/>
      <c r="E38" s="1163"/>
      <c r="F38" s="24" t="s">
        <v>497</v>
      </c>
      <c r="G38" s="25" t="s">
        <v>497</v>
      </c>
      <c r="H38" s="25" t="s">
        <v>497</v>
      </c>
      <c r="I38" s="25">
        <v>0.86</v>
      </c>
      <c r="J38" s="26">
        <v>0.71</v>
      </c>
      <c r="K38" s="10"/>
      <c r="L38" s="10"/>
      <c r="M38" s="10"/>
      <c r="N38" s="10"/>
      <c r="O38" s="10"/>
      <c r="P38" s="10"/>
    </row>
    <row r="39" spans="1:16" ht="39" customHeight="1" x14ac:dyDescent="0.2">
      <c r="A39" s="10"/>
      <c r="B39" s="23"/>
      <c r="C39" s="1161" t="s">
        <v>548</v>
      </c>
      <c r="D39" s="1162"/>
      <c r="E39" s="1163"/>
      <c r="F39" s="24">
        <v>0.13</v>
      </c>
      <c r="G39" s="25">
        <v>0.64</v>
      </c>
      <c r="H39" s="25">
        <v>0.65</v>
      </c>
      <c r="I39" s="25">
        <v>0.75</v>
      </c>
      <c r="J39" s="26">
        <v>0.65</v>
      </c>
      <c r="K39" s="10"/>
      <c r="L39" s="10"/>
      <c r="M39" s="10"/>
      <c r="N39" s="10"/>
      <c r="O39" s="10"/>
      <c r="P39" s="10"/>
    </row>
    <row r="40" spans="1:16" ht="39" customHeight="1" x14ac:dyDescent="0.2">
      <c r="A40" s="10"/>
      <c r="B40" s="23"/>
      <c r="C40" s="1161" t="s">
        <v>549</v>
      </c>
      <c r="D40" s="1162"/>
      <c r="E40" s="1163"/>
      <c r="F40" s="24">
        <v>0.11</v>
      </c>
      <c r="G40" s="25">
        <v>0.11</v>
      </c>
      <c r="H40" s="25">
        <v>0.1</v>
      </c>
      <c r="I40" s="25">
        <v>0.13</v>
      </c>
      <c r="J40" s="26">
        <v>0.59</v>
      </c>
      <c r="K40" s="10"/>
      <c r="L40" s="10"/>
      <c r="M40" s="10"/>
      <c r="N40" s="10"/>
      <c r="O40" s="10"/>
      <c r="P40" s="10"/>
    </row>
    <row r="41" spans="1:16" ht="39" customHeight="1" x14ac:dyDescent="0.2">
      <c r="A41" s="10"/>
      <c r="B41" s="23"/>
      <c r="C41" s="1161" t="s">
        <v>550</v>
      </c>
      <c r="D41" s="1162"/>
      <c r="E41" s="1163"/>
      <c r="F41" s="24">
        <v>0</v>
      </c>
      <c r="G41" s="25">
        <v>0</v>
      </c>
      <c r="H41" s="25">
        <v>0</v>
      </c>
      <c r="I41" s="25">
        <v>1.08</v>
      </c>
      <c r="J41" s="26">
        <v>0.56999999999999995</v>
      </c>
      <c r="K41" s="10"/>
      <c r="L41" s="10"/>
      <c r="M41" s="10"/>
      <c r="N41" s="10"/>
      <c r="O41" s="10"/>
      <c r="P41" s="10"/>
    </row>
    <row r="42" spans="1:16" ht="39" customHeight="1" x14ac:dyDescent="0.2">
      <c r="A42" s="10"/>
      <c r="B42" s="27"/>
      <c r="C42" s="1161" t="s">
        <v>551</v>
      </c>
      <c r="D42" s="1162"/>
      <c r="E42" s="1163"/>
      <c r="F42" s="24" t="s">
        <v>497</v>
      </c>
      <c r="G42" s="25" t="s">
        <v>497</v>
      </c>
      <c r="H42" s="25" t="s">
        <v>497</v>
      </c>
      <c r="I42" s="25" t="s">
        <v>497</v>
      </c>
      <c r="J42" s="26" t="s">
        <v>497</v>
      </c>
      <c r="K42" s="10"/>
      <c r="L42" s="10"/>
      <c r="M42" s="10"/>
      <c r="N42" s="10"/>
      <c r="O42" s="10"/>
      <c r="P42" s="10"/>
    </row>
    <row r="43" spans="1:16" ht="39" customHeight="1" thickBot="1" x14ac:dyDescent="0.25">
      <c r="A43" s="10"/>
      <c r="B43" s="28"/>
      <c r="C43" s="1164" t="s">
        <v>552</v>
      </c>
      <c r="D43" s="1165"/>
      <c r="E43" s="1166"/>
      <c r="F43" s="29">
        <v>11.5</v>
      </c>
      <c r="G43" s="30">
        <v>1.1599999999999999</v>
      </c>
      <c r="H43" s="30">
        <v>0.59</v>
      </c>
      <c r="I43" s="30">
        <v>0.47</v>
      </c>
      <c r="J43" s="31">
        <v>0.27</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zcgdh9LdAulnh5iWd44MjNfEWeiW3DPpYV1xsT4k0kTC3pbT3tLUP5INiyf3oOTzedqw0KtTY61JpNbXK2qklg==" saltValue="pEe3069Ff8iuU7IFzplB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537</v>
      </c>
      <c r="L44" s="44" t="s">
        <v>538</v>
      </c>
      <c r="M44" s="44" t="s">
        <v>539</v>
      </c>
      <c r="N44" s="44" t="s">
        <v>540</v>
      </c>
      <c r="O44" s="45" t="s">
        <v>541</v>
      </c>
      <c r="P44" s="36"/>
      <c r="Q44" s="36"/>
      <c r="R44" s="36"/>
      <c r="S44" s="36"/>
      <c r="T44" s="36"/>
      <c r="U44" s="36"/>
    </row>
    <row r="45" spans="1:21" ht="30.75" customHeight="1" x14ac:dyDescent="0.2">
      <c r="A45" s="36"/>
      <c r="B45" s="1187" t="s">
        <v>10</v>
      </c>
      <c r="C45" s="1188"/>
      <c r="D45" s="46"/>
      <c r="E45" s="1193" t="s">
        <v>11</v>
      </c>
      <c r="F45" s="1193"/>
      <c r="G45" s="1193"/>
      <c r="H45" s="1193"/>
      <c r="I45" s="1193"/>
      <c r="J45" s="1194"/>
      <c r="K45" s="47">
        <v>87865</v>
      </c>
      <c r="L45" s="48">
        <v>86638</v>
      </c>
      <c r="M45" s="48">
        <v>86401</v>
      </c>
      <c r="N45" s="48">
        <v>82379</v>
      </c>
      <c r="O45" s="49">
        <v>81765</v>
      </c>
      <c r="P45" s="36"/>
      <c r="Q45" s="36"/>
      <c r="R45" s="36"/>
      <c r="S45" s="36"/>
      <c r="T45" s="36"/>
      <c r="U45" s="36"/>
    </row>
    <row r="46" spans="1:21" ht="30.75" customHeight="1" x14ac:dyDescent="0.2">
      <c r="A46" s="36"/>
      <c r="B46" s="1189"/>
      <c r="C46" s="1190"/>
      <c r="D46" s="50"/>
      <c r="E46" s="1171" t="s">
        <v>12</v>
      </c>
      <c r="F46" s="1171"/>
      <c r="G46" s="1171"/>
      <c r="H46" s="1171"/>
      <c r="I46" s="1171"/>
      <c r="J46" s="1172"/>
      <c r="K46" s="51">
        <v>19320</v>
      </c>
      <c r="L46" s="52">
        <v>17313</v>
      </c>
      <c r="M46" s="52">
        <v>14627</v>
      </c>
      <c r="N46" s="52">
        <v>18017</v>
      </c>
      <c r="O46" s="53">
        <v>14155</v>
      </c>
      <c r="P46" s="36"/>
      <c r="Q46" s="36"/>
      <c r="R46" s="36"/>
      <c r="S46" s="36"/>
      <c r="T46" s="36"/>
      <c r="U46" s="36"/>
    </row>
    <row r="47" spans="1:21" ht="30.75" customHeight="1" x14ac:dyDescent="0.2">
      <c r="A47" s="36"/>
      <c r="B47" s="1189"/>
      <c r="C47" s="1190"/>
      <c r="D47" s="50"/>
      <c r="E47" s="1171" t="s">
        <v>13</v>
      </c>
      <c r="F47" s="1171"/>
      <c r="G47" s="1171"/>
      <c r="H47" s="1171"/>
      <c r="I47" s="1171"/>
      <c r="J47" s="1172"/>
      <c r="K47" s="51">
        <v>118315</v>
      </c>
      <c r="L47" s="52">
        <v>121157</v>
      </c>
      <c r="M47" s="52">
        <v>122909</v>
      </c>
      <c r="N47" s="52">
        <v>124971</v>
      </c>
      <c r="O47" s="53">
        <v>125619</v>
      </c>
      <c r="P47" s="36"/>
      <c r="Q47" s="36"/>
      <c r="R47" s="36"/>
      <c r="S47" s="36"/>
      <c r="T47" s="36"/>
      <c r="U47" s="36"/>
    </row>
    <row r="48" spans="1:21" ht="30.75" customHeight="1" x14ac:dyDescent="0.2">
      <c r="A48" s="36"/>
      <c r="B48" s="1189"/>
      <c r="C48" s="1190"/>
      <c r="D48" s="50"/>
      <c r="E48" s="1171" t="s">
        <v>14</v>
      </c>
      <c r="F48" s="1171"/>
      <c r="G48" s="1171"/>
      <c r="H48" s="1171"/>
      <c r="I48" s="1171"/>
      <c r="J48" s="1172"/>
      <c r="K48" s="51">
        <v>5177</v>
      </c>
      <c r="L48" s="52">
        <v>5418</v>
      </c>
      <c r="M48" s="52">
        <v>5561</v>
      </c>
      <c r="N48" s="52">
        <v>4237</v>
      </c>
      <c r="O48" s="53">
        <v>3866</v>
      </c>
      <c r="P48" s="36"/>
      <c r="Q48" s="36"/>
      <c r="R48" s="36"/>
      <c r="S48" s="36"/>
      <c r="T48" s="36"/>
      <c r="U48" s="36"/>
    </row>
    <row r="49" spans="1:21" ht="30.75" customHeight="1" x14ac:dyDescent="0.2">
      <c r="A49" s="36"/>
      <c r="B49" s="1189"/>
      <c r="C49" s="1190"/>
      <c r="D49" s="50"/>
      <c r="E49" s="1171" t="s">
        <v>15</v>
      </c>
      <c r="F49" s="1171"/>
      <c r="G49" s="1171"/>
      <c r="H49" s="1171"/>
      <c r="I49" s="1171"/>
      <c r="J49" s="1172"/>
      <c r="K49" s="51">
        <v>51</v>
      </c>
      <c r="L49" s="52">
        <v>34</v>
      </c>
      <c r="M49" s="52">
        <v>22</v>
      </c>
      <c r="N49" s="52">
        <v>8</v>
      </c>
      <c r="O49" s="53" t="s">
        <v>497</v>
      </c>
      <c r="P49" s="36"/>
      <c r="Q49" s="36"/>
      <c r="R49" s="36"/>
      <c r="S49" s="36"/>
      <c r="T49" s="36"/>
      <c r="U49" s="36"/>
    </row>
    <row r="50" spans="1:21" ht="30.75" customHeight="1" x14ac:dyDescent="0.2">
      <c r="A50" s="36"/>
      <c r="B50" s="1189"/>
      <c r="C50" s="1190"/>
      <c r="D50" s="50"/>
      <c r="E50" s="1171" t="s">
        <v>16</v>
      </c>
      <c r="F50" s="1171"/>
      <c r="G50" s="1171"/>
      <c r="H50" s="1171"/>
      <c r="I50" s="1171"/>
      <c r="J50" s="1172"/>
      <c r="K50" s="51">
        <v>3605</v>
      </c>
      <c r="L50" s="52">
        <v>3518</v>
      </c>
      <c r="M50" s="52">
        <v>3301</v>
      </c>
      <c r="N50" s="52">
        <v>2983</v>
      </c>
      <c r="O50" s="53">
        <v>2903</v>
      </c>
      <c r="P50" s="36"/>
      <c r="Q50" s="36"/>
      <c r="R50" s="36"/>
      <c r="S50" s="36"/>
      <c r="T50" s="36"/>
      <c r="U50" s="36"/>
    </row>
    <row r="51" spans="1:21" ht="30.75" customHeight="1" x14ac:dyDescent="0.2">
      <c r="A51" s="36"/>
      <c r="B51" s="1191"/>
      <c r="C51" s="1192"/>
      <c r="D51" s="54"/>
      <c r="E51" s="1171" t="s">
        <v>17</v>
      </c>
      <c r="F51" s="1171"/>
      <c r="G51" s="1171"/>
      <c r="H51" s="1171"/>
      <c r="I51" s="1171"/>
      <c r="J51" s="1172"/>
      <c r="K51" s="51">
        <v>17</v>
      </c>
      <c r="L51" s="52">
        <v>3</v>
      </c>
      <c r="M51" s="52">
        <v>2</v>
      </c>
      <c r="N51" s="52">
        <v>2</v>
      </c>
      <c r="O51" s="53">
        <v>4</v>
      </c>
      <c r="P51" s="36"/>
      <c r="Q51" s="36"/>
      <c r="R51" s="36"/>
      <c r="S51" s="36"/>
      <c r="T51" s="36"/>
      <c r="U51" s="36"/>
    </row>
    <row r="52" spans="1:21" ht="30.75" customHeight="1" x14ac:dyDescent="0.2">
      <c r="A52" s="36"/>
      <c r="B52" s="1169" t="s">
        <v>18</v>
      </c>
      <c r="C52" s="1170"/>
      <c r="D52" s="54"/>
      <c r="E52" s="1171" t="s">
        <v>19</v>
      </c>
      <c r="F52" s="1171"/>
      <c r="G52" s="1171"/>
      <c r="H52" s="1171"/>
      <c r="I52" s="1171"/>
      <c r="J52" s="1172"/>
      <c r="K52" s="51">
        <v>138551</v>
      </c>
      <c r="L52" s="52">
        <v>141799</v>
      </c>
      <c r="M52" s="52">
        <v>149333</v>
      </c>
      <c r="N52" s="52">
        <v>150240</v>
      </c>
      <c r="O52" s="53">
        <v>148277</v>
      </c>
      <c r="P52" s="36"/>
      <c r="Q52" s="36"/>
      <c r="R52" s="36"/>
      <c r="S52" s="36"/>
      <c r="T52" s="36"/>
      <c r="U52" s="36"/>
    </row>
    <row r="53" spans="1:21" ht="30.75" customHeight="1" thickBot="1" x14ac:dyDescent="0.25">
      <c r="A53" s="36"/>
      <c r="B53" s="1173" t="s">
        <v>20</v>
      </c>
      <c r="C53" s="1174"/>
      <c r="D53" s="55"/>
      <c r="E53" s="1175" t="s">
        <v>21</v>
      </c>
      <c r="F53" s="1175"/>
      <c r="G53" s="1175"/>
      <c r="H53" s="1175"/>
      <c r="I53" s="1175"/>
      <c r="J53" s="1176"/>
      <c r="K53" s="56">
        <v>95799</v>
      </c>
      <c r="L53" s="57">
        <v>92282</v>
      </c>
      <c r="M53" s="57">
        <v>83490</v>
      </c>
      <c r="N53" s="57">
        <v>82357</v>
      </c>
      <c r="O53" s="58">
        <v>80035</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553</v>
      </c>
      <c r="P54" s="36"/>
      <c r="Q54" s="36"/>
      <c r="R54" s="36"/>
      <c r="S54" s="36"/>
      <c r="T54" s="36"/>
      <c r="U54" s="36"/>
    </row>
    <row r="55" spans="1:21" ht="30.75" customHeight="1" thickBot="1" x14ac:dyDescent="0.3">
      <c r="A55" s="36"/>
      <c r="B55" s="61"/>
      <c r="C55" s="62"/>
      <c r="D55" s="62"/>
      <c r="E55" s="63"/>
      <c r="F55" s="63"/>
      <c r="G55" s="63"/>
      <c r="H55" s="63"/>
      <c r="I55" s="63"/>
      <c r="J55" s="64" t="s">
        <v>2</v>
      </c>
      <c r="K55" s="65" t="s">
        <v>554</v>
      </c>
      <c r="L55" s="66" t="s">
        <v>555</v>
      </c>
      <c r="M55" s="66" t="s">
        <v>556</v>
      </c>
      <c r="N55" s="66" t="s">
        <v>557</v>
      </c>
      <c r="O55" s="67" t="s">
        <v>558</v>
      </c>
      <c r="P55" s="36"/>
      <c r="Q55" s="36"/>
      <c r="R55" s="36"/>
      <c r="S55" s="36"/>
      <c r="T55" s="36"/>
      <c r="U55" s="36"/>
    </row>
    <row r="56" spans="1:21" ht="30.75" customHeight="1" x14ac:dyDescent="0.2">
      <c r="A56" s="36"/>
      <c r="B56" s="1177" t="s">
        <v>23</v>
      </c>
      <c r="C56" s="1178"/>
      <c r="D56" s="1181" t="s">
        <v>24</v>
      </c>
      <c r="E56" s="1182"/>
      <c r="F56" s="1182"/>
      <c r="G56" s="1182"/>
      <c r="H56" s="1182"/>
      <c r="I56" s="1182"/>
      <c r="J56" s="1183"/>
      <c r="K56" s="68">
        <v>359930</v>
      </c>
      <c r="L56" s="69">
        <v>380735</v>
      </c>
      <c r="M56" s="69">
        <v>419723</v>
      </c>
      <c r="N56" s="69">
        <v>469148</v>
      </c>
      <c r="O56" s="70">
        <v>514440</v>
      </c>
      <c r="P56" s="36"/>
      <c r="Q56" s="36"/>
      <c r="R56" s="36"/>
      <c r="S56" s="36"/>
      <c r="T56" s="36"/>
      <c r="U56" s="36"/>
    </row>
    <row r="57" spans="1:21" ht="30.75" customHeight="1" thickBot="1" x14ac:dyDescent="0.25">
      <c r="A57" s="36"/>
      <c r="B57" s="1179"/>
      <c r="C57" s="1180"/>
      <c r="D57" s="1184" t="s">
        <v>25</v>
      </c>
      <c r="E57" s="1185"/>
      <c r="F57" s="1185"/>
      <c r="G57" s="1185"/>
      <c r="H57" s="1185"/>
      <c r="I57" s="1185"/>
      <c r="J57" s="1186"/>
      <c r="K57" s="71">
        <v>463499</v>
      </c>
      <c r="L57" s="72">
        <v>490769</v>
      </c>
      <c r="M57" s="72">
        <v>531849</v>
      </c>
      <c r="N57" s="72">
        <v>578165</v>
      </c>
      <c r="O57" s="73">
        <v>593275</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V3ctErxyXHsdAZR2f4lDkFvhuU0WX++jg5G/SPV+xousrNBB3G+0wT88NUVry/DalMA6rJQWV6lVQCJS1E4hDA==" saltValue="yHOf7tD7/SWql4t0iaqf7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537</v>
      </c>
      <c r="J40" s="385" t="s">
        <v>538</v>
      </c>
      <c r="K40" s="385" t="s">
        <v>539</v>
      </c>
      <c r="L40" s="385" t="s">
        <v>540</v>
      </c>
      <c r="M40" s="386" t="s">
        <v>541</v>
      </c>
    </row>
    <row r="41" spans="2:13" ht="27.75" customHeight="1" x14ac:dyDescent="0.2">
      <c r="B41" s="1207" t="s">
        <v>28</v>
      </c>
      <c r="C41" s="1208"/>
      <c r="D41" s="84"/>
      <c r="E41" s="1209" t="s">
        <v>29</v>
      </c>
      <c r="F41" s="1209"/>
      <c r="G41" s="1209"/>
      <c r="H41" s="1210"/>
      <c r="I41" s="387">
        <v>3458021</v>
      </c>
      <c r="J41" s="388">
        <v>3502057</v>
      </c>
      <c r="K41" s="388">
        <v>3558297</v>
      </c>
      <c r="L41" s="388">
        <v>3597358</v>
      </c>
      <c r="M41" s="389">
        <v>3614654</v>
      </c>
    </row>
    <row r="42" spans="2:13" ht="27.75" customHeight="1" x14ac:dyDescent="0.2">
      <c r="B42" s="1197"/>
      <c r="C42" s="1198"/>
      <c r="D42" s="85"/>
      <c r="E42" s="1201" t="s">
        <v>30</v>
      </c>
      <c r="F42" s="1201"/>
      <c r="G42" s="1201"/>
      <c r="H42" s="1202"/>
      <c r="I42" s="390">
        <v>42418</v>
      </c>
      <c r="J42" s="391">
        <v>38390</v>
      </c>
      <c r="K42" s="391">
        <v>33361</v>
      </c>
      <c r="L42" s="391">
        <v>29346</v>
      </c>
      <c r="M42" s="392">
        <v>25079</v>
      </c>
    </row>
    <row r="43" spans="2:13" ht="27.75" customHeight="1" x14ac:dyDescent="0.2">
      <c r="B43" s="1197"/>
      <c r="C43" s="1198"/>
      <c r="D43" s="85"/>
      <c r="E43" s="1201" t="s">
        <v>31</v>
      </c>
      <c r="F43" s="1201"/>
      <c r="G43" s="1201"/>
      <c r="H43" s="1202"/>
      <c r="I43" s="390">
        <v>40421</v>
      </c>
      <c r="J43" s="391">
        <v>43437</v>
      </c>
      <c r="K43" s="391">
        <v>46904</v>
      </c>
      <c r="L43" s="391">
        <v>44183</v>
      </c>
      <c r="M43" s="392">
        <v>46618</v>
      </c>
    </row>
    <row r="44" spans="2:13" ht="27.75" customHeight="1" x14ac:dyDescent="0.2">
      <c r="B44" s="1197"/>
      <c r="C44" s="1198"/>
      <c r="D44" s="85"/>
      <c r="E44" s="1201" t="s">
        <v>32</v>
      </c>
      <c r="F44" s="1201"/>
      <c r="G44" s="1201"/>
      <c r="H44" s="1202"/>
      <c r="I44" s="390">
        <v>74</v>
      </c>
      <c r="J44" s="391">
        <v>34</v>
      </c>
      <c r="K44" s="391">
        <v>9</v>
      </c>
      <c r="L44" s="391" t="s">
        <v>497</v>
      </c>
      <c r="M44" s="392" t="s">
        <v>497</v>
      </c>
    </row>
    <row r="45" spans="2:13" ht="27.75" customHeight="1" x14ac:dyDescent="0.2">
      <c r="B45" s="1197"/>
      <c r="C45" s="1198"/>
      <c r="D45" s="85"/>
      <c r="E45" s="1201" t="s">
        <v>33</v>
      </c>
      <c r="F45" s="1201"/>
      <c r="G45" s="1201"/>
      <c r="H45" s="1202"/>
      <c r="I45" s="390">
        <v>457199</v>
      </c>
      <c r="J45" s="391">
        <v>439477</v>
      </c>
      <c r="K45" s="391">
        <v>382660</v>
      </c>
      <c r="L45" s="391">
        <v>373252</v>
      </c>
      <c r="M45" s="392">
        <v>356451</v>
      </c>
    </row>
    <row r="46" spans="2:13" ht="27.75" customHeight="1" x14ac:dyDescent="0.2">
      <c r="B46" s="1197"/>
      <c r="C46" s="1198"/>
      <c r="D46" s="86"/>
      <c r="E46" s="1211" t="s">
        <v>34</v>
      </c>
      <c r="F46" s="1211"/>
      <c r="G46" s="1211"/>
      <c r="H46" s="1212"/>
      <c r="I46" s="390">
        <v>1351</v>
      </c>
      <c r="J46" s="391">
        <v>2571</v>
      </c>
      <c r="K46" s="391">
        <v>2461</v>
      </c>
      <c r="L46" s="391">
        <v>2477</v>
      </c>
      <c r="M46" s="392">
        <v>3203</v>
      </c>
    </row>
    <row r="47" spans="2:13" ht="27.75" customHeight="1" x14ac:dyDescent="0.2">
      <c r="B47" s="1197"/>
      <c r="C47" s="1198"/>
      <c r="D47" s="87"/>
      <c r="E47" s="1213" t="s">
        <v>35</v>
      </c>
      <c r="F47" s="1214"/>
      <c r="G47" s="1214"/>
      <c r="H47" s="1215"/>
      <c r="I47" s="390" t="s">
        <v>497</v>
      </c>
      <c r="J47" s="391" t="s">
        <v>497</v>
      </c>
      <c r="K47" s="391" t="s">
        <v>497</v>
      </c>
      <c r="L47" s="391" t="s">
        <v>497</v>
      </c>
      <c r="M47" s="392" t="s">
        <v>497</v>
      </c>
    </row>
    <row r="48" spans="2:13" ht="27.75" customHeight="1" x14ac:dyDescent="0.2">
      <c r="B48" s="1197"/>
      <c r="C48" s="1198"/>
      <c r="D48" s="85"/>
      <c r="E48" s="1201" t="s">
        <v>36</v>
      </c>
      <c r="F48" s="1201"/>
      <c r="G48" s="1201"/>
      <c r="H48" s="1202"/>
      <c r="I48" s="390" t="s">
        <v>497</v>
      </c>
      <c r="J48" s="391" t="s">
        <v>497</v>
      </c>
      <c r="K48" s="391" t="s">
        <v>497</v>
      </c>
      <c r="L48" s="391" t="s">
        <v>497</v>
      </c>
      <c r="M48" s="392" t="s">
        <v>497</v>
      </c>
    </row>
    <row r="49" spans="2:13" ht="27.75" customHeight="1" x14ac:dyDescent="0.2">
      <c r="B49" s="1199"/>
      <c r="C49" s="1200"/>
      <c r="D49" s="85"/>
      <c r="E49" s="1201" t="s">
        <v>37</v>
      </c>
      <c r="F49" s="1201"/>
      <c r="G49" s="1201"/>
      <c r="H49" s="1202"/>
      <c r="I49" s="390" t="s">
        <v>497</v>
      </c>
      <c r="J49" s="391" t="s">
        <v>497</v>
      </c>
      <c r="K49" s="391" t="s">
        <v>497</v>
      </c>
      <c r="L49" s="391" t="s">
        <v>497</v>
      </c>
      <c r="M49" s="392" t="s">
        <v>497</v>
      </c>
    </row>
    <row r="50" spans="2:13" ht="27.75" customHeight="1" x14ac:dyDescent="0.2">
      <c r="B50" s="1195" t="s">
        <v>38</v>
      </c>
      <c r="C50" s="1196"/>
      <c r="D50" s="88"/>
      <c r="E50" s="1201" t="s">
        <v>39</v>
      </c>
      <c r="F50" s="1201"/>
      <c r="G50" s="1201"/>
      <c r="H50" s="1202"/>
      <c r="I50" s="390">
        <v>559964</v>
      </c>
      <c r="J50" s="391">
        <v>591470</v>
      </c>
      <c r="K50" s="391">
        <v>643056</v>
      </c>
      <c r="L50" s="391">
        <v>751705</v>
      </c>
      <c r="M50" s="392">
        <v>761117</v>
      </c>
    </row>
    <row r="51" spans="2:13" ht="27.75" customHeight="1" x14ac:dyDescent="0.2">
      <c r="B51" s="1197"/>
      <c r="C51" s="1198"/>
      <c r="D51" s="85"/>
      <c r="E51" s="1201" t="s">
        <v>40</v>
      </c>
      <c r="F51" s="1201"/>
      <c r="G51" s="1201"/>
      <c r="H51" s="1202"/>
      <c r="I51" s="390">
        <v>110723</v>
      </c>
      <c r="J51" s="391">
        <v>101343</v>
      </c>
      <c r="K51" s="391">
        <v>91529</v>
      </c>
      <c r="L51" s="391">
        <v>79043</v>
      </c>
      <c r="M51" s="392">
        <v>71689</v>
      </c>
    </row>
    <row r="52" spans="2:13" ht="27.75" customHeight="1" x14ac:dyDescent="0.2">
      <c r="B52" s="1199"/>
      <c r="C52" s="1200"/>
      <c r="D52" s="85"/>
      <c r="E52" s="1201" t="s">
        <v>41</v>
      </c>
      <c r="F52" s="1201"/>
      <c r="G52" s="1201"/>
      <c r="H52" s="1202"/>
      <c r="I52" s="390">
        <v>1883601</v>
      </c>
      <c r="J52" s="391">
        <v>1898231</v>
      </c>
      <c r="K52" s="391">
        <v>1912203</v>
      </c>
      <c r="L52" s="391">
        <v>1915699</v>
      </c>
      <c r="M52" s="392">
        <v>1918536</v>
      </c>
    </row>
    <row r="53" spans="2:13" ht="27.75" customHeight="1" thickBot="1" x14ac:dyDescent="0.25">
      <c r="B53" s="1203" t="s">
        <v>42</v>
      </c>
      <c r="C53" s="1204"/>
      <c r="D53" s="89"/>
      <c r="E53" s="1205" t="s">
        <v>43</v>
      </c>
      <c r="F53" s="1205"/>
      <c r="G53" s="1205"/>
      <c r="H53" s="1206"/>
      <c r="I53" s="393">
        <v>1445197</v>
      </c>
      <c r="J53" s="394">
        <v>1434924</v>
      </c>
      <c r="K53" s="394">
        <v>1376902</v>
      </c>
      <c r="L53" s="394">
        <v>1300168</v>
      </c>
      <c r="M53" s="395">
        <v>1294662</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b5gizv8Bg8zn/mncxUmeaOCSqQ5rnRyRvTFEg5z/r01LOJHNn6Y55e+So4Ue4+j4ZzHlzf5ExsiVxhzxFgRuw==" saltValue="dqbiRD8lfICYRXJNB9db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539</v>
      </c>
      <c r="G54" s="97" t="s">
        <v>540</v>
      </c>
      <c r="H54" s="98" t="s">
        <v>541</v>
      </c>
    </row>
    <row r="55" spans="2:8" ht="52.5" customHeight="1" x14ac:dyDescent="0.2">
      <c r="B55" s="99"/>
      <c r="C55" s="1224" t="s">
        <v>45</v>
      </c>
      <c r="D55" s="1224"/>
      <c r="E55" s="1225"/>
      <c r="F55" s="100">
        <v>46973</v>
      </c>
      <c r="G55" s="100">
        <v>46580</v>
      </c>
      <c r="H55" s="101">
        <v>50588</v>
      </c>
    </row>
    <row r="56" spans="2:8" ht="52.5" customHeight="1" x14ac:dyDescent="0.2">
      <c r="B56" s="102"/>
      <c r="C56" s="1226" t="s">
        <v>46</v>
      </c>
      <c r="D56" s="1226"/>
      <c r="E56" s="1227"/>
      <c r="F56" s="103">
        <v>35736</v>
      </c>
      <c r="G56" s="103">
        <v>35941</v>
      </c>
      <c r="H56" s="104">
        <v>36126</v>
      </c>
    </row>
    <row r="57" spans="2:8" ht="53.25" customHeight="1" x14ac:dyDescent="0.2">
      <c r="B57" s="102"/>
      <c r="C57" s="1228" t="s">
        <v>47</v>
      </c>
      <c r="D57" s="1228"/>
      <c r="E57" s="1229"/>
      <c r="F57" s="105">
        <v>116539</v>
      </c>
      <c r="G57" s="105">
        <v>178949</v>
      </c>
      <c r="H57" s="106">
        <v>161902</v>
      </c>
    </row>
    <row r="58" spans="2:8" ht="45.75" customHeight="1" x14ac:dyDescent="0.2">
      <c r="B58" s="107"/>
      <c r="C58" s="1216" t="s">
        <v>596</v>
      </c>
      <c r="D58" s="1217"/>
      <c r="E58" s="1218"/>
      <c r="F58" s="108">
        <v>56384</v>
      </c>
      <c r="G58" s="108">
        <v>70754</v>
      </c>
      <c r="H58" s="109">
        <v>71203</v>
      </c>
    </row>
    <row r="59" spans="2:8" ht="45.75" customHeight="1" x14ac:dyDescent="0.2">
      <c r="B59" s="107"/>
      <c r="C59" s="1216" t="s">
        <v>597</v>
      </c>
      <c r="D59" s="1217"/>
      <c r="E59" s="1218"/>
      <c r="F59" s="108" t="s">
        <v>497</v>
      </c>
      <c r="G59" s="108">
        <v>31900</v>
      </c>
      <c r="H59" s="109">
        <v>31905</v>
      </c>
    </row>
    <row r="60" spans="2:8" ht="45.75" customHeight="1" x14ac:dyDescent="0.2">
      <c r="B60" s="107"/>
      <c r="C60" s="1216" t="s">
        <v>598</v>
      </c>
      <c r="D60" s="1217"/>
      <c r="E60" s="1218"/>
      <c r="F60" s="108">
        <v>12877</v>
      </c>
      <c r="G60" s="108">
        <v>32241</v>
      </c>
      <c r="H60" s="109">
        <v>17941</v>
      </c>
    </row>
    <row r="61" spans="2:8" ht="45.75" customHeight="1" x14ac:dyDescent="0.2">
      <c r="B61" s="107"/>
      <c r="C61" s="1216" t="s">
        <v>599</v>
      </c>
      <c r="D61" s="1217"/>
      <c r="E61" s="1218"/>
      <c r="F61" s="108">
        <v>15132</v>
      </c>
      <c r="G61" s="108">
        <v>15410</v>
      </c>
      <c r="H61" s="109">
        <v>14016</v>
      </c>
    </row>
    <row r="62" spans="2:8" ht="45.75" customHeight="1" thickBot="1" x14ac:dyDescent="0.25">
      <c r="B62" s="110"/>
      <c r="C62" s="1219" t="s">
        <v>600</v>
      </c>
      <c r="D62" s="1220"/>
      <c r="E62" s="1221"/>
      <c r="F62" s="111">
        <v>9129</v>
      </c>
      <c r="G62" s="111">
        <v>7967</v>
      </c>
      <c r="H62" s="112">
        <v>7222</v>
      </c>
    </row>
    <row r="63" spans="2:8" ht="52.5" customHeight="1" thickBot="1" x14ac:dyDescent="0.25">
      <c r="B63" s="113"/>
      <c r="C63" s="1222" t="s">
        <v>48</v>
      </c>
      <c r="D63" s="1222"/>
      <c r="E63" s="1223"/>
      <c r="F63" s="114">
        <v>199248</v>
      </c>
      <c r="G63" s="114">
        <v>261470</v>
      </c>
      <c r="H63" s="115">
        <v>248616</v>
      </c>
    </row>
    <row r="64" spans="2:8" ht="15" customHeight="1" x14ac:dyDescent="0.2"/>
  </sheetData>
  <sheetProtection algorithmName="SHA-512" hashValue="xv6QcfAiWKI5kcpWdf8Zr5KhM64oD36baYgofV170fS1NRGsCmlHQiDkmWmAQWxa6OxgpppbFcz6DcnkNvELyA==" saltValue="NErOMkMzO0fc71ycnx4M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4F740-70CC-46E7-A179-90B299CCF5C9}">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1232" customWidth="1"/>
    <col min="2" max="107" width="2.453125" style="1232" customWidth="1"/>
    <col min="108" max="108" width="6.08984375" style="1240" customWidth="1"/>
    <col min="109" max="109" width="5.90625" style="1239" customWidth="1"/>
    <col min="110" max="110" width="19.08984375" style="1232" hidden="1"/>
    <col min="111" max="115" width="12.6328125" style="1232" hidden="1"/>
    <col min="116" max="349" width="8.6328125" style="1232" hidden="1"/>
    <col min="350" max="355" width="14.90625" style="1232" hidden="1"/>
    <col min="356" max="357" width="15.90625" style="1232" hidden="1"/>
    <col min="358" max="363" width="16.08984375" style="1232" hidden="1"/>
    <col min="364" max="364" width="6.08984375" style="1232" hidden="1"/>
    <col min="365" max="365" width="3" style="1232" hidden="1"/>
    <col min="366" max="605" width="8.6328125" style="1232" hidden="1"/>
    <col min="606" max="611" width="14.90625" style="1232" hidden="1"/>
    <col min="612" max="613" width="15.90625" style="1232" hidden="1"/>
    <col min="614" max="619" width="16.08984375" style="1232" hidden="1"/>
    <col min="620" max="620" width="6.08984375" style="1232" hidden="1"/>
    <col min="621" max="621" width="3" style="1232" hidden="1"/>
    <col min="622" max="861" width="8.6328125" style="1232" hidden="1"/>
    <col min="862" max="867" width="14.90625" style="1232" hidden="1"/>
    <col min="868" max="869" width="15.90625" style="1232" hidden="1"/>
    <col min="870" max="875" width="16.08984375" style="1232" hidden="1"/>
    <col min="876" max="876" width="6.08984375" style="1232" hidden="1"/>
    <col min="877" max="877" width="3" style="1232" hidden="1"/>
    <col min="878" max="1117" width="8.6328125" style="1232" hidden="1"/>
    <col min="1118" max="1123" width="14.90625" style="1232" hidden="1"/>
    <col min="1124" max="1125" width="15.90625" style="1232" hidden="1"/>
    <col min="1126" max="1131" width="16.08984375" style="1232" hidden="1"/>
    <col min="1132" max="1132" width="6.08984375" style="1232" hidden="1"/>
    <col min="1133" max="1133" width="3" style="1232" hidden="1"/>
    <col min="1134" max="1373" width="8.6328125" style="1232" hidden="1"/>
    <col min="1374" max="1379" width="14.90625" style="1232" hidden="1"/>
    <col min="1380" max="1381" width="15.90625" style="1232" hidden="1"/>
    <col min="1382" max="1387" width="16.08984375" style="1232" hidden="1"/>
    <col min="1388" max="1388" width="6.08984375" style="1232" hidden="1"/>
    <col min="1389" max="1389" width="3" style="1232" hidden="1"/>
    <col min="1390" max="1629" width="8.6328125" style="1232" hidden="1"/>
    <col min="1630" max="1635" width="14.90625" style="1232" hidden="1"/>
    <col min="1636" max="1637" width="15.90625" style="1232" hidden="1"/>
    <col min="1638" max="1643" width="16.08984375" style="1232" hidden="1"/>
    <col min="1644" max="1644" width="6.08984375" style="1232" hidden="1"/>
    <col min="1645" max="1645" width="3" style="1232" hidden="1"/>
    <col min="1646" max="1885" width="8.6328125" style="1232" hidden="1"/>
    <col min="1886" max="1891" width="14.90625" style="1232" hidden="1"/>
    <col min="1892" max="1893" width="15.90625" style="1232" hidden="1"/>
    <col min="1894" max="1899" width="16.08984375" style="1232" hidden="1"/>
    <col min="1900" max="1900" width="6.08984375" style="1232" hidden="1"/>
    <col min="1901" max="1901" width="3" style="1232" hidden="1"/>
    <col min="1902" max="2141" width="8.6328125" style="1232" hidden="1"/>
    <col min="2142" max="2147" width="14.90625" style="1232" hidden="1"/>
    <col min="2148" max="2149" width="15.90625" style="1232" hidden="1"/>
    <col min="2150" max="2155" width="16.08984375" style="1232" hidden="1"/>
    <col min="2156" max="2156" width="6.08984375" style="1232" hidden="1"/>
    <col min="2157" max="2157" width="3" style="1232" hidden="1"/>
    <col min="2158" max="2397" width="8.6328125" style="1232" hidden="1"/>
    <col min="2398" max="2403" width="14.90625" style="1232" hidden="1"/>
    <col min="2404" max="2405" width="15.90625" style="1232" hidden="1"/>
    <col min="2406" max="2411" width="16.08984375" style="1232" hidden="1"/>
    <col min="2412" max="2412" width="6.08984375" style="1232" hidden="1"/>
    <col min="2413" max="2413" width="3" style="1232" hidden="1"/>
    <col min="2414" max="2653" width="8.6328125" style="1232" hidden="1"/>
    <col min="2654" max="2659" width="14.90625" style="1232" hidden="1"/>
    <col min="2660" max="2661" width="15.90625" style="1232" hidden="1"/>
    <col min="2662" max="2667" width="16.08984375" style="1232" hidden="1"/>
    <col min="2668" max="2668" width="6.08984375" style="1232" hidden="1"/>
    <col min="2669" max="2669" width="3" style="1232" hidden="1"/>
    <col min="2670" max="2909" width="8.6328125" style="1232" hidden="1"/>
    <col min="2910" max="2915" width="14.90625" style="1232" hidden="1"/>
    <col min="2916" max="2917" width="15.90625" style="1232" hidden="1"/>
    <col min="2918" max="2923" width="16.08984375" style="1232" hidden="1"/>
    <col min="2924" max="2924" width="6.08984375" style="1232" hidden="1"/>
    <col min="2925" max="2925" width="3" style="1232" hidden="1"/>
    <col min="2926" max="3165" width="8.6328125" style="1232" hidden="1"/>
    <col min="3166" max="3171" width="14.90625" style="1232" hidden="1"/>
    <col min="3172" max="3173" width="15.90625" style="1232" hidden="1"/>
    <col min="3174" max="3179" width="16.08984375" style="1232" hidden="1"/>
    <col min="3180" max="3180" width="6.08984375" style="1232" hidden="1"/>
    <col min="3181" max="3181" width="3" style="1232" hidden="1"/>
    <col min="3182" max="3421" width="8.6328125" style="1232" hidden="1"/>
    <col min="3422" max="3427" width="14.90625" style="1232" hidden="1"/>
    <col min="3428" max="3429" width="15.90625" style="1232" hidden="1"/>
    <col min="3430" max="3435" width="16.08984375" style="1232" hidden="1"/>
    <col min="3436" max="3436" width="6.08984375" style="1232" hidden="1"/>
    <col min="3437" max="3437" width="3" style="1232" hidden="1"/>
    <col min="3438" max="3677" width="8.6328125" style="1232" hidden="1"/>
    <col min="3678" max="3683" width="14.90625" style="1232" hidden="1"/>
    <col min="3684" max="3685" width="15.90625" style="1232" hidden="1"/>
    <col min="3686" max="3691" width="16.08984375" style="1232" hidden="1"/>
    <col min="3692" max="3692" width="6.08984375" style="1232" hidden="1"/>
    <col min="3693" max="3693" width="3" style="1232" hidden="1"/>
    <col min="3694" max="3933" width="8.6328125" style="1232" hidden="1"/>
    <col min="3934" max="3939" width="14.90625" style="1232" hidden="1"/>
    <col min="3940" max="3941" width="15.90625" style="1232" hidden="1"/>
    <col min="3942" max="3947" width="16.08984375" style="1232" hidden="1"/>
    <col min="3948" max="3948" width="6.08984375" style="1232" hidden="1"/>
    <col min="3949" max="3949" width="3" style="1232" hidden="1"/>
    <col min="3950" max="4189" width="8.6328125" style="1232" hidden="1"/>
    <col min="4190" max="4195" width="14.90625" style="1232" hidden="1"/>
    <col min="4196" max="4197" width="15.90625" style="1232" hidden="1"/>
    <col min="4198" max="4203" width="16.08984375" style="1232" hidden="1"/>
    <col min="4204" max="4204" width="6.08984375" style="1232" hidden="1"/>
    <col min="4205" max="4205" width="3" style="1232" hidden="1"/>
    <col min="4206" max="4445" width="8.6328125" style="1232" hidden="1"/>
    <col min="4446" max="4451" width="14.90625" style="1232" hidden="1"/>
    <col min="4452" max="4453" width="15.90625" style="1232" hidden="1"/>
    <col min="4454" max="4459" width="16.08984375" style="1232" hidden="1"/>
    <col min="4460" max="4460" width="6.08984375" style="1232" hidden="1"/>
    <col min="4461" max="4461" width="3" style="1232" hidden="1"/>
    <col min="4462" max="4701" width="8.6328125" style="1232" hidden="1"/>
    <col min="4702" max="4707" width="14.90625" style="1232" hidden="1"/>
    <col min="4708" max="4709" width="15.90625" style="1232" hidden="1"/>
    <col min="4710" max="4715" width="16.08984375" style="1232" hidden="1"/>
    <col min="4716" max="4716" width="6.08984375" style="1232" hidden="1"/>
    <col min="4717" max="4717" width="3" style="1232" hidden="1"/>
    <col min="4718" max="4957" width="8.6328125" style="1232" hidden="1"/>
    <col min="4958" max="4963" width="14.90625" style="1232" hidden="1"/>
    <col min="4964" max="4965" width="15.90625" style="1232" hidden="1"/>
    <col min="4966" max="4971" width="16.08984375" style="1232" hidden="1"/>
    <col min="4972" max="4972" width="6.08984375" style="1232" hidden="1"/>
    <col min="4973" max="4973" width="3" style="1232" hidden="1"/>
    <col min="4974" max="5213" width="8.6328125" style="1232" hidden="1"/>
    <col min="5214" max="5219" width="14.90625" style="1232" hidden="1"/>
    <col min="5220" max="5221" width="15.90625" style="1232" hidden="1"/>
    <col min="5222" max="5227" width="16.08984375" style="1232" hidden="1"/>
    <col min="5228" max="5228" width="6.08984375" style="1232" hidden="1"/>
    <col min="5229" max="5229" width="3" style="1232" hidden="1"/>
    <col min="5230" max="5469" width="8.6328125" style="1232" hidden="1"/>
    <col min="5470" max="5475" width="14.90625" style="1232" hidden="1"/>
    <col min="5476" max="5477" width="15.90625" style="1232" hidden="1"/>
    <col min="5478" max="5483" width="16.08984375" style="1232" hidden="1"/>
    <col min="5484" max="5484" width="6.08984375" style="1232" hidden="1"/>
    <col min="5485" max="5485" width="3" style="1232" hidden="1"/>
    <col min="5486" max="5725" width="8.6328125" style="1232" hidden="1"/>
    <col min="5726" max="5731" width="14.90625" style="1232" hidden="1"/>
    <col min="5732" max="5733" width="15.90625" style="1232" hidden="1"/>
    <col min="5734" max="5739" width="16.08984375" style="1232" hidden="1"/>
    <col min="5740" max="5740" width="6.08984375" style="1232" hidden="1"/>
    <col min="5741" max="5741" width="3" style="1232" hidden="1"/>
    <col min="5742" max="5981" width="8.6328125" style="1232" hidden="1"/>
    <col min="5982" max="5987" width="14.90625" style="1232" hidden="1"/>
    <col min="5988" max="5989" width="15.90625" style="1232" hidden="1"/>
    <col min="5990" max="5995" width="16.08984375" style="1232" hidden="1"/>
    <col min="5996" max="5996" width="6.08984375" style="1232" hidden="1"/>
    <col min="5997" max="5997" width="3" style="1232" hidden="1"/>
    <col min="5998" max="6237" width="8.6328125" style="1232" hidden="1"/>
    <col min="6238" max="6243" width="14.90625" style="1232" hidden="1"/>
    <col min="6244" max="6245" width="15.90625" style="1232" hidden="1"/>
    <col min="6246" max="6251" width="16.08984375" style="1232" hidden="1"/>
    <col min="6252" max="6252" width="6.08984375" style="1232" hidden="1"/>
    <col min="6253" max="6253" width="3" style="1232" hidden="1"/>
    <col min="6254" max="6493" width="8.6328125" style="1232" hidden="1"/>
    <col min="6494" max="6499" width="14.90625" style="1232" hidden="1"/>
    <col min="6500" max="6501" width="15.90625" style="1232" hidden="1"/>
    <col min="6502" max="6507" width="16.08984375" style="1232" hidden="1"/>
    <col min="6508" max="6508" width="6.08984375" style="1232" hidden="1"/>
    <col min="6509" max="6509" width="3" style="1232" hidden="1"/>
    <col min="6510" max="6749" width="8.6328125" style="1232" hidden="1"/>
    <col min="6750" max="6755" width="14.90625" style="1232" hidden="1"/>
    <col min="6756" max="6757" width="15.90625" style="1232" hidden="1"/>
    <col min="6758" max="6763" width="16.08984375" style="1232" hidden="1"/>
    <col min="6764" max="6764" width="6.08984375" style="1232" hidden="1"/>
    <col min="6765" max="6765" width="3" style="1232" hidden="1"/>
    <col min="6766" max="7005" width="8.6328125" style="1232" hidden="1"/>
    <col min="7006" max="7011" width="14.90625" style="1232" hidden="1"/>
    <col min="7012" max="7013" width="15.90625" style="1232" hidden="1"/>
    <col min="7014" max="7019" width="16.08984375" style="1232" hidden="1"/>
    <col min="7020" max="7020" width="6.08984375" style="1232" hidden="1"/>
    <col min="7021" max="7021" width="3" style="1232" hidden="1"/>
    <col min="7022" max="7261" width="8.6328125" style="1232" hidden="1"/>
    <col min="7262" max="7267" width="14.90625" style="1232" hidden="1"/>
    <col min="7268" max="7269" width="15.90625" style="1232" hidden="1"/>
    <col min="7270" max="7275" width="16.08984375" style="1232" hidden="1"/>
    <col min="7276" max="7276" width="6.08984375" style="1232" hidden="1"/>
    <col min="7277" max="7277" width="3" style="1232" hidden="1"/>
    <col min="7278" max="7517" width="8.6328125" style="1232" hidden="1"/>
    <col min="7518" max="7523" width="14.90625" style="1232" hidden="1"/>
    <col min="7524" max="7525" width="15.90625" style="1232" hidden="1"/>
    <col min="7526" max="7531" width="16.08984375" style="1232" hidden="1"/>
    <col min="7532" max="7532" width="6.08984375" style="1232" hidden="1"/>
    <col min="7533" max="7533" width="3" style="1232" hidden="1"/>
    <col min="7534" max="7773" width="8.6328125" style="1232" hidden="1"/>
    <col min="7774" max="7779" width="14.90625" style="1232" hidden="1"/>
    <col min="7780" max="7781" width="15.90625" style="1232" hidden="1"/>
    <col min="7782" max="7787" width="16.08984375" style="1232" hidden="1"/>
    <col min="7788" max="7788" width="6.08984375" style="1232" hidden="1"/>
    <col min="7789" max="7789" width="3" style="1232" hidden="1"/>
    <col min="7790" max="8029" width="8.6328125" style="1232" hidden="1"/>
    <col min="8030" max="8035" width="14.90625" style="1232" hidden="1"/>
    <col min="8036" max="8037" width="15.90625" style="1232" hidden="1"/>
    <col min="8038" max="8043" width="16.08984375" style="1232" hidden="1"/>
    <col min="8044" max="8044" width="6.08984375" style="1232" hidden="1"/>
    <col min="8045" max="8045" width="3" style="1232" hidden="1"/>
    <col min="8046" max="8285" width="8.6328125" style="1232" hidden="1"/>
    <col min="8286" max="8291" width="14.90625" style="1232" hidden="1"/>
    <col min="8292" max="8293" width="15.90625" style="1232" hidden="1"/>
    <col min="8294" max="8299" width="16.08984375" style="1232" hidden="1"/>
    <col min="8300" max="8300" width="6.08984375" style="1232" hidden="1"/>
    <col min="8301" max="8301" width="3" style="1232" hidden="1"/>
    <col min="8302" max="8541" width="8.6328125" style="1232" hidden="1"/>
    <col min="8542" max="8547" width="14.90625" style="1232" hidden="1"/>
    <col min="8548" max="8549" width="15.90625" style="1232" hidden="1"/>
    <col min="8550" max="8555" width="16.08984375" style="1232" hidden="1"/>
    <col min="8556" max="8556" width="6.08984375" style="1232" hidden="1"/>
    <col min="8557" max="8557" width="3" style="1232" hidden="1"/>
    <col min="8558" max="8797" width="8.6328125" style="1232" hidden="1"/>
    <col min="8798" max="8803" width="14.90625" style="1232" hidden="1"/>
    <col min="8804" max="8805" width="15.90625" style="1232" hidden="1"/>
    <col min="8806" max="8811" width="16.08984375" style="1232" hidden="1"/>
    <col min="8812" max="8812" width="6.08984375" style="1232" hidden="1"/>
    <col min="8813" max="8813" width="3" style="1232" hidden="1"/>
    <col min="8814" max="9053" width="8.6328125" style="1232" hidden="1"/>
    <col min="9054" max="9059" width="14.90625" style="1232" hidden="1"/>
    <col min="9060" max="9061" width="15.90625" style="1232" hidden="1"/>
    <col min="9062" max="9067" width="16.08984375" style="1232" hidden="1"/>
    <col min="9068" max="9068" width="6.08984375" style="1232" hidden="1"/>
    <col min="9069" max="9069" width="3" style="1232" hidden="1"/>
    <col min="9070" max="9309" width="8.6328125" style="1232" hidden="1"/>
    <col min="9310" max="9315" width="14.90625" style="1232" hidden="1"/>
    <col min="9316" max="9317" width="15.90625" style="1232" hidden="1"/>
    <col min="9318" max="9323" width="16.08984375" style="1232" hidden="1"/>
    <col min="9324" max="9324" width="6.08984375" style="1232" hidden="1"/>
    <col min="9325" max="9325" width="3" style="1232" hidden="1"/>
    <col min="9326" max="9565" width="8.6328125" style="1232" hidden="1"/>
    <col min="9566" max="9571" width="14.90625" style="1232" hidden="1"/>
    <col min="9572" max="9573" width="15.90625" style="1232" hidden="1"/>
    <col min="9574" max="9579" width="16.08984375" style="1232" hidden="1"/>
    <col min="9580" max="9580" width="6.08984375" style="1232" hidden="1"/>
    <col min="9581" max="9581" width="3" style="1232" hidden="1"/>
    <col min="9582" max="9821" width="8.6328125" style="1232" hidden="1"/>
    <col min="9822" max="9827" width="14.90625" style="1232" hidden="1"/>
    <col min="9828" max="9829" width="15.90625" style="1232" hidden="1"/>
    <col min="9830" max="9835" width="16.08984375" style="1232" hidden="1"/>
    <col min="9836" max="9836" width="6.08984375" style="1232" hidden="1"/>
    <col min="9837" max="9837" width="3" style="1232" hidden="1"/>
    <col min="9838" max="10077" width="8.6328125" style="1232" hidden="1"/>
    <col min="10078" max="10083" width="14.90625" style="1232" hidden="1"/>
    <col min="10084" max="10085" width="15.90625" style="1232" hidden="1"/>
    <col min="10086" max="10091" width="16.08984375" style="1232" hidden="1"/>
    <col min="10092" max="10092" width="6.08984375" style="1232" hidden="1"/>
    <col min="10093" max="10093" width="3" style="1232" hidden="1"/>
    <col min="10094" max="10333" width="8.6328125" style="1232" hidden="1"/>
    <col min="10334" max="10339" width="14.90625" style="1232" hidden="1"/>
    <col min="10340" max="10341" width="15.90625" style="1232" hidden="1"/>
    <col min="10342" max="10347" width="16.08984375" style="1232" hidden="1"/>
    <col min="10348" max="10348" width="6.08984375" style="1232" hidden="1"/>
    <col min="10349" max="10349" width="3" style="1232" hidden="1"/>
    <col min="10350" max="10589" width="8.6328125" style="1232" hidden="1"/>
    <col min="10590" max="10595" width="14.90625" style="1232" hidden="1"/>
    <col min="10596" max="10597" width="15.90625" style="1232" hidden="1"/>
    <col min="10598" max="10603" width="16.08984375" style="1232" hidden="1"/>
    <col min="10604" max="10604" width="6.08984375" style="1232" hidden="1"/>
    <col min="10605" max="10605" width="3" style="1232" hidden="1"/>
    <col min="10606" max="10845" width="8.6328125" style="1232" hidden="1"/>
    <col min="10846" max="10851" width="14.90625" style="1232" hidden="1"/>
    <col min="10852" max="10853" width="15.90625" style="1232" hidden="1"/>
    <col min="10854" max="10859" width="16.08984375" style="1232" hidden="1"/>
    <col min="10860" max="10860" width="6.08984375" style="1232" hidden="1"/>
    <col min="10861" max="10861" width="3" style="1232" hidden="1"/>
    <col min="10862" max="11101" width="8.6328125" style="1232" hidden="1"/>
    <col min="11102" max="11107" width="14.90625" style="1232" hidden="1"/>
    <col min="11108" max="11109" width="15.90625" style="1232" hidden="1"/>
    <col min="11110" max="11115" width="16.08984375" style="1232" hidden="1"/>
    <col min="11116" max="11116" width="6.08984375" style="1232" hidden="1"/>
    <col min="11117" max="11117" width="3" style="1232" hidden="1"/>
    <col min="11118" max="11357" width="8.6328125" style="1232" hidden="1"/>
    <col min="11358" max="11363" width="14.90625" style="1232" hidden="1"/>
    <col min="11364" max="11365" width="15.90625" style="1232" hidden="1"/>
    <col min="11366" max="11371" width="16.08984375" style="1232" hidden="1"/>
    <col min="11372" max="11372" width="6.08984375" style="1232" hidden="1"/>
    <col min="11373" max="11373" width="3" style="1232" hidden="1"/>
    <col min="11374" max="11613" width="8.6328125" style="1232" hidden="1"/>
    <col min="11614" max="11619" width="14.90625" style="1232" hidden="1"/>
    <col min="11620" max="11621" width="15.90625" style="1232" hidden="1"/>
    <col min="11622" max="11627" width="16.08984375" style="1232" hidden="1"/>
    <col min="11628" max="11628" width="6.08984375" style="1232" hidden="1"/>
    <col min="11629" max="11629" width="3" style="1232" hidden="1"/>
    <col min="11630" max="11869" width="8.6328125" style="1232" hidden="1"/>
    <col min="11870" max="11875" width="14.90625" style="1232" hidden="1"/>
    <col min="11876" max="11877" width="15.90625" style="1232" hidden="1"/>
    <col min="11878" max="11883" width="16.08984375" style="1232" hidden="1"/>
    <col min="11884" max="11884" width="6.08984375" style="1232" hidden="1"/>
    <col min="11885" max="11885" width="3" style="1232" hidden="1"/>
    <col min="11886" max="12125" width="8.6328125" style="1232" hidden="1"/>
    <col min="12126" max="12131" width="14.90625" style="1232" hidden="1"/>
    <col min="12132" max="12133" width="15.90625" style="1232" hidden="1"/>
    <col min="12134" max="12139" width="16.08984375" style="1232" hidden="1"/>
    <col min="12140" max="12140" width="6.08984375" style="1232" hidden="1"/>
    <col min="12141" max="12141" width="3" style="1232" hidden="1"/>
    <col min="12142" max="12381" width="8.6328125" style="1232" hidden="1"/>
    <col min="12382" max="12387" width="14.90625" style="1232" hidden="1"/>
    <col min="12388" max="12389" width="15.90625" style="1232" hidden="1"/>
    <col min="12390" max="12395" width="16.08984375" style="1232" hidden="1"/>
    <col min="12396" max="12396" width="6.08984375" style="1232" hidden="1"/>
    <col min="12397" max="12397" width="3" style="1232" hidden="1"/>
    <col min="12398" max="12637" width="8.6328125" style="1232" hidden="1"/>
    <col min="12638" max="12643" width="14.90625" style="1232" hidden="1"/>
    <col min="12644" max="12645" width="15.90625" style="1232" hidden="1"/>
    <col min="12646" max="12651" width="16.08984375" style="1232" hidden="1"/>
    <col min="12652" max="12652" width="6.08984375" style="1232" hidden="1"/>
    <col min="12653" max="12653" width="3" style="1232" hidden="1"/>
    <col min="12654" max="12893" width="8.6328125" style="1232" hidden="1"/>
    <col min="12894" max="12899" width="14.90625" style="1232" hidden="1"/>
    <col min="12900" max="12901" width="15.90625" style="1232" hidden="1"/>
    <col min="12902" max="12907" width="16.08984375" style="1232" hidden="1"/>
    <col min="12908" max="12908" width="6.08984375" style="1232" hidden="1"/>
    <col min="12909" max="12909" width="3" style="1232" hidden="1"/>
    <col min="12910" max="13149" width="8.6328125" style="1232" hidden="1"/>
    <col min="13150" max="13155" width="14.90625" style="1232" hidden="1"/>
    <col min="13156" max="13157" width="15.90625" style="1232" hidden="1"/>
    <col min="13158" max="13163" width="16.08984375" style="1232" hidden="1"/>
    <col min="13164" max="13164" width="6.08984375" style="1232" hidden="1"/>
    <col min="13165" max="13165" width="3" style="1232" hidden="1"/>
    <col min="13166" max="13405" width="8.6328125" style="1232" hidden="1"/>
    <col min="13406" max="13411" width="14.90625" style="1232" hidden="1"/>
    <col min="13412" max="13413" width="15.90625" style="1232" hidden="1"/>
    <col min="13414" max="13419" width="16.08984375" style="1232" hidden="1"/>
    <col min="13420" max="13420" width="6.08984375" style="1232" hidden="1"/>
    <col min="13421" max="13421" width="3" style="1232" hidden="1"/>
    <col min="13422" max="13661" width="8.6328125" style="1232" hidden="1"/>
    <col min="13662" max="13667" width="14.90625" style="1232" hidden="1"/>
    <col min="13668" max="13669" width="15.90625" style="1232" hidden="1"/>
    <col min="13670" max="13675" width="16.08984375" style="1232" hidden="1"/>
    <col min="13676" max="13676" width="6.08984375" style="1232" hidden="1"/>
    <col min="13677" max="13677" width="3" style="1232" hidden="1"/>
    <col min="13678" max="13917" width="8.6328125" style="1232" hidden="1"/>
    <col min="13918" max="13923" width="14.90625" style="1232" hidden="1"/>
    <col min="13924" max="13925" width="15.90625" style="1232" hidden="1"/>
    <col min="13926" max="13931" width="16.08984375" style="1232" hidden="1"/>
    <col min="13932" max="13932" width="6.08984375" style="1232" hidden="1"/>
    <col min="13933" max="13933" width="3" style="1232" hidden="1"/>
    <col min="13934" max="14173" width="8.6328125" style="1232" hidden="1"/>
    <col min="14174" max="14179" width="14.90625" style="1232" hidden="1"/>
    <col min="14180" max="14181" width="15.90625" style="1232" hidden="1"/>
    <col min="14182" max="14187" width="16.08984375" style="1232" hidden="1"/>
    <col min="14188" max="14188" width="6.08984375" style="1232" hidden="1"/>
    <col min="14189" max="14189" width="3" style="1232" hidden="1"/>
    <col min="14190" max="14429" width="8.6328125" style="1232" hidden="1"/>
    <col min="14430" max="14435" width="14.90625" style="1232" hidden="1"/>
    <col min="14436" max="14437" width="15.90625" style="1232" hidden="1"/>
    <col min="14438" max="14443" width="16.08984375" style="1232" hidden="1"/>
    <col min="14444" max="14444" width="6.08984375" style="1232" hidden="1"/>
    <col min="14445" max="14445" width="3" style="1232" hidden="1"/>
    <col min="14446" max="14685" width="8.6328125" style="1232" hidden="1"/>
    <col min="14686" max="14691" width="14.90625" style="1232" hidden="1"/>
    <col min="14692" max="14693" width="15.90625" style="1232" hidden="1"/>
    <col min="14694" max="14699" width="16.08984375" style="1232" hidden="1"/>
    <col min="14700" max="14700" width="6.08984375" style="1232" hidden="1"/>
    <col min="14701" max="14701" width="3" style="1232" hidden="1"/>
    <col min="14702" max="14941" width="8.6328125" style="1232" hidden="1"/>
    <col min="14942" max="14947" width="14.90625" style="1232" hidden="1"/>
    <col min="14948" max="14949" width="15.90625" style="1232" hidden="1"/>
    <col min="14950" max="14955" width="16.08984375" style="1232" hidden="1"/>
    <col min="14956" max="14956" width="6.08984375" style="1232" hidden="1"/>
    <col min="14957" max="14957" width="3" style="1232" hidden="1"/>
    <col min="14958" max="15197" width="8.6328125" style="1232" hidden="1"/>
    <col min="15198" max="15203" width="14.90625" style="1232" hidden="1"/>
    <col min="15204" max="15205" width="15.90625" style="1232" hidden="1"/>
    <col min="15206" max="15211" width="16.08984375" style="1232" hidden="1"/>
    <col min="15212" max="15212" width="6.08984375" style="1232" hidden="1"/>
    <col min="15213" max="15213" width="3" style="1232" hidden="1"/>
    <col min="15214" max="15453" width="8.6328125" style="1232" hidden="1"/>
    <col min="15454" max="15459" width="14.90625" style="1232" hidden="1"/>
    <col min="15460" max="15461" width="15.90625" style="1232" hidden="1"/>
    <col min="15462" max="15467" width="16.08984375" style="1232" hidden="1"/>
    <col min="15468" max="15468" width="6.08984375" style="1232" hidden="1"/>
    <col min="15469" max="15469" width="3" style="1232" hidden="1"/>
    <col min="15470" max="15709" width="8.6328125" style="1232" hidden="1"/>
    <col min="15710" max="15715" width="14.90625" style="1232" hidden="1"/>
    <col min="15716" max="15717" width="15.90625" style="1232" hidden="1"/>
    <col min="15718" max="15723" width="16.08984375" style="1232" hidden="1"/>
    <col min="15724" max="15724" width="6.08984375" style="1232" hidden="1"/>
    <col min="15725" max="15725" width="3" style="1232" hidden="1"/>
    <col min="15726" max="15965" width="8.6328125" style="1232" hidden="1"/>
    <col min="15966" max="15971" width="14.90625" style="1232" hidden="1"/>
    <col min="15972" max="15973" width="15.90625" style="1232" hidden="1"/>
    <col min="15974" max="15979" width="16.08984375" style="1232" hidden="1"/>
    <col min="15980" max="15980" width="6.08984375" style="1232" hidden="1"/>
    <col min="15981" max="15981" width="3" style="1232" hidden="1"/>
    <col min="15982" max="16221" width="8.6328125" style="1232" hidden="1"/>
    <col min="16222" max="16227" width="14.90625" style="1232" hidden="1"/>
    <col min="16228" max="16229" width="15.90625" style="1232" hidden="1"/>
    <col min="16230" max="16235" width="16.08984375" style="1232" hidden="1"/>
    <col min="16236" max="16236" width="6.08984375" style="1232" hidden="1"/>
    <col min="16237" max="16237" width="3" style="1232" hidden="1"/>
    <col min="16238" max="16384" width="8.6328125" style="1232" hidden="1"/>
  </cols>
  <sheetData>
    <row r="1" spans="1:143" ht="42.75" customHeight="1" x14ac:dyDescent="0.2">
      <c r="A1" s="1230"/>
      <c r="B1" s="1231"/>
      <c r="DD1" s="1232"/>
      <c r="DE1" s="1232"/>
    </row>
    <row r="2" spans="1:143" ht="25.5" customHeight="1" x14ac:dyDescent="0.2">
      <c r="A2" s="1233"/>
      <c r="C2" s="1233"/>
      <c r="O2" s="1233"/>
      <c r="P2" s="1233"/>
      <c r="Q2" s="1233"/>
      <c r="R2" s="1233"/>
      <c r="S2" s="1233"/>
      <c r="T2" s="1233"/>
      <c r="U2" s="1233"/>
      <c r="V2" s="1233"/>
      <c r="W2" s="1233"/>
      <c r="X2" s="1233"/>
      <c r="Y2" s="1233"/>
      <c r="Z2" s="1233"/>
      <c r="AA2" s="1233"/>
      <c r="AB2" s="1233"/>
      <c r="AC2" s="1233"/>
      <c r="AD2" s="1233"/>
      <c r="AE2" s="1233"/>
      <c r="AF2" s="1233"/>
      <c r="AG2" s="1233"/>
      <c r="AH2" s="1233"/>
      <c r="AI2" s="1233"/>
      <c r="AU2" s="1233"/>
      <c r="BG2" s="1233"/>
      <c r="BS2" s="1233"/>
      <c r="CE2" s="1233"/>
      <c r="CQ2" s="1233"/>
      <c r="DD2" s="1232"/>
      <c r="DE2" s="1232"/>
    </row>
    <row r="3" spans="1:143" ht="25.5" customHeight="1" x14ac:dyDescent="0.2">
      <c r="A3" s="1233"/>
      <c r="C3" s="1233"/>
      <c r="O3" s="1233"/>
      <c r="P3" s="1233"/>
      <c r="Q3" s="1233"/>
      <c r="R3" s="1233"/>
      <c r="S3" s="1233"/>
      <c r="T3" s="1233"/>
      <c r="U3" s="1233"/>
      <c r="V3" s="1233"/>
      <c r="W3" s="1233"/>
      <c r="X3" s="1233"/>
      <c r="Y3" s="1233"/>
      <c r="Z3" s="1233"/>
      <c r="AA3" s="1233"/>
      <c r="AB3" s="1233"/>
      <c r="AC3" s="1233"/>
      <c r="AD3" s="1233"/>
      <c r="AE3" s="1233"/>
      <c r="AF3" s="1233"/>
      <c r="AG3" s="1233"/>
      <c r="AH3" s="1233"/>
      <c r="AI3" s="1233"/>
      <c r="AU3" s="1233"/>
      <c r="BG3" s="1233"/>
      <c r="BS3" s="1233"/>
      <c r="CE3" s="1233"/>
      <c r="CQ3" s="1233"/>
      <c r="DD3" s="1232"/>
      <c r="DE3" s="1232"/>
    </row>
    <row r="4" spans="1:143" s="279" customFormat="1" ht="13" x14ac:dyDescent="0.2">
      <c r="A4" s="1233"/>
      <c r="B4" s="1233"/>
      <c r="C4" s="1233"/>
      <c r="D4" s="1233"/>
      <c r="E4" s="1233"/>
      <c r="F4" s="1233"/>
      <c r="G4" s="1233"/>
      <c r="H4" s="1233"/>
      <c r="I4" s="1233"/>
      <c r="J4" s="1233"/>
      <c r="K4" s="1233"/>
      <c r="L4" s="1233"/>
      <c r="M4" s="1233"/>
      <c r="N4" s="1233"/>
      <c r="O4" s="1233"/>
      <c r="P4" s="1233"/>
      <c r="Q4" s="1233"/>
      <c r="R4" s="1233"/>
      <c r="S4" s="1233"/>
      <c r="T4" s="1233"/>
      <c r="U4" s="1233"/>
      <c r="V4" s="1233"/>
      <c r="W4" s="1233"/>
      <c r="X4" s="1233"/>
      <c r="Y4" s="1233"/>
      <c r="Z4" s="1233"/>
      <c r="AA4" s="1233"/>
      <c r="AB4" s="1233"/>
      <c r="AC4" s="1233"/>
      <c r="AD4" s="1233"/>
      <c r="AE4" s="1233"/>
      <c r="AF4" s="1233"/>
      <c r="AG4" s="1233"/>
      <c r="AH4" s="1233"/>
      <c r="AI4" s="1233"/>
      <c r="AJ4" s="1233"/>
      <c r="AK4" s="1233"/>
      <c r="AL4" s="1233"/>
      <c r="AM4" s="1233"/>
      <c r="AN4" s="1233"/>
      <c r="AO4" s="1233"/>
      <c r="AP4" s="1233"/>
      <c r="AQ4" s="1233"/>
      <c r="AR4" s="1233"/>
      <c r="AS4" s="1233"/>
      <c r="AT4" s="1233"/>
      <c r="AU4" s="1233"/>
      <c r="AV4" s="1233"/>
      <c r="AW4" s="1233"/>
      <c r="AX4" s="1233"/>
      <c r="AY4" s="1233"/>
      <c r="AZ4" s="1233"/>
      <c r="BA4" s="1233"/>
      <c r="BB4" s="1233"/>
      <c r="BC4" s="1233"/>
      <c r="BD4" s="1233"/>
      <c r="BE4" s="1233"/>
      <c r="BF4" s="1233"/>
      <c r="BG4" s="1233"/>
      <c r="BH4" s="1233"/>
      <c r="BI4" s="1233"/>
      <c r="BJ4" s="1233"/>
      <c r="BK4" s="1233"/>
      <c r="BL4" s="1233"/>
      <c r="BM4" s="1233"/>
      <c r="BN4" s="1233"/>
      <c r="BO4" s="1233"/>
      <c r="BP4" s="1233"/>
      <c r="BQ4" s="1233"/>
      <c r="BR4" s="1233"/>
      <c r="BS4" s="1233"/>
      <c r="BT4" s="1233"/>
      <c r="BU4" s="1233"/>
      <c r="BV4" s="1233"/>
      <c r="BW4" s="1233"/>
      <c r="BX4" s="1233"/>
      <c r="BY4" s="1233"/>
      <c r="BZ4" s="1233"/>
      <c r="CA4" s="1233"/>
      <c r="CB4" s="1233"/>
      <c r="CC4" s="1233"/>
      <c r="CD4" s="1233"/>
      <c r="CE4" s="1233"/>
      <c r="CF4" s="1233"/>
      <c r="CG4" s="1233"/>
      <c r="CH4" s="1233"/>
      <c r="CI4" s="1233"/>
      <c r="CJ4" s="1233"/>
      <c r="CK4" s="1233"/>
      <c r="CL4" s="1233"/>
      <c r="CM4" s="1233"/>
      <c r="CN4" s="1233"/>
      <c r="CO4" s="1233"/>
      <c r="CP4" s="1233"/>
      <c r="CQ4" s="1233"/>
      <c r="CR4" s="1233"/>
      <c r="CS4" s="1233"/>
      <c r="CT4" s="1233"/>
      <c r="CU4" s="1233"/>
      <c r="CV4" s="1233"/>
      <c r="CW4" s="1233"/>
      <c r="CX4" s="1233"/>
      <c r="CY4" s="1233"/>
      <c r="CZ4" s="1233"/>
      <c r="DA4" s="1233"/>
      <c r="DB4" s="1233"/>
      <c r="DC4" s="1233"/>
      <c r="DD4" s="1233"/>
      <c r="DE4" s="1233"/>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33"/>
      <c r="B5" s="1233"/>
      <c r="C5" s="1233"/>
      <c r="D5" s="1233"/>
      <c r="E5" s="1233"/>
      <c r="F5" s="1233"/>
      <c r="G5" s="1233"/>
      <c r="H5" s="1233"/>
      <c r="I5" s="1233"/>
      <c r="J5" s="1233"/>
      <c r="K5" s="1233"/>
      <c r="L5" s="1233"/>
      <c r="M5" s="1233"/>
      <c r="N5" s="1233"/>
      <c r="O5" s="1233"/>
      <c r="P5" s="1233"/>
      <c r="Q5" s="1233"/>
      <c r="R5" s="1233"/>
      <c r="S5" s="1233"/>
      <c r="T5" s="1233"/>
      <c r="U5" s="1233"/>
      <c r="V5" s="1233"/>
      <c r="W5" s="1233"/>
      <c r="X5" s="1233"/>
      <c r="Y5" s="1233"/>
      <c r="Z5" s="1233"/>
      <c r="AA5" s="1233"/>
      <c r="AB5" s="1233"/>
      <c r="AC5" s="1233"/>
      <c r="AD5" s="1233"/>
      <c r="AE5" s="1233"/>
      <c r="AF5" s="1233"/>
      <c r="AG5" s="1233"/>
      <c r="AH5" s="1233"/>
      <c r="AI5" s="1233"/>
      <c r="AJ5" s="1233"/>
      <c r="AK5" s="1233"/>
      <c r="AL5" s="1233"/>
      <c r="AM5" s="1233"/>
      <c r="AN5" s="1233"/>
      <c r="AO5" s="1233"/>
      <c r="AP5" s="1233"/>
      <c r="AQ5" s="1233"/>
      <c r="AR5" s="1233"/>
      <c r="AS5" s="1233"/>
      <c r="AT5" s="1233"/>
      <c r="AU5" s="1233"/>
      <c r="AV5" s="1233"/>
      <c r="AW5" s="1233"/>
      <c r="AX5" s="1233"/>
      <c r="AY5" s="1233"/>
      <c r="AZ5" s="1233"/>
      <c r="BA5" s="1233"/>
      <c r="BB5" s="1233"/>
      <c r="BC5" s="1233"/>
      <c r="BD5" s="1233"/>
      <c r="BE5" s="1233"/>
      <c r="BF5" s="1233"/>
      <c r="BG5" s="1233"/>
      <c r="BH5" s="1233"/>
      <c r="BI5" s="1233"/>
      <c r="BJ5" s="1233"/>
      <c r="BK5" s="1233"/>
      <c r="BL5" s="1233"/>
      <c r="BM5" s="1233"/>
      <c r="BN5" s="1233"/>
      <c r="BO5" s="1233"/>
      <c r="BP5" s="1233"/>
      <c r="BQ5" s="1233"/>
      <c r="BR5" s="1233"/>
      <c r="BS5" s="1233"/>
      <c r="BT5" s="1233"/>
      <c r="BU5" s="1233"/>
      <c r="BV5" s="1233"/>
      <c r="BW5" s="1233"/>
      <c r="BX5" s="1233"/>
      <c r="BY5" s="1233"/>
      <c r="BZ5" s="1233"/>
      <c r="CA5" s="1233"/>
      <c r="CB5" s="1233"/>
      <c r="CC5" s="1233"/>
      <c r="CD5" s="1233"/>
      <c r="CE5" s="1233"/>
      <c r="CF5" s="1233"/>
      <c r="CG5" s="1233"/>
      <c r="CH5" s="1233"/>
      <c r="CI5" s="1233"/>
      <c r="CJ5" s="1233"/>
      <c r="CK5" s="1233"/>
      <c r="CL5" s="1233"/>
      <c r="CM5" s="1233"/>
      <c r="CN5" s="1233"/>
      <c r="CO5" s="1233"/>
      <c r="CP5" s="1233"/>
      <c r="CQ5" s="1233"/>
      <c r="CR5" s="1233"/>
      <c r="CS5" s="1233"/>
      <c r="CT5" s="1233"/>
      <c r="CU5" s="1233"/>
      <c r="CV5" s="1233"/>
      <c r="CW5" s="1233"/>
      <c r="CX5" s="1233"/>
      <c r="CY5" s="1233"/>
      <c r="CZ5" s="1233"/>
      <c r="DA5" s="1233"/>
      <c r="DB5" s="1233"/>
      <c r="DC5" s="1233"/>
      <c r="DD5" s="1233"/>
      <c r="DE5" s="1233"/>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33"/>
      <c r="B6" s="1233"/>
      <c r="C6" s="1233"/>
      <c r="D6" s="1233"/>
      <c r="E6" s="1233"/>
      <c r="F6" s="1233"/>
      <c r="G6" s="1233"/>
      <c r="H6" s="1233"/>
      <c r="I6" s="1233"/>
      <c r="J6" s="1233"/>
      <c r="K6" s="1233"/>
      <c r="L6" s="1233"/>
      <c r="M6" s="1233"/>
      <c r="N6" s="1233"/>
      <c r="O6" s="1233"/>
      <c r="P6" s="1233"/>
      <c r="Q6" s="1233"/>
      <c r="R6" s="1233"/>
      <c r="S6" s="1233"/>
      <c r="T6" s="1233"/>
      <c r="U6" s="1233"/>
      <c r="V6" s="1233"/>
      <c r="W6" s="1233"/>
      <c r="X6" s="1233"/>
      <c r="Y6" s="1233"/>
      <c r="Z6" s="1233"/>
      <c r="AA6" s="1233"/>
      <c r="AB6" s="1233"/>
      <c r="AC6" s="1233"/>
      <c r="AD6" s="1233"/>
      <c r="AE6" s="1233"/>
      <c r="AF6" s="1233"/>
      <c r="AG6" s="1233"/>
      <c r="AH6" s="1233"/>
      <c r="AI6" s="1233"/>
      <c r="AJ6" s="1233"/>
      <c r="AK6" s="1233"/>
      <c r="AL6" s="1233"/>
      <c r="AM6" s="1233"/>
      <c r="AN6" s="1233"/>
      <c r="AO6" s="1233"/>
      <c r="AP6" s="1233"/>
      <c r="AQ6" s="1233"/>
      <c r="AR6" s="1233"/>
      <c r="AS6" s="1233"/>
      <c r="AT6" s="1233"/>
      <c r="AU6" s="1233"/>
      <c r="AV6" s="1233"/>
      <c r="AW6" s="1233"/>
      <c r="AX6" s="1233"/>
      <c r="AY6" s="1233"/>
      <c r="AZ6" s="1233"/>
      <c r="BA6" s="1233"/>
      <c r="BB6" s="1233"/>
      <c r="BC6" s="1233"/>
      <c r="BD6" s="1233"/>
      <c r="BE6" s="1233"/>
      <c r="BF6" s="1233"/>
      <c r="BG6" s="1233"/>
      <c r="BH6" s="1233"/>
      <c r="BI6" s="1233"/>
      <c r="BJ6" s="1233"/>
      <c r="BK6" s="1233"/>
      <c r="BL6" s="1233"/>
      <c r="BM6" s="1233"/>
      <c r="BN6" s="1233"/>
      <c r="BO6" s="1233"/>
      <c r="BP6" s="1233"/>
      <c r="BQ6" s="1233"/>
      <c r="BR6" s="1233"/>
      <c r="BS6" s="1233"/>
      <c r="BT6" s="1233"/>
      <c r="BU6" s="1233"/>
      <c r="BV6" s="1233"/>
      <c r="BW6" s="1233"/>
      <c r="BX6" s="1233"/>
      <c r="BY6" s="1233"/>
      <c r="BZ6" s="1233"/>
      <c r="CA6" s="1233"/>
      <c r="CB6" s="1233"/>
      <c r="CC6" s="1233"/>
      <c r="CD6" s="1233"/>
      <c r="CE6" s="1233"/>
      <c r="CF6" s="1233"/>
      <c r="CG6" s="1233"/>
      <c r="CH6" s="1233"/>
      <c r="CI6" s="1233"/>
      <c r="CJ6" s="1233"/>
      <c r="CK6" s="1233"/>
      <c r="CL6" s="1233"/>
      <c r="CM6" s="1233"/>
      <c r="CN6" s="1233"/>
      <c r="CO6" s="1233"/>
      <c r="CP6" s="1233"/>
      <c r="CQ6" s="1233"/>
      <c r="CR6" s="1233"/>
      <c r="CS6" s="1233"/>
      <c r="CT6" s="1233"/>
      <c r="CU6" s="1233"/>
      <c r="CV6" s="1233"/>
      <c r="CW6" s="1233"/>
      <c r="CX6" s="1233"/>
      <c r="CY6" s="1233"/>
      <c r="CZ6" s="1233"/>
      <c r="DA6" s="1233"/>
      <c r="DB6" s="1233"/>
      <c r="DC6" s="1233"/>
      <c r="DD6" s="1233"/>
      <c r="DE6" s="1233"/>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33"/>
      <c r="B7" s="1233"/>
      <c r="C7" s="1233"/>
      <c r="D7" s="1233"/>
      <c r="E7" s="1233"/>
      <c r="F7" s="1233"/>
      <c r="G7" s="1233"/>
      <c r="H7" s="1233"/>
      <c r="I7" s="1233"/>
      <c r="J7" s="1233"/>
      <c r="K7" s="1233"/>
      <c r="L7" s="1233"/>
      <c r="M7" s="1233"/>
      <c r="N7" s="1233"/>
      <c r="O7" s="1233"/>
      <c r="P7" s="1233"/>
      <c r="Q7" s="1233"/>
      <c r="R7" s="1233"/>
      <c r="S7" s="1233"/>
      <c r="T7" s="1233"/>
      <c r="U7" s="1233"/>
      <c r="V7" s="1233"/>
      <c r="W7" s="1233"/>
      <c r="X7" s="1233"/>
      <c r="Y7" s="1233"/>
      <c r="Z7" s="1233"/>
      <c r="AA7" s="1233"/>
      <c r="AB7" s="1233"/>
      <c r="AC7" s="1233"/>
      <c r="AD7" s="1233"/>
      <c r="AE7" s="1233"/>
      <c r="AF7" s="1233"/>
      <c r="AG7" s="1233"/>
      <c r="AH7" s="1233"/>
      <c r="AI7" s="1233"/>
      <c r="AJ7" s="1233"/>
      <c r="AK7" s="1233"/>
      <c r="AL7" s="1233"/>
      <c r="AM7" s="1233"/>
      <c r="AN7" s="1233"/>
      <c r="AO7" s="1233"/>
      <c r="AP7" s="1233"/>
      <c r="AQ7" s="1233"/>
      <c r="AR7" s="1233"/>
      <c r="AS7" s="1233"/>
      <c r="AT7" s="1233"/>
      <c r="AU7" s="1233"/>
      <c r="AV7" s="1233"/>
      <c r="AW7" s="1233"/>
      <c r="AX7" s="1233"/>
      <c r="AY7" s="1233"/>
      <c r="AZ7" s="1233"/>
      <c r="BA7" s="1233"/>
      <c r="BB7" s="1233"/>
      <c r="BC7" s="1233"/>
      <c r="BD7" s="1233"/>
      <c r="BE7" s="1233"/>
      <c r="BF7" s="1233"/>
      <c r="BG7" s="1233"/>
      <c r="BH7" s="1233"/>
      <c r="BI7" s="1233"/>
      <c r="BJ7" s="1233"/>
      <c r="BK7" s="1233"/>
      <c r="BL7" s="1233"/>
      <c r="BM7" s="1233"/>
      <c r="BN7" s="1233"/>
      <c r="BO7" s="1233"/>
      <c r="BP7" s="1233"/>
      <c r="BQ7" s="1233"/>
      <c r="BR7" s="1233"/>
      <c r="BS7" s="1233"/>
      <c r="BT7" s="1233"/>
      <c r="BU7" s="1233"/>
      <c r="BV7" s="1233"/>
      <c r="BW7" s="1233"/>
      <c r="BX7" s="1233"/>
      <c r="BY7" s="1233"/>
      <c r="BZ7" s="1233"/>
      <c r="CA7" s="1233"/>
      <c r="CB7" s="1233"/>
      <c r="CC7" s="1233"/>
      <c r="CD7" s="1233"/>
      <c r="CE7" s="1233"/>
      <c r="CF7" s="1233"/>
      <c r="CG7" s="1233"/>
      <c r="CH7" s="1233"/>
      <c r="CI7" s="1233"/>
      <c r="CJ7" s="1233"/>
      <c r="CK7" s="1233"/>
      <c r="CL7" s="1233"/>
      <c r="CM7" s="1233"/>
      <c r="CN7" s="1233"/>
      <c r="CO7" s="1233"/>
      <c r="CP7" s="1233"/>
      <c r="CQ7" s="1233"/>
      <c r="CR7" s="1233"/>
      <c r="CS7" s="1233"/>
      <c r="CT7" s="1233"/>
      <c r="CU7" s="1233"/>
      <c r="CV7" s="1233"/>
      <c r="CW7" s="1233"/>
      <c r="CX7" s="1233"/>
      <c r="CY7" s="1233"/>
      <c r="CZ7" s="1233"/>
      <c r="DA7" s="1233"/>
      <c r="DB7" s="1233"/>
      <c r="DC7" s="1233"/>
      <c r="DD7" s="1233"/>
      <c r="DE7" s="1233"/>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33"/>
      <c r="B8" s="1233"/>
      <c r="C8" s="1233"/>
      <c r="D8" s="1233"/>
      <c r="E8" s="1233"/>
      <c r="F8" s="1233"/>
      <c r="G8" s="1233"/>
      <c r="H8" s="1233"/>
      <c r="I8" s="1233"/>
      <c r="J8" s="1233"/>
      <c r="K8" s="1233"/>
      <c r="L8" s="1233"/>
      <c r="M8" s="1233"/>
      <c r="N8" s="1233"/>
      <c r="O8" s="1233"/>
      <c r="P8" s="1233"/>
      <c r="Q8" s="1233"/>
      <c r="R8" s="1233"/>
      <c r="S8" s="1233"/>
      <c r="T8" s="1233"/>
      <c r="U8" s="1233"/>
      <c r="V8" s="1233"/>
      <c r="W8" s="1233"/>
      <c r="X8" s="1233"/>
      <c r="Y8" s="1233"/>
      <c r="Z8" s="1233"/>
      <c r="AA8" s="1233"/>
      <c r="AB8" s="1233"/>
      <c r="AC8" s="1233"/>
      <c r="AD8" s="1233"/>
      <c r="AE8" s="1233"/>
      <c r="AF8" s="1233"/>
      <c r="AG8" s="1233"/>
      <c r="AH8" s="1233"/>
      <c r="AI8" s="1233"/>
      <c r="AJ8" s="1233"/>
      <c r="AK8" s="1233"/>
      <c r="AL8" s="1233"/>
      <c r="AM8" s="1233"/>
      <c r="AN8" s="1233"/>
      <c r="AO8" s="1233"/>
      <c r="AP8" s="1233"/>
      <c r="AQ8" s="1233"/>
      <c r="AR8" s="1233"/>
      <c r="AS8" s="1233"/>
      <c r="AT8" s="1233"/>
      <c r="AU8" s="1233"/>
      <c r="AV8" s="1233"/>
      <c r="AW8" s="1233"/>
      <c r="AX8" s="1233"/>
      <c r="AY8" s="1233"/>
      <c r="AZ8" s="1233"/>
      <c r="BA8" s="1233"/>
      <c r="BB8" s="1233"/>
      <c r="BC8" s="1233"/>
      <c r="BD8" s="1233"/>
      <c r="BE8" s="1233"/>
      <c r="BF8" s="1233"/>
      <c r="BG8" s="1233"/>
      <c r="BH8" s="1233"/>
      <c r="BI8" s="1233"/>
      <c r="BJ8" s="1233"/>
      <c r="BK8" s="1233"/>
      <c r="BL8" s="1233"/>
      <c r="BM8" s="1233"/>
      <c r="BN8" s="1233"/>
      <c r="BO8" s="1233"/>
      <c r="BP8" s="1233"/>
      <c r="BQ8" s="1233"/>
      <c r="BR8" s="1233"/>
      <c r="BS8" s="1233"/>
      <c r="BT8" s="1233"/>
      <c r="BU8" s="1233"/>
      <c r="BV8" s="1233"/>
      <c r="BW8" s="1233"/>
      <c r="BX8" s="1233"/>
      <c r="BY8" s="1233"/>
      <c r="BZ8" s="1233"/>
      <c r="CA8" s="1233"/>
      <c r="CB8" s="1233"/>
      <c r="CC8" s="1233"/>
      <c r="CD8" s="1233"/>
      <c r="CE8" s="1233"/>
      <c r="CF8" s="1233"/>
      <c r="CG8" s="1233"/>
      <c r="CH8" s="1233"/>
      <c r="CI8" s="1233"/>
      <c r="CJ8" s="1233"/>
      <c r="CK8" s="1233"/>
      <c r="CL8" s="1233"/>
      <c r="CM8" s="1233"/>
      <c r="CN8" s="1233"/>
      <c r="CO8" s="1233"/>
      <c r="CP8" s="1233"/>
      <c r="CQ8" s="1233"/>
      <c r="CR8" s="1233"/>
      <c r="CS8" s="1233"/>
      <c r="CT8" s="1233"/>
      <c r="CU8" s="1233"/>
      <c r="CV8" s="1233"/>
      <c r="CW8" s="1233"/>
      <c r="CX8" s="1233"/>
      <c r="CY8" s="1233"/>
      <c r="CZ8" s="1233"/>
      <c r="DA8" s="1233"/>
      <c r="DB8" s="1233"/>
      <c r="DC8" s="1233"/>
      <c r="DD8" s="1233"/>
      <c r="DE8" s="1233"/>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33"/>
      <c r="B9" s="1233"/>
      <c r="C9" s="1233"/>
      <c r="D9" s="1233"/>
      <c r="E9" s="1233"/>
      <c r="F9" s="1233"/>
      <c r="G9" s="1233"/>
      <c r="H9" s="1233"/>
      <c r="I9" s="1233"/>
      <c r="J9" s="1233"/>
      <c r="K9" s="1233"/>
      <c r="L9" s="1233"/>
      <c r="M9" s="1233"/>
      <c r="N9" s="1233"/>
      <c r="O9" s="1233"/>
      <c r="P9" s="1233"/>
      <c r="Q9" s="1233"/>
      <c r="R9" s="1233"/>
      <c r="S9" s="1233"/>
      <c r="T9" s="1233"/>
      <c r="U9" s="1233"/>
      <c r="V9" s="1233"/>
      <c r="W9" s="1233"/>
      <c r="X9" s="1233"/>
      <c r="Y9" s="1233"/>
      <c r="Z9" s="1233"/>
      <c r="AA9" s="1233"/>
      <c r="AB9" s="1233"/>
      <c r="AC9" s="1233"/>
      <c r="AD9" s="1233"/>
      <c r="AE9" s="1233"/>
      <c r="AF9" s="1233"/>
      <c r="AG9" s="1233"/>
      <c r="AH9" s="1233"/>
      <c r="AI9" s="1233"/>
      <c r="AJ9" s="1233"/>
      <c r="AK9" s="1233"/>
      <c r="AL9" s="1233"/>
      <c r="AM9" s="1233"/>
      <c r="AN9" s="1233"/>
      <c r="AO9" s="1233"/>
      <c r="AP9" s="1233"/>
      <c r="AQ9" s="1233"/>
      <c r="AR9" s="1233"/>
      <c r="AS9" s="1233"/>
      <c r="AT9" s="1233"/>
      <c r="AU9" s="1233"/>
      <c r="AV9" s="1233"/>
      <c r="AW9" s="1233"/>
      <c r="AX9" s="1233"/>
      <c r="AY9" s="1233"/>
      <c r="AZ9" s="1233"/>
      <c r="BA9" s="1233"/>
      <c r="BB9" s="1233"/>
      <c r="BC9" s="1233"/>
      <c r="BD9" s="1233"/>
      <c r="BE9" s="1233"/>
      <c r="BF9" s="1233"/>
      <c r="BG9" s="1233"/>
      <c r="BH9" s="1233"/>
      <c r="BI9" s="1233"/>
      <c r="BJ9" s="1233"/>
      <c r="BK9" s="1233"/>
      <c r="BL9" s="1233"/>
      <c r="BM9" s="1233"/>
      <c r="BN9" s="1233"/>
      <c r="BO9" s="1233"/>
      <c r="BP9" s="1233"/>
      <c r="BQ9" s="1233"/>
      <c r="BR9" s="1233"/>
      <c r="BS9" s="1233"/>
      <c r="BT9" s="1233"/>
      <c r="BU9" s="1233"/>
      <c r="BV9" s="1233"/>
      <c r="BW9" s="1233"/>
      <c r="BX9" s="1233"/>
      <c r="BY9" s="1233"/>
      <c r="BZ9" s="1233"/>
      <c r="CA9" s="1233"/>
      <c r="CB9" s="1233"/>
      <c r="CC9" s="1233"/>
      <c r="CD9" s="1233"/>
      <c r="CE9" s="1233"/>
      <c r="CF9" s="1233"/>
      <c r="CG9" s="1233"/>
      <c r="CH9" s="1233"/>
      <c r="CI9" s="1233"/>
      <c r="CJ9" s="1233"/>
      <c r="CK9" s="1233"/>
      <c r="CL9" s="1233"/>
      <c r="CM9" s="1233"/>
      <c r="CN9" s="1233"/>
      <c r="CO9" s="1233"/>
      <c r="CP9" s="1233"/>
      <c r="CQ9" s="1233"/>
      <c r="CR9" s="1233"/>
      <c r="CS9" s="1233"/>
      <c r="CT9" s="1233"/>
      <c r="CU9" s="1233"/>
      <c r="CV9" s="1233"/>
      <c r="CW9" s="1233"/>
      <c r="CX9" s="1233"/>
      <c r="CY9" s="1233"/>
      <c r="CZ9" s="1233"/>
      <c r="DA9" s="1233"/>
      <c r="DB9" s="1233"/>
      <c r="DC9" s="1233"/>
      <c r="DD9" s="1233"/>
      <c r="DE9" s="1233"/>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33"/>
      <c r="B10" s="1233"/>
      <c r="C10" s="1233"/>
      <c r="D10" s="1233"/>
      <c r="E10" s="1233"/>
      <c r="F10" s="1233"/>
      <c r="G10" s="1233"/>
      <c r="H10" s="1233"/>
      <c r="I10" s="1233"/>
      <c r="J10" s="1233"/>
      <c r="K10" s="1233"/>
      <c r="L10" s="1233"/>
      <c r="M10" s="1233"/>
      <c r="N10" s="1233"/>
      <c r="O10" s="1233"/>
      <c r="P10" s="1233"/>
      <c r="Q10" s="1233"/>
      <c r="R10" s="1233"/>
      <c r="S10" s="1233"/>
      <c r="T10" s="1233"/>
      <c r="U10" s="1233"/>
      <c r="V10" s="1233"/>
      <c r="W10" s="1233"/>
      <c r="X10" s="1233"/>
      <c r="Y10" s="1233"/>
      <c r="Z10" s="1233"/>
      <c r="AA10" s="1233"/>
      <c r="AB10" s="1233"/>
      <c r="AC10" s="1233"/>
      <c r="AD10" s="1233"/>
      <c r="AE10" s="1233"/>
      <c r="AF10" s="1233"/>
      <c r="AG10" s="1233"/>
      <c r="AH10" s="1233"/>
      <c r="AI10" s="1233"/>
      <c r="AJ10" s="1233"/>
      <c r="AK10" s="1233"/>
      <c r="AL10" s="1233"/>
      <c r="AM10" s="1233"/>
      <c r="AN10" s="1233"/>
      <c r="AO10" s="1233"/>
      <c r="AP10" s="1233"/>
      <c r="AQ10" s="1233"/>
      <c r="AR10" s="1233"/>
      <c r="AS10" s="1233"/>
      <c r="AT10" s="1233"/>
      <c r="AU10" s="1233"/>
      <c r="AV10" s="1233"/>
      <c r="AW10" s="1233"/>
      <c r="AX10" s="1233"/>
      <c r="AY10" s="1233"/>
      <c r="AZ10" s="1233"/>
      <c r="BA10" s="1233"/>
      <c r="BB10" s="1233"/>
      <c r="BC10" s="1233"/>
      <c r="BD10" s="1233"/>
      <c r="BE10" s="1233"/>
      <c r="BF10" s="1233"/>
      <c r="BG10" s="1233"/>
      <c r="BH10" s="1233"/>
      <c r="BI10" s="1233"/>
      <c r="BJ10" s="1233"/>
      <c r="BK10" s="1233"/>
      <c r="BL10" s="1233"/>
      <c r="BM10" s="1233"/>
      <c r="BN10" s="1233"/>
      <c r="BO10" s="1233"/>
      <c r="BP10" s="1233"/>
      <c r="BQ10" s="1233"/>
      <c r="BR10" s="1233"/>
      <c r="BS10" s="1233"/>
      <c r="BT10" s="1233"/>
      <c r="BU10" s="1233"/>
      <c r="BV10" s="1233"/>
      <c r="BW10" s="1233"/>
      <c r="BX10" s="1233"/>
      <c r="BY10" s="1233"/>
      <c r="BZ10" s="1233"/>
      <c r="CA10" s="1233"/>
      <c r="CB10" s="1233"/>
      <c r="CC10" s="1233"/>
      <c r="CD10" s="1233"/>
      <c r="CE10" s="1233"/>
      <c r="CF10" s="1233"/>
      <c r="CG10" s="1233"/>
      <c r="CH10" s="1233"/>
      <c r="CI10" s="1233"/>
      <c r="CJ10" s="1233"/>
      <c r="CK10" s="1233"/>
      <c r="CL10" s="1233"/>
      <c r="CM10" s="1233"/>
      <c r="CN10" s="1233"/>
      <c r="CO10" s="1233"/>
      <c r="CP10" s="1233"/>
      <c r="CQ10" s="1233"/>
      <c r="CR10" s="1233"/>
      <c r="CS10" s="1233"/>
      <c r="CT10" s="1233"/>
      <c r="CU10" s="1233"/>
      <c r="CV10" s="1233"/>
      <c r="CW10" s="1233"/>
      <c r="CX10" s="1233"/>
      <c r="CY10" s="1233"/>
      <c r="CZ10" s="1233"/>
      <c r="DA10" s="1233"/>
      <c r="DB10" s="1233"/>
      <c r="DC10" s="1233"/>
      <c r="DD10" s="1233"/>
      <c r="DE10" s="1233"/>
      <c r="DF10" s="280"/>
      <c r="DG10" s="280"/>
      <c r="DH10" s="280"/>
      <c r="DI10" s="280"/>
      <c r="DJ10" s="280"/>
      <c r="DK10" s="280"/>
      <c r="DL10" s="280"/>
      <c r="DM10" s="280"/>
      <c r="DN10" s="280"/>
      <c r="DO10" s="280"/>
      <c r="DP10" s="280"/>
      <c r="DQ10" s="280"/>
      <c r="DR10" s="280"/>
      <c r="DS10" s="280"/>
      <c r="DT10" s="280"/>
      <c r="DU10" s="280"/>
      <c r="DV10" s="280"/>
      <c r="DW10" s="280"/>
      <c r="EM10" s="279" t="s">
        <v>601</v>
      </c>
    </row>
    <row r="11" spans="1:143" s="279" customFormat="1" ht="13" x14ac:dyDescent="0.2">
      <c r="A11" s="1233"/>
      <c r="B11" s="1233"/>
      <c r="C11" s="1233"/>
      <c r="D11" s="1233"/>
      <c r="E11" s="1233"/>
      <c r="F11" s="1233"/>
      <c r="G11" s="1233"/>
      <c r="H11" s="1233"/>
      <c r="I11" s="1233"/>
      <c r="J11" s="1233"/>
      <c r="K11" s="1233"/>
      <c r="L11" s="1233"/>
      <c r="M11" s="1233"/>
      <c r="N11" s="1233"/>
      <c r="O11" s="1233"/>
      <c r="P11" s="1233"/>
      <c r="Q11" s="1233"/>
      <c r="R11" s="1233"/>
      <c r="S11" s="1233"/>
      <c r="T11" s="1233"/>
      <c r="U11" s="1233"/>
      <c r="V11" s="1233"/>
      <c r="W11" s="1233"/>
      <c r="X11" s="1233"/>
      <c r="Y11" s="1233"/>
      <c r="Z11" s="1233"/>
      <c r="AA11" s="1233"/>
      <c r="AB11" s="1233"/>
      <c r="AC11" s="1233"/>
      <c r="AD11" s="1233"/>
      <c r="AE11" s="1233"/>
      <c r="AF11" s="1233"/>
      <c r="AG11" s="1233"/>
      <c r="AH11" s="1233"/>
      <c r="AI11" s="1233"/>
      <c r="AJ11" s="1233"/>
      <c r="AK11" s="1233"/>
      <c r="AL11" s="1233"/>
      <c r="AM11" s="1233"/>
      <c r="AN11" s="1233"/>
      <c r="AO11" s="1233"/>
      <c r="AP11" s="1233"/>
      <c r="AQ11" s="1233"/>
      <c r="AR11" s="1233"/>
      <c r="AS11" s="1233"/>
      <c r="AT11" s="1233"/>
      <c r="AU11" s="1233"/>
      <c r="AV11" s="1233"/>
      <c r="AW11" s="1233"/>
      <c r="AX11" s="1233"/>
      <c r="AY11" s="1233"/>
      <c r="AZ11" s="1233"/>
      <c r="BA11" s="1233"/>
      <c r="BB11" s="1233"/>
      <c r="BC11" s="1233"/>
      <c r="BD11" s="1233"/>
      <c r="BE11" s="1233"/>
      <c r="BF11" s="1233"/>
      <c r="BG11" s="1233"/>
      <c r="BH11" s="1233"/>
      <c r="BI11" s="1233"/>
      <c r="BJ11" s="1233"/>
      <c r="BK11" s="1233"/>
      <c r="BL11" s="1233"/>
      <c r="BM11" s="1233"/>
      <c r="BN11" s="1233"/>
      <c r="BO11" s="1233"/>
      <c r="BP11" s="1233"/>
      <c r="BQ11" s="1233"/>
      <c r="BR11" s="1233"/>
      <c r="BS11" s="1233"/>
      <c r="BT11" s="1233"/>
      <c r="BU11" s="1233"/>
      <c r="BV11" s="1233"/>
      <c r="BW11" s="1233"/>
      <c r="BX11" s="1233"/>
      <c r="BY11" s="1233"/>
      <c r="BZ11" s="1233"/>
      <c r="CA11" s="1233"/>
      <c r="CB11" s="1233"/>
      <c r="CC11" s="1233"/>
      <c r="CD11" s="1233"/>
      <c r="CE11" s="1233"/>
      <c r="CF11" s="1233"/>
      <c r="CG11" s="1233"/>
      <c r="CH11" s="1233"/>
      <c r="CI11" s="1233"/>
      <c r="CJ11" s="1233"/>
      <c r="CK11" s="1233"/>
      <c r="CL11" s="1233"/>
      <c r="CM11" s="1233"/>
      <c r="CN11" s="1233"/>
      <c r="CO11" s="1233"/>
      <c r="CP11" s="1233"/>
      <c r="CQ11" s="1233"/>
      <c r="CR11" s="1233"/>
      <c r="CS11" s="1233"/>
      <c r="CT11" s="1233"/>
      <c r="CU11" s="1233"/>
      <c r="CV11" s="1233"/>
      <c r="CW11" s="1233"/>
      <c r="CX11" s="1233"/>
      <c r="CY11" s="1233"/>
      <c r="CZ11" s="1233"/>
      <c r="DA11" s="1233"/>
      <c r="DB11" s="1233"/>
      <c r="DC11" s="1233"/>
      <c r="DD11" s="1233"/>
      <c r="DE11" s="1233"/>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33"/>
      <c r="B12" s="1233"/>
      <c r="C12" s="1233"/>
      <c r="D12" s="1233"/>
      <c r="E12" s="1233"/>
      <c r="F12" s="1233"/>
      <c r="G12" s="1233"/>
      <c r="H12" s="1233"/>
      <c r="I12" s="1233"/>
      <c r="J12" s="1233"/>
      <c r="K12" s="1233"/>
      <c r="L12" s="1233"/>
      <c r="M12" s="1233"/>
      <c r="N12" s="1233"/>
      <c r="O12" s="1233"/>
      <c r="P12" s="1233"/>
      <c r="Q12" s="1233"/>
      <c r="R12" s="1233"/>
      <c r="S12" s="1233"/>
      <c r="T12" s="1233"/>
      <c r="U12" s="1233"/>
      <c r="V12" s="1233"/>
      <c r="W12" s="1233"/>
      <c r="X12" s="1233"/>
      <c r="Y12" s="1233"/>
      <c r="Z12" s="1233"/>
      <c r="AA12" s="1233"/>
      <c r="AB12" s="1233"/>
      <c r="AC12" s="1233"/>
      <c r="AD12" s="1233"/>
      <c r="AE12" s="1233"/>
      <c r="AF12" s="1233"/>
      <c r="AG12" s="1233"/>
      <c r="AH12" s="1233"/>
      <c r="AI12" s="1233"/>
      <c r="AJ12" s="1233"/>
      <c r="AK12" s="1233"/>
      <c r="AL12" s="1233"/>
      <c r="AM12" s="1233"/>
      <c r="AN12" s="1233"/>
      <c r="AO12" s="1233"/>
      <c r="AP12" s="1233"/>
      <c r="AQ12" s="1233"/>
      <c r="AR12" s="1233"/>
      <c r="AS12" s="1233"/>
      <c r="AT12" s="1233"/>
      <c r="AU12" s="1233"/>
      <c r="AV12" s="1233"/>
      <c r="AW12" s="1233"/>
      <c r="AX12" s="1233"/>
      <c r="AY12" s="1233"/>
      <c r="AZ12" s="1233"/>
      <c r="BA12" s="1233"/>
      <c r="BB12" s="1233"/>
      <c r="BC12" s="1233"/>
      <c r="BD12" s="1233"/>
      <c r="BE12" s="1233"/>
      <c r="BF12" s="1233"/>
      <c r="BG12" s="1233"/>
      <c r="BH12" s="1233"/>
      <c r="BI12" s="1233"/>
      <c r="BJ12" s="1233"/>
      <c r="BK12" s="1233"/>
      <c r="BL12" s="1233"/>
      <c r="BM12" s="1233"/>
      <c r="BN12" s="1233"/>
      <c r="BO12" s="1233"/>
      <c r="BP12" s="1233"/>
      <c r="BQ12" s="1233"/>
      <c r="BR12" s="1233"/>
      <c r="BS12" s="1233"/>
      <c r="BT12" s="1233"/>
      <c r="BU12" s="1233"/>
      <c r="BV12" s="1233"/>
      <c r="BW12" s="1233"/>
      <c r="BX12" s="1233"/>
      <c r="BY12" s="1233"/>
      <c r="BZ12" s="1233"/>
      <c r="CA12" s="1233"/>
      <c r="CB12" s="1233"/>
      <c r="CC12" s="1233"/>
      <c r="CD12" s="1233"/>
      <c r="CE12" s="1233"/>
      <c r="CF12" s="1233"/>
      <c r="CG12" s="1233"/>
      <c r="CH12" s="1233"/>
      <c r="CI12" s="1233"/>
      <c r="CJ12" s="1233"/>
      <c r="CK12" s="1233"/>
      <c r="CL12" s="1233"/>
      <c r="CM12" s="1233"/>
      <c r="CN12" s="1233"/>
      <c r="CO12" s="1233"/>
      <c r="CP12" s="1233"/>
      <c r="CQ12" s="1233"/>
      <c r="CR12" s="1233"/>
      <c r="CS12" s="1233"/>
      <c r="CT12" s="1233"/>
      <c r="CU12" s="1233"/>
      <c r="CV12" s="1233"/>
      <c r="CW12" s="1233"/>
      <c r="CX12" s="1233"/>
      <c r="CY12" s="1233"/>
      <c r="CZ12" s="1233"/>
      <c r="DA12" s="1233"/>
      <c r="DB12" s="1233"/>
      <c r="DC12" s="1233"/>
      <c r="DD12" s="1233"/>
      <c r="DE12" s="1233"/>
      <c r="DF12" s="280"/>
      <c r="DG12" s="280"/>
      <c r="DH12" s="280"/>
      <c r="DI12" s="280"/>
      <c r="DJ12" s="280"/>
      <c r="DK12" s="280"/>
      <c r="DL12" s="280"/>
      <c r="DM12" s="280"/>
      <c r="DN12" s="280"/>
      <c r="DO12" s="280"/>
      <c r="DP12" s="280"/>
      <c r="DQ12" s="280"/>
      <c r="DR12" s="280"/>
      <c r="DS12" s="280"/>
      <c r="DT12" s="280"/>
      <c r="DU12" s="280"/>
      <c r="DV12" s="280"/>
      <c r="DW12" s="280"/>
      <c r="EM12" s="279" t="s">
        <v>601</v>
      </c>
    </row>
    <row r="13" spans="1:143" s="279" customFormat="1" ht="13" x14ac:dyDescent="0.2">
      <c r="A13" s="1233"/>
      <c r="B13" s="1233"/>
      <c r="C13" s="1233"/>
      <c r="D13" s="1233"/>
      <c r="E13" s="1233"/>
      <c r="F13" s="1233"/>
      <c r="G13" s="1233"/>
      <c r="H13" s="1233"/>
      <c r="I13" s="1233"/>
      <c r="J13" s="1233"/>
      <c r="K13" s="1233"/>
      <c r="L13" s="1233"/>
      <c r="M13" s="1233"/>
      <c r="N13" s="1233"/>
      <c r="O13" s="1233"/>
      <c r="P13" s="1233"/>
      <c r="Q13" s="1233"/>
      <c r="R13" s="1233"/>
      <c r="S13" s="1233"/>
      <c r="T13" s="1233"/>
      <c r="U13" s="1233"/>
      <c r="V13" s="1233"/>
      <c r="W13" s="1233"/>
      <c r="X13" s="1233"/>
      <c r="Y13" s="1233"/>
      <c r="Z13" s="1233"/>
      <c r="AA13" s="1233"/>
      <c r="AB13" s="1233"/>
      <c r="AC13" s="1233"/>
      <c r="AD13" s="1233"/>
      <c r="AE13" s="1233"/>
      <c r="AF13" s="1233"/>
      <c r="AG13" s="1233"/>
      <c r="AH13" s="1233"/>
      <c r="AI13" s="1233"/>
      <c r="AJ13" s="1233"/>
      <c r="AK13" s="1233"/>
      <c r="AL13" s="1233"/>
      <c r="AM13" s="1233"/>
      <c r="AN13" s="1233"/>
      <c r="AO13" s="1233"/>
      <c r="AP13" s="1233"/>
      <c r="AQ13" s="1233"/>
      <c r="AR13" s="1233"/>
      <c r="AS13" s="1233"/>
      <c r="AT13" s="1233"/>
      <c r="AU13" s="1233"/>
      <c r="AV13" s="1233"/>
      <c r="AW13" s="1233"/>
      <c r="AX13" s="1233"/>
      <c r="AY13" s="1233"/>
      <c r="AZ13" s="1233"/>
      <c r="BA13" s="1233"/>
      <c r="BB13" s="1233"/>
      <c r="BC13" s="1233"/>
      <c r="BD13" s="1233"/>
      <c r="BE13" s="1233"/>
      <c r="BF13" s="1233"/>
      <c r="BG13" s="1233"/>
      <c r="BH13" s="1233"/>
      <c r="BI13" s="1233"/>
      <c r="BJ13" s="1233"/>
      <c r="BK13" s="1233"/>
      <c r="BL13" s="1233"/>
      <c r="BM13" s="1233"/>
      <c r="BN13" s="1233"/>
      <c r="BO13" s="1233"/>
      <c r="BP13" s="1233"/>
      <c r="BQ13" s="1233"/>
      <c r="BR13" s="1233"/>
      <c r="BS13" s="1233"/>
      <c r="BT13" s="1233"/>
      <c r="BU13" s="1233"/>
      <c r="BV13" s="1233"/>
      <c r="BW13" s="1233"/>
      <c r="BX13" s="1233"/>
      <c r="BY13" s="1233"/>
      <c r="BZ13" s="1233"/>
      <c r="CA13" s="1233"/>
      <c r="CB13" s="1233"/>
      <c r="CC13" s="1233"/>
      <c r="CD13" s="1233"/>
      <c r="CE13" s="1233"/>
      <c r="CF13" s="1233"/>
      <c r="CG13" s="1233"/>
      <c r="CH13" s="1233"/>
      <c r="CI13" s="1233"/>
      <c r="CJ13" s="1233"/>
      <c r="CK13" s="1233"/>
      <c r="CL13" s="1233"/>
      <c r="CM13" s="1233"/>
      <c r="CN13" s="1233"/>
      <c r="CO13" s="1233"/>
      <c r="CP13" s="1233"/>
      <c r="CQ13" s="1233"/>
      <c r="CR13" s="1233"/>
      <c r="CS13" s="1233"/>
      <c r="CT13" s="1233"/>
      <c r="CU13" s="1233"/>
      <c r="CV13" s="1233"/>
      <c r="CW13" s="1233"/>
      <c r="CX13" s="1233"/>
      <c r="CY13" s="1233"/>
      <c r="CZ13" s="1233"/>
      <c r="DA13" s="1233"/>
      <c r="DB13" s="1233"/>
      <c r="DC13" s="1233"/>
      <c r="DD13" s="1233"/>
      <c r="DE13" s="1233"/>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33"/>
      <c r="B14" s="1233"/>
      <c r="C14" s="1233"/>
      <c r="D14" s="1233"/>
      <c r="E14" s="1233"/>
      <c r="F14" s="1233"/>
      <c r="G14" s="1233"/>
      <c r="H14" s="1233"/>
      <c r="I14" s="1233"/>
      <c r="J14" s="1233"/>
      <c r="K14" s="1233"/>
      <c r="L14" s="1233"/>
      <c r="M14" s="1233"/>
      <c r="N14" s="1233"/>
      <c r="O14" s="1233"/>
      <c r="P14" s="1233"/>
      <c r="Q14" s="1233"/>
      <c r="R14" s="1233"/>
      <c r="S14" s="1233"/>
      <c r="T14" s="1233"/>
      <c r="U14" s="1233"/>
      <c r="V14" s="1233"/>
      <c r="W14" s="1233"/>
      <c r="X14" s="1233"/>
      <c r="Y14" s="1233"/>
      <c r="Z14" s="1233"/>
      <c r="AA14" s="1233"/>
      <c r="AB14" s="1233"/>
      <c r="AC14" s="1233"/>
      <c r="AD14" s="1233"/>
      <c r="AE14" s="1233"/>
      <c r="AF14" s="1233"/>
      <c r="AG14" s="1233"/>
      <c r="AH14" s="1233"/>
      <c r="AI14" s="1233"/>
      <c r="AJ14" s="1233"/>
      <c r="AK14" s="1233"/>
      <c r="AL14" s="1233"/>
      <c r="AM14" s="1233"/>
      <c r="AN14" s="1233"/>
      <c r="AO14" s="1233"/>
      <c r="AP14" s="1233"/>
      <c r="AQ14" s="1233"/>
      <c r="AR14" s="1233"/>
      <c r="AS14" s="1233"/>
      <c r="AT14" s="1233"/>
      <c r="AU14" s="1233"/>
      <c r="AV14" s="1233"/>
      <c r="AW14" s="1233"/>
      <c r="AX14" s="1233"/>
      <c r="AY14" s="1233"/>
      <c r="AZ14" s="1233"/>
      <c r="BA14" s="1233"/>
      <c r="BB14" s="1233"/>
      <c r="BC14" s="1233"/>
      <c r="BD14" s="1233"/>
      <c r="BE14" s="1233"/>
      <c r="BF14" s="1233"/>
      <c r="BG14" s="1233"/>
      <c r="BH14" s="1233"/>
      <c r="BI14" s="1233"/>
      <c r="BJ14" s="1233"/>
      <c r="BK14" s="1233"/>
      <c r="BL14" s="1233"/>
      <c r="BM14" s="1233"/>
      <c r="BN14" s="1233"/>
      <c r="BO14" s="1233"/>
      <c r="BP14" s="1233"/>
      <c r="BQ14" s="1233"/>
      <c r="BR14" s="1233"/>
      <c r="BS14" s="1233"/>
      <c r="BT14" s="1233"/>
      <c r="BU14" s="1233"/>
      <c r="BV14" s="1233"/>
      <c r="BW14" s="1233"/>
      <c r="BX14" s="1233"/>
      <c r="BY14" s="1233"/>
      <c r="BZ14" s="1233"/>
      <c r="CA14" s="1233"/>
      <c r="CB14" s="1233"/>
      <c r="CC14" s="1233"/>
      <c r="CD14" s="1233"/>
      <c r="CE14" s="1233"/>
      <c r="CF14" s="1233"/>
      <c r="CG14" s="1233"/>
      <c r="CH14" s="1233"/>
      <c r="CI14" s="1233"/>
      <c r="CJ14" s="1233"/>
      <c r="CK14" s="1233"/>
      <c r="CL14" s="1233"/>
      <c r="CM14" s="1233"/>
      <c r="CN14" s="1233"/>
      <c r="CO14" s="1233"/>
      <c r="CP14" s="1233"/>
      <c r="CQ14" s="1233"/>
      <c r="CR14" s="1233"/>
      <c r="CS14" s="1233"/>
      <c r="CT14" s="1233"/>
      <c r="CU14" s="1233"/>
      <c r="CV14" s="1233"/>
      <c r="CW14" s="1233"/>
      <c r="CX14" s="1233"/>
      <c r="CY14" s="1233"/>
      <c r="CZ14" s="1233"/>
      <c r="DA14" s="1233"/>
      <c r="DB14" s="1233"/>
      <c r="DC14" s="1233"/>
      <c r="DD14" s="1233"/>
      <c r="DE14" s="1233"/>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2"/>
      <c r="B15" s="1233"/>
      <c r="C15" s="1233"/>
      <c r="D15" s="1233"/>
      <c r="E15" s="1233"/>
      <c r="F15" s="1233"/>
      <c r="G15" s="1233"/>
      <c r="H15" s="1233"/>
      <c r="I15" s="1233"/>
      <c r="J15" s="1233"/>
      <c r="K15" s="1233"/>
      <c r="L15" s="1233"/>
      <c r="M15" s="1233"/>
      <c r="N15" s="1233"/>
      <c r="O15" s="1233"/>
      <c r="P15" s="1233"/>
      <c r="Q15" s="1233"/>
      <c r="R15" s="1233"/>
      <c r="S15" s="1233"/>
      <c r="T15" s="1233"/>
      <c r="U15" s="1233"/>
      <c r="V15" s="1233"/>
      <c r="W15" s="1233"/>
      <c r="X15" s="1233"/>
      <c r="Y15" s="1233"/>
      <c r="Z15" s="1233"/>
      <c r="AA15" s="1233"/>
      <c r="AB15" s="1233"/>
      <c r="AC15" s="1233"/>
      <c r="AD15" s="1233"/>
      <c r="AE15" s="1233"/>
      <c r="AF15" s="1233"/>
      <c r="AG15" s="1233"/>
      <c r="AH15" s="1233"/>
      <c r="AI15" s="1233"/>
      <c r="AJ15" s="1233"/>
      <c r="AK15" s="1233"/>
      <c r="AL15" s="1233"/>
      <c r="AM15" s="1233"/>
      <c r="AN15" s="1233"/>
      <c r="AO15" s="1233"/>
      <c r="AP15" s="1233"/>
      <c r="AQ15" s="1233"/>
      <c r="AR15" s="1233"/>
      <c r="AS15" s="1233"/>
      <c r="AT15" s="1233"/>
      <c r="AU15" s="1233"/>
      <c r="AV15" s="1233"/>
      <c r="AW15" s="1233"/>
      <c r="AX15" s="1233"/>
      <c r="AY15" s="1233"/>
      <c r="AZ15" s="1233"/>
      <c r="BA15" s="1233"/>
      <c r="BB15" s="1233"/>
      <c r="BC15" s="1233"/>
      <c r="BD15" s="1233"/>
      <c r="BE15" s="1233"/>
      <c r="BF15" s="1233"/>
      <c r="BG15" s="1233"/>
      <c r="BH15" s="1233"/>
      <c r="BI15" s="1233"/>
      <c r="BJ15" s="1233"/>
      <c r="BK15" s="1233"/>
      <c r="BL15" s="1233"/>
      <c r="BM15" s="1233"/>
      <c r="BN15" s="1233"/>
      <c r="BO15" s="1233"/>
      <c r="BP15" s="1233"/>
      <c r="BQ15" s="1233"/>
      <c r="BR15" s="1233"/>
      <c r="BS15" s="1233"/>
      <c r="BT15" s="1233"/>
      <c r="BU15" s="1233"/>
      <c r="BV15" s="1233"/>
      <c r="BW15" s="1233"/>
      <c r="BX15" s="1233"/>
      <c r="BY15" s="1233"/>
      <c r="BZ15" s="1233"/>
      <c r="CA15" s="1233"/>
      <c r="CB15" s="1233"/>
      <c r="CC15" s="1233"/>
      <c r="CD15" s="1233"/>
      <c r="CE15" s="1233"/>
      <c r="CF15" s="1233"/>
      <c r="CG15" s="1233"/>
      <c r="CH15" s="1233"/>
      <c r="CI15" s="1233"/>
      <c r="CJ15" s="1233"/>
      <c r="CK15" s="1233"/>
      <c r="CL15" s="1233"/>
      <c r="CM15" s="1233"/>
      <c r="CN15" s="1233"/>
      <c r="CO15" s="1233"/>
      <c r="CP15" s="1233"/>
      <c r="CQ15" s="1233"/>
      <c r="CR15" s="1233"/>
      <c r="CS15" s="1233"/>
      <c r="CT15" s="1233"/>
      <c r="CU15" s="1233"/>
      <c r="CV15" s="1233"/>
      <c r="CW15" s="1233"/>
      <c r="CX15" s="1233"/>
      <c r="CY15" s="1233"/>
      <c r="CZ15" s="1233"/>
      <c r="DA15" s="1233"/>
      <c r="DB15" s="1233"/>
      <c r="DC15" s="1233"/>
      <c r="DD15" s="1233"/>
      <c r="DE15" s="1233"/>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2"/>
      <c r="B16" s="1233"/>
      <c r="C16" s="1233"/>
      <c r="D16" s="1233"/>
      <c r="E16" s="1233"/>
      <c r="F16" s="1233"/>
      <c r="G16" s="1233"/>
      <c r="H16" s="1233"/>
      <c r="I16" s="1233"/>
      <c r="J16" s="1233"/>
      <c r="K16" s="1233"/>
      <c r="L16" s="1233"/>
      <c r="M16" s="1233"/>
      <c r="N16" s="1233"/>
      <c r="O16" s="1233"/>
      <c r="P16" s="1233"/>
      <c r="Q16" s="1233"/>
      <c r="R16" s="1233"/>
      <c r="S16" s="1233"/>
      <c r="T16" s="1233"/>
      <c r="U16" s="1233"/>
      <c r="V16" s="1233"/>
      <c r="W16" s="1233"/>
      <c r="X16" s="1233"/>
      <c r="Y16" s="1233"/>
      <c r="Z16" s="1233"/>
      <c r="AA16" s="1233"/>
      <c r="AB16" s="1233"/>
      <c r="AC16" s="1233"/>
      <c r="AD16" s="1233"/>
      <c r="AE16" s="1233"/>
      <c r="AF16" s="1233"/>
      <c r="AG16" s="1233"/>
      <c r="AH16" s="1233"/>
      <c r="AI16" s="1233"/>
      <c r="AJ16" s="1233"/>
      <c r="AK16" s="1233"/>
      <c r="AL16" s="1233"/>
      <c r="AM16" s="1233"/>
      <c r="AN16" s="1233"/>
      <c r="AO16" s="1233"/>
      <c r="AP16" s="1233"/>
      <c r="AQ16" s="1233"/>
      <c r="AR16" s="1233"/>
      <c r="AS16" s="1233"/>
      <c r="AT16" s="1233"/>
      <c r="AU16" s="1233"/>
      <c r="AV16" s="1233"/>
      <c r="AW16" s="1233"/>
      <c r="AX16" s="1233"/>
      <c r="AY16" s="1233"/>
      <c r="AZ16" s="1233"/>
      <c r="BA16" s="1233"/>
      <c r="BB16" s="1233"/>
      <c r="BC16" s="1233"/>
      <c r="BD16" s="1233"/>
      <c r="BE16" s="1233"/>
      <c r="BF16" s="1233"/>
      <c r="BG16" s="1233"/>
      <c r="BH16" s="1233"/>
      <c r="BI16" s="1233"/>
      <c r="BJ16" s="1233"/>
      <c r="BK16" s="1233"/>
      <c r="BL16" s="1233"/>
      <c r="BM16" s="1233"/>
      <c r="BN16" s="1233"/>
      <c r="BO16" s="1233"/>
      <c r="BP16" s="1233"/>
      <c r="BQ16" s="1233"/>
      <c r="BR16" s="1233"/>
      <c r="BS16" s="1233"/>
      <c r="BT16" s="1233"/>
      <c r="BU16" s="1233"/>
      <c r="BV16" s="1233"/>
      <c r="BW16" s="1233"/>
      <c r="BX16" s="1233"/>
      <c r="BY16" s="1233"/>
      <c r="BZ16" s="1233"/>
      <c r="CA16" s="1233"/>
      <c r="CB16" s="1233"/>
      <c r="CC16" s="1233"/>
      <c r="CD16" s="1233"/>
      <c r="CE16" s="1233"/>
      <c r="CF16" s="1233"/>
      <c r="CG16" s="1233"/>
      <c r="CH16" s="1233"/>
      <c r="CI16" s="1233"/>
      <c r="CJ16" s="1233"/>
      <c r="CK16" s="1233"/>
      <c r="CL16" s="1233"/>
      <c r="CM16" s="1233"/>
      <c r="CN16" s="1233"/>
      <c r="CO16" s="1233"/>
      <c r="CP16" s="1233"/>
      <c r="CQ16" s="1233"/>
      <c r="CR16" s="1233"/>
      <c r="CS16" s="1233"/>
      <c r="CT16" s="1233"/>
      <c r="CU16" s="1233"/>
      <c r="CV16" s="1233"/>
      <c r="CW16" s="1233"/>
      <c r="CX16" s="1233"/>
      <c r="CY16" s="1233"/>
      <c r="CZ16" s="1233"/>
      <c r="DA16" s="1233"/>
      <c r="DB16" s="1233"/>
      <c r="DC16" s="1233"/>
      <c r="DD16" s="1233"/>
      <c r="DE16" s="1233"/>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2"/>
      <c r="B17" s="1233"/>
      <c r="C17" s="1233"/>
      <c r="D17" s="1233"/>
      <c r="E17" s="1233"/>
      <c r="F17" s="1233"/>
      <c r="G17" s="1233"/>
      <c r="H17" s="1233"/>
      <c r="I17" s="1233"/>
      <c r="J17" s="1233"/>
      <c r="K17" s="1233"/>
      <c r="L17" s="1233"/>
      <c r="M17" s="1233"/>
      <c r="N17" s="1233"/>
      <c r="O17" s="1233"/>
      <c r="P17" s="1233"/>
      <c r="Q17" s="1233"/>
      <c r="R17" s="1233"/>
      <c r="S17" s="1233"/>
      <c r="T17" s="1233"/>
      <c r="U17" s="1233"/>
      <c r="V17" s="1233"/>
      <c r="W17" s="1233"/>
      <c r="X17" s="1233"/>
      <c r="Y17" s="1233"/>
      <c r="Z17" s="1233"/>
      <c r="AA17" s="1233"/>
      <c r="AB17" s="1233"/>
      <c r="AC17" s="1233"/>
      <c r="AD17" s="1233"/>
      <c r="AE17" s="1233"/>
      <c r="AF17" s="1233"/>
      <c r="AG17" s="1233"/>
      <c r="AH17" s="1233"/>
      <c r="AI17" s="1233"/>
      <c r="AJ17" s="1233"/>
      <c r="AK17" s="1233"/>
      <c r="AL17" s="1233"/>
      <c r="AM17" s="1233"/>
      <c r="AN17" s="1233"/>
      <c r="AO17" s="1233"/>
      <c r="AP17" s="1233"/>
      <c r="AQ17" s="1233"/>
      <c r="AR17" s="1233"/>
      <c r="AS17" s="1233"/>
      <c r="AT17" s="1233"/>
      <c r="AU17" s="1233"/>
      <c r="AV17" s="1233"/>
      <c r="AW17" s="1233"/>
      <c r="AX17" s="1233"/>
      <c r="AY17" s="1233"/>
      <c r="AZ17" s="1233"/>
      <c r="BA17" s="1233"/>
      <c r="BB17" s="1233"/>
      <c r="BC17" s="1233"/>
      <c r="BD17" s="1233"/>
      <c r="BE17" s="1233"/>
      <c r="BF17" s="1233"/>
      <c r="BG17" s="1233"/>
      <c r="BH17" s="1233"/>
      <c r="BI17" s="1233"/>
      <c r="BJ17" s="1233"/>
      <c r="BK17" s="1233"/>
      <c r="BL17" s="1233"/>
      <c r="BM17" s="1233"/>
      <c r="BN17" s="1233"/>
      <c r="BO17" s="1233"/>
      <c r="BP17" s="1233"/>
      <c r="BQ17" s="1233"/>
      <c r="BR17" s="1233"/>
      <c r="BS17" s="1233"/>
      <c r="BT17" s="1233"/>
      <c r="BU17" s="1233"/>
      <c r="BV17" s="1233"/>
      <c r="BW17" s="1233"/>
      <c r="BX17" s="1233"/>
      <c r="BY17" s="1233"/>
      <c r="BZ17" s="1233"/>
      <c r="CA17" s="1233"/>
      <c r="CB17" s="1233"/>
      <c r="CC17" s="1233"/>
      <c r="CD17" s="1233"/>
      <c r="CE17" s="1233"/>
      <c r="CF17" s="1233"/>
      <c r="CG17" s="1233"/>
      <c r="CH17" s="1233"/>
      <c r="CI17" s="1233"/>
      <c r="CJ17" s="1233"/>
      <c r="CK17" s="1233"/>
      <c r="CL17" s="1233"/>
      <c r="CM17" s="1233"/>
      <c r="CN17" s="1233"/>
      <c r="CO17" s="1233"/>
      <c r="CP17" s="1233"/>
      <c r="CQ17" s="1233"/>
      <c r="CR17" s="1233"/>
      <c r="CS17" s="1233"/>
      <c r="CT17" s="1233"/>
      <c r="CU17" s="1233"/>
      <c r="CV17" s="1233"/>
      <c r="CW17" s="1233"/>
      <c r="CX17" s="1233"/>
      <c r="CY17" s="1233"/>
      <c r="CZ17" s="1233"/>
      <c r="DA17" s="1233"/>
      <c r="DB17" s="1233"/>
      <c r="DC17" s="1233"/>
      <c r="DD17" s="1233"/>
      <c r="DE17" s="1233"/>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2"/>
      <c r="B18" s="1233"/>
      <c r="C18" s="1233"/>
      <c r="D18" s="1233"/>
      <c r="E18" s="1233"/>
      <c r="F18" s="1233"/>
      <c r="G18" s="1233"/>
      <c r="H18" s="1233"/>
      <c r="I18" s="1233"/>
      <c r="J18" s="1233"/>
      <c r="K18" s="1233"/>
      <c r="L18" s="1233"/>
      <c r="M18" s="1233"/>
      <c r="N18" s="1233"/>
      <c r="O18" s="1233"/>
      <c r="P18" s="1233"/>
      <c r="Q18" s="1233"/>
      <c r="R18" s="1233"/>
      <c r="S18" s="1233"/>
      <c r="T18" s="1233"/>
      <c r="U18" s="1233"/>
      <c r="V18" s="1233"/>
      <c r="W18" s="1233"/>
      <c r="X18" s="1233"/>
      <c r="Y18" s="1233"/>
      <c r="Z18" s="1233"/>
      <c r="AA18" s="1233"/>
      <c r="AB18" s="1233"/>
      <c r="AC18" s="1233"/>
      <c r="AD18" s="1233"/>
      <c r="AE18" s="1233"/>
      <c r="AF18" s="1233"/>
      <c r="AG18" s="1233"/>
      <c r="AH18" s="1233"/>
      <c r="AI18" s="1233"/>
      <c r="AJ18" s="1233"/>
      <c r="AK18" s="1233"/>
      <c r="AL18" s="1233"/>
      <c r="AM18" s="1233"/>
      <c r="AN18" s="1233"/>
      <c r="AO18" s="1233"/>
      <c r="AP18" s="1233"/>
      <c r="AQ18" s="1233"/>
      <c r="AR18" s="1233"/>
      <c r="AS18" s="1233"/>
      <c r="AT18" s="1233"/>
      <c r="AU18" s="1233"/>
      <c r="AV18" s="1233"/>
      <c r="AW18" s="1233"/>
      <c r="AX18" s="1233"/>
      <c r="AY18" s="1233"/>
      <c r="AZ18" s="1233"/>
      <c r="BA18" s="1233"/>
      <c r="BB18" s="1233"/>
      <c r="BC18" s="1233"/>
      <c r="BD18" s="1233"/>
      <c r="BE18" s="1233"/>
      <c r="BF18" s="1233"/>
      <c r="BG18" s="1233"/>
      <c r="BH18" s="1233"/>
      <c r="BI18" s="1233"/>
      <c r="BJ18" s="1233"/>
      <c r="BK18" s="1233"/>
      <c r="BL18" s="1233"/>
      <c r="BM18" s="1233"/>
      <c r="BN18" s="1233"/>
      <c r="BO18" s="1233"/>
      <c r="BP18" s="1233"/>
      <c r="BQ18" s="1233"/>
      <c r="BR18" s="1233"/>
      <c r="BS18" s="1233"/>
      <c r="BT18" s="1233"/>
      <c r="BU18" s="1233"/>
      <c r="BV18" s="1233"/>
      <c r="BW18" s="1233"/>
      <c r="BX18" s="1233"/>
      <c r="BY18" s="1233"/>
      <c r="BZ18" s="1233"/>
      <c r="CA18" s="1233"/>
      <c r="CB18" s="1233"/>
      <c r="CC18" s="1233"/>
      <c r="CD18" s="1233"/>
      <c r="CE18" s="1233"/>
      <c r="CF18" s="1233"/>
      <c r="CG18" s="1233"/>
      <c r="CH18" s="1233"/>
      <c r="CI18" s="1233"/>
      <c r="CJ18" s="1233"/>
      <c r="CK18" s="1233"/>
      <c r="CL18" s="1233"/>
      <c r="CM18" s="1233"/>
      <c r="CN18" s="1233"/>
      <c r="CO18" s="1233"/>
      <c r="CP18" s="1233"/>
      <c r="CQ18" s="1233"/>
      <c r="CR18" s="1233"/>
      <c r="CS18" s="1233"/>
      <c r="CT18" s="1233"/>
      <c r="CU18" s="1233"/>
      <c r="CV18" s="1233"/>
      <c r="CW18" s="1233"/>
      <c r="CX18" s="1233"/>
      <c r="CY18" s="1233"/>
      <c r="CZ18" s="1233"/>
      <c r="DA18" s="1233"/>
      <c r="DB18" s="1233"/>
      <c r="DC18" s="1233"/>
      <c r="DD18" s="1233"/>
      <c r="DE18" s="1233"/>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2"/>
      <c r="DE19" s="1232"/>
    </row>
    <row r="20" spans="1:351" ht="13" x14ac:dyDescent="0.2">
      <c r="DD20" s="1232"/>
      <c r="DE20" s="1232"/>
    </row>
    <row r="21" spans="1:351" ht="16.5" x14ac:dyDescent="0.2">
      <c r="B21" s="1234"/>
      <c r="C21" s="1235"/>
      <c r="D21" s="1235"/>
      <c r="E21" s="1235"/>
      <c r="F21" s="1235"/>
      <c r="G21" s="1235"/>
      <c r="H21" s="1235"/>
      <c r="I21" s="1235"/>
      <c r="J21" s="1235"/>
      <c r="K21" s="1235"/>
      <c r="L21" s="1235"/>
      <c r="M21" s="1235"/>
      <c r="N21" s="1236"/>
      <c r="O21" s="1235"/>
      <c r="P21" s="1235"/>
      <c r="Q21" s="1235"/>
      <c r="R21" s="1235"/>
      <c r="S21" s="1235"/>
      <c r="T21" s="1235"/>
      <c r="U21" s="1235"/>
      <c r="V21" s="1235"/>
      <c r="W21" s="1235"/>
      <c r="X21" s="1235"/>
      <c r="Y21" s="1235"/>
      <c r="Z21" s="1235"/>
      <c r="AA21" s="1235"/>
      <c r="AB21" s="1235"/>
      <c r="AC21" s="1235"/>
      <c r="AD21" s="1235"/>
      <c r="AE21" s="1235"/>
      <c r="AF21" s="1235"/>
      <c r="AG21" s="1235"/>
      <c r="AH21" s="1235"/>
      <c r="AI21" s="1235"/>
      <c r="AJ21" s="1235"/>
      <c r="AK21" s="1235"/>
      <c r="AL21" s="1235"/>
      <c r="AM21" s="1235"/>
      <c r="AN21" s="1235"/>
      <c r="AO21" s="1235"/>
      <c r="AP21" s="1235"/>
      <c r="AQ21" s="1235"/>
      <c r="AR21" s="1235"/>
      <c r="AS21" s="1235"/>
      <c r="AT21" s="1236"/>
      <c r="AU21" s="1235"/>
      <c r="AV21" s="1235"/>
      <c r="AW21" s="1235"/>
      <c r="AX21" s="1235"/>
      <c r="AY21" s="1235"/>
      <c r="AZ21" s="1235"/>
      <c r="BA21" s="1235"/>
      <c r="BB21" s="1235"/>
      <c r="BC21" s="1235"/>
      <c r="BD21" s="1235"/>
      <c r="BE21" s="1235"/>
      <c r="BF21" s="1236"/>
      <c r="BG21" s="1235"/>
      <c r="BH21" s="1235"/>
      <c r="BI21" s="1235"/>
      <c r="BJ21" s="1235"/>
      <c r="BK21" s="1235"/>
      <c r="BL21" s="1235"/>
      <c r="BM21" s="1235"/>
      <c r="BN21" s="1235"/>
      <c r="BO21" s="1235"/>
      <c r="BP21" s="1235"/>
      <c r="BQ21" s="1235"/>
      <c r="BR21" s="1236"/>
      <c r="BS21" s="1235"/>
      <c r="BT21" s="1235"/>
      <c r="BU21" s="1235"/>
      <c r="BV21" s="1235"/>
      <c r="BW21" s="1235"/>
      <c r="BX21" s="1235"/>
      <c r="BY21" s="1235"/>
      <c r="BZ21" s="1235"/>
      <c r="CA21" s="1235"/>
      <c r="CB21" s="1235"/>
      <c r="CC21" s="1235"/>
      <c r="CD21" s="1236"/>
      <c r="CE21" s="1235"/>
      <c r="CF21" s="1235"/>
      <c r="CG21" s="1235"/>
      <c r="CH21" s="1235"/>
      <c r="CI21" s="1235"/>
      <c r="CJ21" s="1235"/>
      <c r="CK21" s="1235"/>
      <c r="CL21" s="1235"/>
      <c r="CM21" s="1235"/>
      <c r="CN21" s="1235"/>
      <c r="CO21" s="1235"/>
      <c r="CP21" s="1236"/>
      <c r="CQ21" s="1235"/>
      <c r="CR21" s="1235"/>
      <c r="CS21" s="1235"/>
      <c r="CT21" s="1235"/>
      <c r="CU21" s="1235"/>
      <c r="CV21" s="1235"/>
      <c r="CW21" s="1235"/>
      <c r="CX21" s="1235"/>
      <c r="CY21" s="1235"/>
      <c r="CZ21" s="1235"/>
      <c r="DA21" s="1235"/>
      <c r="DB21" s="1236"/>
      <c r="DC21" s="1235"/>
      <c r="DD21" s="1237"/>
      <c r="DE21" s="1232"/>
      <c r="MM21" s="1238"/>
    </row>
    <row r="22" spans="1:351" ht="16.5" x14ac:dyDescent="0.2">
      <c r="B22" s="1239"/>
      <c r="MM22" s="1238"/>
    </row>
    <row r="23" spans="1:351" ht="13" x14ac:dyDescent="0.2">
      <c r="B23" s="1239"/>
    </row>
    <row r="24" spans="1:351" ht="13" x14ac:dyDescent="0.2">
      <c r="B24" s="1239"/>
    </row>
    <row r="25" spans="1:351" ht="13" x14ac:dyDescent="0.2">
      <c r="B25" s="1239"/>
    </row>
    <row r="26" spans="1:351" ht="13" x14ac:dyDescent="0.2">
      <c r="B26" s="1239"/>
    </row>
    <row r="27" spans="1:351" ht="13" x14ac:dyDescent="0.2">
      <c r="B27" s="1239"/>
    </row>
    <row r="28" spans="1:351" ht="13" x14ac:dyDescent="0.2">
      <c r="B28" s="1239"/>
    </row>
    <row r="29" spans="1:351" ht="13" x14ac:dyDescent="0.2">
      <c r="B29" s="1239"/>
    </row>
    <row r="30" spans="1:351" ht="13" x14ac:dyDescent="0.2">
      <c r="B30" s="1239"/>
    </row>
    <row r="31" spans="1:351" ht="13" x14ac:dyDescent="0.2">
      <c r="B31" s="1239"/>
    </row>
    <row r="32" spans="1:351" ht="13" x14ac:dyDescent="0.2">
      <c r="B32" s="1239"/>
    </row>
    <row r="33" spans="2:109" ht="13" x14ac:dyDescent="0.2">
      <c r="B33" s="1239"/>
    </row>
    <row r="34" spans="2:109" ht="13" x14ac:dyDescent="0.2">
      <c r="B34" s="1239"/>
    </row>
    <row r="35" spans="2:109" ht="13" x14ac:dyDescent="0.2">
      <c r="B35" s="1239"/>
    </row>
    <row r="36" spans="2:109" ht="13" x14ac:dyDescent="0.2">
      <c r="B36" s="1239"/>
    </row>
    <row r="37" spans="2:109" ht="13" x14ac:dyDescent="0.2">
      <c r="B37" s="1239"/>
    </row>
    <row r="38" spans="2:109" ht="13" x14ac:dyDescent="0.2">
      <c r="B38" s="1239"/>
    </row>
    <row r="39" spans="2:109" ht="13" x14ac:dyDescent="0.2">
      <c r="B39" s="1241"/>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3"/>
    </row>
    <row r="40" spans="2:109" ht="13" x14ac:dyDescent="0.2">
      <c r="B40" s="1244"/>
      <c r="DD40" s="1244"/>
      <c r="DE40" s="1232"/>
    </row>
    <row r="41" spans="2:109" ht="16.5" x14ac:dyDescent="0.2">
      <c r="B41" s="1245" t="s">
        <v>602</v>
      </c>
      <c r="C41" s="1235"/>
      <c r="D41" s="1235"/>
      <c r="E41" s="1235"/>
      <c r="F41" s="1235"/>
      <c r="G41" s="1235"/>
      <c r="H41" s="1235"/>
      <c r="I41" s="1235"/>
      <c r="J41" s="1235"/>
      <c r="K41" s="1235"/>
      <c r="L41" s="1235"/>
      <c r="M41" s="1235"/>
      <c r="N41" s="1235"/>
      <c r="O41" s="1235"/>
      <c r="P41" s="1235"/>
      <c r="Q41" s="1235"/>
      <c r="R41" s="1235"/>
      <c r="S41" s="1235"/>
      <c r="T41" s="1235"/>
      <c r="U41" s="1235"/>
      <c r="V41" s="1235"/>
      <c r="W41" s="1235"/>
      <c r="X41" s="1235"/>
      <c r="Y41" s="1235"/>
      <c r="Z41" s="1235"/>
      <c r="AA41" s="1235"/>
      <c r="AB41" s="1235"/>
      <c r="AC41" s="1235"/>
      <c r="AD41" s="1235"/>
      <c r="AE41" s="1235"/>
      <c r="AF41" s="1235"/>
      <c r="AG41" s="1235"/>
      <c r="AH41" s="1235"/>
      <c r="AI41" s="1235"/>
      <c r="AJ41" s="1235"/>
      <c r="AK41" s="1235"/>
      <c r="AL41" s="1235"/>
      <c r="AM41" s="1235"/>
      <c r="AN41" s="1235"/>
      <c r="AO41" s="1235"/>
      <c r="AP41" s="1235"/>
      <c r="AQ41" s="1235"/>
      <c r="AR41" s="1235"/>
      <c r="AS41" s="1235"/>
      <c r="AT41" s="1235"/>
      <c r="AU41" s="1235"/>
      <c r="AV41" s="1235"/>
      <c r="AW41" s="1235"/>
      <c r="AX41" s="1235"/>
      <c r="AY41" s="1235"/>
      <c r="AZ41" s="1235"/>
      <c r="BA41" s="1235"/>
      <c r="BB41" s="1235"/>
      <c r="BC41" s="1235"/>
      <c r="BD41" s="1235"/>
      <c r="BE41" s="1235"/>
      <c r="BF41" s="1235"/>
      <c r="BG41" s="1235"/>
      <c r="BH41" s="1235"/>
      <c r="BI41" s="1235"/>
      <c r="BJ41" s="1235"/>
      <c r="BK41" s="1235"/>
      <c r="BL41" s="1235"/>
      <c r="BM41" s="1235"/>
      <c r="BN41" s="1235"/>
      <c r="BO41" s="1235"/>
      <c r="BP41" s="1235"/>
      <c r="BQ41" s="1235"/>
      <c r="BR41" s="1235"/>
      <c r="BS41" s="1235"/>
      <c r="BT41" s="1235"/>
      <c r="BU41" s="1235"/>
      <c r="BV41" s="1235"/>
      <c r="BW41" s="1235"/>
      <c r="BX41" s="1235"/>
      <c r="BY41" s="1235"/>
      <c r="BZ41" s="1235"/>
      <c r="CA41" s="1235"/>
      <c r="CB41" s="1235"/>
      <c r="CC41" s="1235"/>
      <c r="CD41" s="1235"/>
      <c r="CE41" s="1235"/>
      <c r="CF41" s="1235"/>
      <c r="CG41" s="1235"/>
      <c r="CH41" s="1235"/>
      <c r="CI41" s="1235"/>
      <c r="CJ41" s="1235"/>
      <c r="CK41" s="1235"/>
      <c r="CL41" s="1235"/>
      <c r="CM41" s="1235"/>
      <c r="CN41" s="1235"/>
      <c r="CO41" s="1235"/>
      <c r="CP41" s="1235"/>
      <c r="CQ41" s="1235"/>
      <c r="CR41" s="1235"/>
      <c r="CS41" s="1235"/>
      <c r="CT41" s="1235"/>
      <c r="CU41" s="1235"/>
      <c r="CV41" s="1235"/>
      <c r="CW41" s="1235"/>
      <c r="CX41" s="1235"/>
      <c r="CY41" s="1235"/>
      <c r="CZ41" s="1235"/>
      <c r="DA41" s="1235"/>
      <c r="DB41" s="1235"/>
      <c r="DC41" s="1235"/>
      <c r="DD41" s="1237"/>
    </row>
    <row r="42" spans="2:109" ht="13" x14ac:dyDescent="0.2">
      <c r="B42" s="1239"/>
      <c r="G42" s="1246"/>
      <c r="I42" s="1247"/>
      <c r="J42" s="1247"/>
      <c r="K42" s="1247"/>
      <c r="AM42" s="1246"/>
      <c r="AN42" s="1246" t="s">
        <v>603</v>
      </c>
      <c r="AP42" s="1247"/>
      <c r="AQ42" s="1247"/>
      <c r="AR42" s="1247"/>
      <c r="AY42" s="1246"/>
      <c r="BA42" s="1247"/>
      <c r="BB42" s="1247"/>
      <c r="BC42" s="1247"/>
      <c r="BK42" s="1246"/>
      <c r="BM42" s="1247"/>
      <c r="BN42" s="1247"/>
      <c r="BO42" s="1247"/>
      <c r="BW42" s="1246"/>
      <c r="BY42" s="1247"/>
      <c r="BZ42" s="1247"/>
      <c r="CA42" s="1247"/>
      <c r="CI42" s="1246"/>
      <c r="CK42" s="1247"/>
      <c r="CL42" s="1247"/>
      <c r="CM42" s="1247"/>
      <c r="CU42" s="1246"/>
      <c r="CW42" s="1247"/>
      <c r="CX42" s="1247"/>
      <c r="CY42" s="1247"/>
    </row>
    <row r="43" spans="2:109" ht="13.5" customHeight="1" x14ac:dyDescent="0.2">
      <c r="B43" s="1239"/>
      <c r="AN43" s="1248" t="s">
        <v>604</v>
      </c>
      <c r="AO43" s="1249"/>
      <c r="AP43" s="1249"/>
      <c r="AQ43" s="1249"/>
      <c r="AR43" s="1249"/>
      <c r="AS43" s="1249"/>
      <c r="AT43" s="1249"/>
      <c r="AU43" s="1249"/>
      <c r="AV43" s="1249"/>
      <c r="AW43" s="1249"/>
      <c r="AX43" s="1249"/>
      <c r="AY43" s="1249"/>
      <c r="AZ43" s="1249"/>
      <c r="BA43" s="1249"/>
      <c r="BB43" s="1249"/>
      <c r="BC43" s="1249"/>
      <c r="BD43" s="1249"/>
      <c r="BE43" s="1249"/>
      <c r="BF43" s="1249"/>
      <c r="BG43" s="1249"/>
      <c r="BH43" s="1249"/>
      <c r="BI43" s="1249"/>
      <c r="BJ43" s="1249"/>
      <c r="BK43" s="1249"/>
      <c r="BL43" s="1249"/>
      <c r="BM43" s="1249"/>
      <c r="BN43" s="1249"/>
      <c r="BO43" s="1249"/>
      <c r="BP43" s="1249"/>
      <c r="BQ43" s="1249"/>
      <c r="BR43" s="1249"/>
      <c r="BS43" s="1249"/>
      <c r="BT43" s="1249"/>
      <c r="BU43" s="1249"/>
      <c r="BV43" s="1249"/>
      <c r="BW43" s="1249"/>
      <c r="BX43" s="1249"/>
      <c r="BY43" s="1249"/>
      <c r="BZ43" s="1249"/>
      <c r="CA43" s="1249"/>
      <c r="CB43" s="1249"/>
      <c r="CC43" s="1249"/>
      <c r="CD43" s="1249"/>
      <c r="CE43" s="1249"/>
      <c r="CF43" s="1249"/>
      <c r="CG43" s="1249"/>
      <c r="CH43" s="1249"/>
      <c r="CI43" s="1249"/>
      <c r="CJ43" s="1249"/>
      <c r="CK43" s="1249"/>
      <c r="CL43" s="1249"/>
      <c r="CM43" s="1249"/>
      <c r="CN43" s="1249"/>
      <c r="CO43" s="1249"/>
      <c r="CP43" s="1249"/>
      <c r="CQ43" s="1249"/>
      <c r="CR43" s="1249"/>
      <c r="CS43" s="1249"/>
      <c r="CT43" s="1249"/>
      <c r="CU43" s="1249"/>
      <c r="CV43" s="1249"/>
      <c r="CW43" s="1249"/>
      <c r="CX43" s="1249"/>
      <c r="CY43" s="1249"/>
      <c r="CZ43" s="1249"/>
      <c r="DA43" s="1249"/>
      <c r="DB43" s="1249"/>
      <c r="DC43" s="1250"/>
    </row>
    <row r="44" spans="2:109" ht="13" x14ac:dyDescent="0.2">
      <c r="B44" s="1239"/>
      <c r="AN44" s="1251"/>
      <c r="AO44" s="1252"/>
      <c r="AP44" s="1252"/>
      <c r="AQ44" s="1252"/>
      <c r="AR44" s="1252"/>
      <c r="AS44" s="1252"/>
      <c r="AT44" s="1252"/>
      <c r="AU44" s="1252"/>
      <c r="AV44" s="1252"/>
      <c r="AW44" s="1252"/>
      <c r="AX44" s="1252"/>
      <c r="AY44" s="1252"/>
      <c r="AZ44" s="1252"/>
      <c r="BA44" s="1252"/>
      <c r="BB44" s="1252"/>
      <c r="BC44" s="1252"/>
      <c r="BD44" s="1252"/>
      <c r="BE44" s="1252"/>
      <c r="BF44" s="1252"/>
      <c r="BG44" s="1252"/>
      <c r="BH44" s="1252"/>
      <c r="BI44" s="1252"/>
      <c r="BJ44" s="1252"/>
      <c r="BK44" s="1252"/>
      <c r="BL44" s="1252"/>
      <c r="BM44" s="1252"/>
      <c r="BN44" s="1252"/>
      <c r="BO44" s="1252"/>
      <c r="BP44" s="1252"/>
      <c r="BQ44" s="1252"/>
      <c r="BR44" s="1252"/>
      <c r="BS44" s="1252"/>
      <c r="BT44" s="1252"/>
      <c r="BU44" s="1252"/>
      <c r="BV44" s="1252"/>
      <c r="BW44" s="1252"/>
      <c r="BX44" s="1252"/>
      <c r="BY44" s="1252"/>
      <c r="BZ44" s="1252"/>
      <c r="CA44" s="1252"/>
      <c r="CB44" s="1252"/>
      <c r="CC44" s="1252"/>
      <c r="CD44" s="1252"/>
      <c r="CE44" s="1252"/>
      <c r="CF44" s="1252"/>
      <c r="CG44" s="1252"/>
      <c r="CH44" s="1252"/>
      <c r="CI44" s="1252"/>
      <c r="CJ44" s="1252"/>
      <c r="CK44" s="1252"/>
      <c r="CL44" s="1252"/>
      <c r="CM44" s="1252"/>
      <c r="CN44" s="1252"/>
      <c r="CO44" s="1252"/>
      <c r="CP44" s="1252"/>
      <c r="CQ44" s="1252"/>
      <c r="CR44" s="1252"/>
      <c r="CS44" s="1252"/>
      <c r="CT44" s="1252"/>
      <c r="CU44" s="1252"/>
      <c r="CV44" s="1252"/>
      <c r="CW44" s="1252"/>
      <c r="CX44" s="1252"/>
      <c r="CY44" s="1252"/>
      <c r="CZ44" s="1252"/>
      <c r="DA44" s="1252"/>
      <c r="DB44" s="1252"/>
      <c r="DC44" s="1253"/>
    </row>
    <row r="45" spans="2:109" ht="13" x14ac:dyDescent="0.2">
      <c r="B45" s="1239"/>
      <c r="AN45" s="1251"/>
      <c r="AO45" s="1252"/>
      <c r="AP45" s="1252"/>
      <c r="AQ45" s="1252"/>
      <c r="AR45" s="1252"/>
      <c r="AS45" s="1252"/>
      <c r="AT45" s="1252"/>
      <c r="AU45" s="1252"/>
      <c r="AV45" s="1252"/>
      <c r="AW45" s="1252"/>
      <c r="AX45" s="1252"/>
      <c r="AY45" s="1252"/>
      <c r="AZ45" s="1252"/>
      <c r="BA45" s="1252"/>
      <c r="BB45" s="1252"/>
      <c r="BC45" s="1252"/>
      <c r="BD45" s="1252"/>
      <c r="BE45" s="1252"/>
      <c r="BF45" s="1252"/>
      <c r="BG45" s="1252"/>
      <c r="BH45" s="1252"/>
      <c r="BI45" s="1252"/>
      <c r="BJ45" s="1252"/>
      <c r="BK45" s="1252"/>
      <c r="BL45" s="1252"/>
      <c r="BM45" s="1252"/>
      <c r="BN45" s="1252"/>
      <c r="BO45" s="1252"/>
      <c r="BP45" s="1252"/>
      <c r="BQ45" s="1252"/>
      <c r="BR45" s="1252"/>
      <c r="BS45" s="1252"/>
      <c r="BT45" s="1252"/>
      <c r="BU45" s="1252"/>
      <c r="BV45" s="1252"/>
      <c r="BW45" s="1252"/>
      <c r="BX45" s="1252"/>
      <c r="BY45" s="1252"/>
      <c r="BZ45" s="1252"/>
      <c r="CA45" s="1252"/>
      <c r="CB45" s="1252"/>
      <c r="CC45" s="1252"/>
      <c r="CD45" s="1252"/>
      <c r="CE45" s="1252"/>
      <c r="CF45" s="1252"/>
      <c r="CG45" s="1252"/>
      <c r="CH45" s="1252"/>
      <c r="CI45" s="1252"/>
      <c r="CJ45" s="1252"/>
      <c r="CK45" s="1252"/>
      <c r="CL45" s="1252"/>
      <c r="CM45" s="1252"/>
      <c r="CN45" s="1252"/>
      <c r="CO45" s="1252"/>
      <c r="CP45" s="1252"/>
      <c r="CQ45" s="1252"/>
      <c r="CR45" s="1252"/>
      <c r="CS45" s="1252"/>
      <c r="CT45" s="1252"/>
      <c r="CU45" s="1252"/>
      <c r="CV45" s="1252"/>
      <c r="CW45" s="1252"/>
      <c r="CX45" s="1252"/>
      <c r="CY45" s="1252"/>
      <c r="CZ45" s="1252"/>
      <c r="DA45" s="1252"/>
      <c r="DB45" s="1252"/>
      <c r="DC45" s="1253"/>
    </row>
    <row r="46" spans="2:109" ht="13" x14ac:dyDescent="0.2">
      <c r="B46" s="1239"/>
      <c r="AN46" s="1251"/>
      <c r="AO46" s="1252"/>
      <c r="AP46" s="1252"/>
      <c r="AQ46" s="1252"/>
      <c r="AR46" s="1252"/>
      <c r="AS46" s="1252"/>
      <c r="AT46" s="1252"/>
      <c r="AU46" s="1252"/>
      <c r="AV46" s="1252"/>
      <c r="AW46" s="1252"/>
      <c r="AX46" s="1252"/>
      <c r="AY46" s="1252"/>
      <c r="AZ46" s="1252"/>
      <c r="BA46" s="1252"/>
      <c r="BB46" s="1252"/>
      <c r="BC46" s="1252"/>
      <c r="BD46" s="1252"/>
      <c r="BE46" s="1252"/>
      <c r="BF46" s="1252"/>
      <c r="BG46" s="1252"/>
      <c r="BH46" s="1252"/>
      <c r="BI46" s="1252"/>
      <c r="BJ46" s="1252"/>
      <c r="BK46" s="1252"/>
      <c r="BL46" s="1252"/>
      <c r="BM46" s="1252"/>
      <c r="BN46" s="1252"/>
      <c r="BO46" s="1252"/>
      <c r="BP46" s="1252"/>
      <c r="BQ46" s="1252"/>
      <c r="BR46" s="1252"/>
      <c r="BS46" s="1252"/>
      <c r="BT46" s="1252"/>
      <c r="BU46" s="1252"/>
      <c r="BV46" s="1252"/>
      <c r="BW46" s="1252"/>
      <c r="BX46" s="1252"/>
      <c r="BY46" s="1252"/>
      <c r="BZ46" s="1252"/>
      <c r="CA46" s="1252"/>
      <c r="CB46" s="1252"/>
      <c r="CC46" s="1252"/>
      <c r="CD46" s="1252"/>
      <c r="CE46" s="1252"/>
      <c r="CF46" s="1252"/>
      <c r="CG46" s="1252"/>
      <c r="CH46" s="1252"/>
      <c r="CI46" s="1252"/>
      <c r="CJ46" s="1252"/>
      <c r="CK46" s="1252"/>
      <c r="CL46" s="1252"/>
      <c r="CM46" s="1252"/>
      <c r="CN46" s="1252"/>
      <c r="CO46" s="1252"/>
      <c r="CP46" s="1252"/>
      <c r="CQ46" s="1252"/>
      <c r="CR46" s="1252"/>
      <c r="CS46" s="1252"/>
      <c r="CT46" s="1252"/>
      <c r="CU46" s="1252"/>
      <c r="CV46" s="1252"/>
      <c r="CW46" s="1252"/>
      <c r="CX46" s="1252"/>
      <c r="CY46" s="1252"/>
      <c r="CZ46" s="1252"/>
      <c r="DA46" s="1252"/>
      <c r="DB46" s="1252"/>
      <c r="DC46" s="1253"/>
    </row>
    <row r="47" spans="2:109" ht="13" x14ac:dyDescent="0.2">
      <c r="B47" s="1239"/>
      <c r="AN47" s="1254"/>
      <c r="AO47" s="1255"/>
      <c r="AP47" s="1255"/>
      <c r="AQ47" s="1255"/>
      <c r="AR47" s="1255"/>
      <c r="AS47" s="1255"/>
      <c r="AT47" s="1255"/>
      <c r="AU47" s="1255"/>
      <c r="AV47" s="1255"/>
      <c r="AW47" s="1255"/>
      <c r="AX47" s="1255"/>
      <c r="AY47" s="1255"/>
      <c r="AZ47" s="1255"/>
      <c r="BA47" s="1255"/>
      <c r="BB47" s="1255"/>
      <c r="BC47" s="1255"/>
      <c r="BD47" s="1255"/>
      <c r="BE47" s="1255"/>
      <c r="BF47" s="1255"/>
      <c r="BG47" s="1255"/>
      <c r="BH47" s="1255"/>
      <c r="BI47" s="1255"/>
      <c r="BJ47" s="1255"/>
      <c r="BK47" s="1255"/>
      <c r="BL47" s="1255"/>
      <c r="BM47" s="1255"/>
      <c r="BN47" s="1255"/>
      <c r="BO47" s="1255"/>
      <c r="BP47" s="1255"/>
      <c r="BQ47" s="1255"/>
      <c r="BR47" s="1255"/>
      <c r="BS47" s="1255"/>
      <c r="BT47" s="1255"/>
      <c r="BU47" s="1255"/>
      <c r="BV47" s="1255"/>
      <c r="BW47" s="1255"/>
      <c r="BX47" s="1255"/>
      <c r="BY47" s="1255"/>
      <c r="BZ47" s="1255"/>
      <c r="CA47" s="1255"/>
      <c r="CB47" s="1255"/>
      <c r="CC47" s="1255"/>
      <c r="CD47" s="1255"/>
      <c r="CE47" s="1255"/>
      <c r="CF47" s="1255"/>
      <c r="CG47" s="1255"/>
      <c r="CH47" s="1255"/>
      <c r="CI47" s="1255"/>
      <c r="CJ47" s="1255"/>
      <c r="CK47" s="1255"/>
      <c r="CL47" s="1255"/>
      <c r="CM47" s="1255"/>
      <c r="CN47" s="1255"/>
      <c r="CO47" s="1255"/>
      <c r="CP47" s="1255"/>
      <c r="CQ47" s="1255"/>
      <c r="CR47" s="1255"/>
      <c r="CS47" s="1255"/>
      <c r="CT47" s="1255"/>
      <c r="CU47" s="1255"/>
      <c r="CV47" s="1255"/>
      <c r="CW47" s="1255"/>
      <c r="CX47" s="1255"/>
      <c r="CY47" s="1255"/>
      <c r="CZ47" s="1255"/>
      <c r="DA47" s="1255"/>
      <c r="DB47" s="1255"/>
      <c r="DC47" s="1256"/>
    </row>
    <row r="48" spans="2:109" ht="13" x14ac:dyDescent="0.2">
      <c r="B48" s="1239"/>
      <c r="H48" s="1257"/>
      <c r="I48" s="1257"/>
      <c r="J48" s="1257"/>
      <c r="AN48" s="1257"/>
      <c r="AO48" s="1257"/>
      <c r="AP48" s="1257"/>
      <c r="AZ48" s="1257"/>
      <c r="BA48" s="1257"/>
      <c r="BB48" s="1257"/>
      <c r="BL48" s="1257"/>
      <c r="BM48" s="1257"/>
      <c r="BN48" s="1257"/>
      <c r="BX48" s="1257"/>
      <c r="BY48" s="1257"/>
      <c r="BZ48" s="1257"/>
      <c r="CJ48" s="1257"/>
      <c r="CK48" s="1257"/>
      <c r="CL48" s="1257"/>
      <c r="CV48" s="1257"/>
      <c r="CW48" s="1257"/>
      <c r="CX48" s="1257"/>
    </row>
    <row r="49" spans="1:109" ht="13" x14ac:dyDescent="0.2">
      <c r="B49" s="1239"/>
      <c r="AN49" s="1232" t="s">
        <v>605</v>
      </c>
    </row>
    <row r="50" spans="1:109" ht="13" x14ac:dyDescent="0.2">
      <c r="B50" s="1239"/>
      <c r="G50" s="1258"/>
      <c r="H50" s="1258"/>
      <c r="I50" s="1258"/>
      <c r="J50" s="1258"/>
      <c r="K50" s="1259"/>
      <c r="L50" s="1259"/>
      <c r="M50" s="1260"/>
      <c r="N50" s="1260"/>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64" t="s">
        <v>537</v>
      </c>
      <c r="BQ50" s="1264"/>
      <c r="BR50" s="1264"/>
      <c r="BS50" s="1264"/>
      <c r="BT50" s="1264"/>
      <c r="BU50" s="1264"/>
      <c r="BV50" s="1264"/>
      <c r="BW50" s="1264"/>
      <c r="BX50" s="1264" t="s">
        <v>538</v>
      </c>
      <c r="BY50" s="1264"/>
      <c r="BZ50" s="1264"/>
      <c r="CA50" s="1264"/>
      <c r="CB50" s="1264"/>
      <c r="CC50" s="1264"/>
      <c r="CD50" s="1264"/>
      <c r="CE50" s="1264"/>
      <c r="CF50" s="1264" t="s">
        <v>539</v>
      </c>
      <c r="CG50" s="1264"/>
      <c r="CH50" s="1264"/>
      <c r="CI50" s="1264"/>
      <c r="CJ50" s="1264"/>
      <c r="CK50" s="1264"/>
      <c r="CL50" s="1264"/>
      <c r="CM50" s="1264"/>
      <c r="CN50" s="1264" t="s">
        <v>540</v>
      </c>
      <c r="CO50" s="1264"/>
      <c r="CP50" s="1264"/>
      <c r="CQ50" s="1264"/>
      <c r="CR50" s="1264"/>
      <c r="CS50" s="1264"/>
      <c r="CT50" s="1264"/>
      <c r="CU50" s="1264"/>
      <c r="CV50" s="1264" t="s">
        <v>541</v>
      </c>
      <c r="CW50" s="1264"/>
      <c r="CX50" s="1264"/>
      <c r="CY50" s="1264"/>
      <c r="CZ50" s="1264"/>
      <c r="DA50" s="1264"/>
      <c r="DB50" s="1264"/>
      <c r="DC50" s="1264"/>
    </row>
    <row r="51" spans="1:109" ht="13.5" customHeight="1" x14ac:dyDescent="0.2">
      <c r="B51" s="1239"/>
      <c r="G51" s="1265"/>
      <c r="H51" s="1265"/>
      <c r="I51" s="1266"/>
      <c r="J51" s="1266"/>
      <c r="K51" s="1267"/>
      <c r="L51" s="1267"/>
      <c r="M51" s="1267"/>
      <c r="N51" s="1267"/>
      <c r="AM51" s="1257"/>
      <c r="AN51" s="1268" t="s">
        <v>606</v>
      </c>
      <c r="AO51" s="1268"/>
      <c r="AP51" s="1268"/>
      <c r="AQ51" s="1268"/>
      <c r="AR51" s="1268"/>
      <c r="AS51" s="1268"/>
      <c r="AT51" s="1268"/>
      <c r="AU51" s="1268"/>
      <c r="AV51" s="1268"/>
      <c r="AW51" s="1268"/>
      <c r="AX51" s="1268"/>
      <c r="AY51" s="1268"/>
      <c r="AZ51" s="1268"/>
      <c r="BA51" s="1268"/>
      <c r="BB51" s="1268" t="s">
        <v>607</v>
      </c>
      <c r="BC51" s="1268"/>
      <c r="BD51" s="1268"/>
      <c r="BE51" s="1268"/>
      <c r="BF51" s="1268"/>
      <c r="BG51" s="1268"/>
      <c r="BH51" s="1268"/>
      <c r="BI51" s="1268"/>
      <c r="BJ51" s="1268"/>
      <c r="BK51" s="1268"/>
      <c r="BL51" s="1268"/>
      <c r="BM51" s="1268"/>
      <c r="BN51" s="1268"/>
      <c r="BO51" s="1268"/>
      <c r="BP51" s="1269"/>
      <c r="BQ51" s="1270"/>
      <c r="BR51" s="1270"/>
      <c r="BS51" s="1270"/>
      <c r="BT51" s="1270"/>
      <c r="BU51" s="1270"/>
      <c r="BV51" s="1270"/>
      <c r="BW51" s="1270"/>
      <c r="BX51" s="1270">
        <v>154.19999999999999</v>
      </c>
      <c r="BY51" s="1270"/>
      <c r="BZ51" s="1270"/>
      <c r="CA51" s="1270"/>
      <c r="CB51" s="1270"/>
      <c r="CC51" s="1270"/>
      <c r="CD51" s="1270"/>
      <c r="CE51" s="1270"/>
      <c r="CF51" s="1270">
        <v>151.30000000000001</v>
      </c>
      <c r="CG51" s="1270"/>
      <c r="CH51" s="1270"/>
      <c r="CI51" s="1270"/>
      <c r="CJ51" s="1270"/>
      <c r="CK51" s="1270"/>
      <c r="CL51" s="1270"/>
      <c r="CM51" s="1270"/>
      <c r="CN51" s="1270">
        <v>142.1</v>
      </c>
      <c r="CO51" s="1270"/>
      <c r="CP51" s="1270"/>
      <c r="CQ51" s="1270"/>
      <c r="CR51" s="1270"/>
      <c r="CS51" s="1270"/>
      <c r="CT51" s="1270"/>
      <c r="CU51" s="1270"/>
      <c r="CV51" s="1270">
        <v>140.1</v>
      </c>
      <c r="CW51" s="1270"/>
      <c r="CX51" s="1270"/>
      <c r="CY51" s="1270"/>
      <c r="CZ51" s="1270"/>
      <c r="DA51" s="1270"/>
      <c r="DB51" s="1270"/>
      <c r="DC51" s="1270"/>
    </row>
    <row r="52" spans="1:109" ht="13" x14ac:dyDescent="0.2">
      <c r="B52" s="1239"/>
      <c r="G52" s="1265"/>
      <c r="H52" s="1265"/>
      <c r="I52" s="1266"/>
      <c r="J52" s="1266"/>
      <c r="K52" s="1267"/>
      <c r="L52" s="1267"/>
      <c r="M52" s="1267"/>
      <c r="N52" s="1267"/>
      <c r="AM52" s="1257"/>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70"/>
      <c r="BQ52" s="1270"/>
      <c r="BR52" s="1270"/>
      <c r="BS52" s="1270"/>
      <c r="BT52" s="1270"/>
      <c r="BU52" s="1270"/>
      <c r="BV52" s="1270"/>
      <c r="BW52" s="1270"/>
      <c r="BX52" s="1270"/>
      <c r="BY52" s="1270"/>
      <c r="BZ52" s="1270"/>
      <c r="CA52" s="1270"/>
      <c r="CB52" s="1270"/>
      <c r="CC52" s="1270"/>
      <c r="CD52" s="1270"/>
      <c r="CE52" s="1270"/>
      <c r="CF52" s="1270"/>
      <c r="CG52" s="1270"/>
      <c r="CH52" s="1270"/>
      <c r="CI52" s="1270"/>
      <c r="CJ52" s="1270"/>
      <c r="CK52" s="1270"/>
      <c r="CL52" s="1270"/>
      <c r="CM52" s="1270"/>
      <c r="CN52" s="1270"/>
      <c r="CO52" s="1270"/>
      <c r="CP52" s="1270"/>
      <c r="CQ52" s="1270"/>
      <c r="CR52" s="1270"/>
      <c r="CS52" s="1270"/>
      <c r="CT52" s="1270"/>
      <c r="CU52" s="1270"/>
      <c r="CV52" s="1270"/>
      <c r="CW52" s="1270"/>
      <c r="CX52" s="1270"/>
      <c r="CY52" s="1270"/>
      <c r="CZ52" s="1270"/>
      <c r="DA52" s="1270"/>
      <c r="DB52" s="1270"/>
      <c r="DC52" s="1270"/>
    </row>
    <row r="53" spans="1:109" ht="13" x14ac:dyDescent="0.2">
      <c r="A53" s="1247"/>
      <c r="B53" s="1239"/>
      <c r="G53" s="1265"/>
      <c r="H53" s="1265"/>
      <c r="I53" s="1258"/>
      <c r="J53" s="1258"/>
      <c r="K53" s="1267"/>
      <c r="L53" s="1267"/>
      <c r="M53" s="1267"/>
      <c r="N53" s="1267"/>
      <c r="AM53" s="1257"/>
      <c r="AN53" s="1268"/>
      <c r="AO53" s="1268"/>
      <c r="AP53" s="1268"/>
      <c r="AQ53" s="1268"/>
      <c r="AR53" s="1268"/>
      <c r="AS53" s="1268"/>
      <c r="AT53" s="1268"/>
      <c r="AU53" s="1268"/>
      <c r="AV53" s="1268"/>
      <c r="AW53" s="1268"/>
      <c r="AX53" s="1268"/>
      <c r="AY53" s="1268"/>
      <c r="AZ53" s="1268"/>
      <c r="BA53" s="1268"/>
      <c r="BB53" s="1268" t="s">
        <v>608</v>
      </c>
      <c r="BC53" s="1268"/>
      <c r="BD53" s="1268"/>
      <c r="BE53" s="1268"/>
      <c r="BF53" s="1268"/>
      <c r="BG53" s="1268"/>
      <c r="BH53" s="1268"/>
      <c r="BI53" s="1268"/>
      <c r="BJ53" s="1268"/>
      <c r="BK53" s="1268"/>
      <c r="BL53" s="1268"/>
      <c r="BM53" s="1268"/>
      <c r="BN53" s="1268"/>
      <c r="BO53" s="1268"/>
      <c r="BP53" s="1269"/>
      <c r="BQ53" s="1270"/>
      <c r="BR53" s="1270"/>
      <c r="BS53" s="1270"/>
      <c r="BT53" s="1270"/>
      <c r="BU53" s="1270"/>
      <c r="BV53" s="1270"/>
      <c r="BW53" s="1270"/>
      <c r="BX53" s="1270">
        <v>53.4</v>
      </c>
      <c r="BY53" s="1270"/>
      <c r="BZ53" s="1270"/>
      <c r="CA53" s="1270"/>
      <c r="CB53" s="1270"/>
      <c r="CC53" s="1270"/>
      <c r="CD53" s="1270"/>
      <c r="CE53" s="1270"/>
      <c r="CF53" s="1270">
        <v>54.9</v>
      </c>
      <c r="CG53" s="1270"/>
      <c r="CH53" s="1270"/>
      <c r="CI53" s="1270"/>
      <c r="CJ53" s="1270"/>
      <c r="CK53" s="1270"/>
      <c r="CL53" s="1270"/>
      <c r="CM53" s="1270"/>
      <c r="CN53" s="1270">
        <v>56.6</v>
      </c>
      <c r="CO53" s="1270"/>
      <c r="CP53" s="1270"/>
      <c r="CQ53" s="1270"/>
      <c r="CR53" s="1270"/>
      <c r="CS53" s="1270"/>
      <c r="CT53" s="1270"/>
      <c r="CU53" s="1270"/>
      <c r="CV53" s="1270">
        <v>58</v>
      </c>
      <c r="CW53" s="1270"/>
      <c r="CX53" s="1270"/>
      <c r="CY53" s="1270"/>
      <c r="CZ53" s="1270"/>
      <c r="DA53" s="1270"/>
      <c r="DB53" s="1270"/>
      <c r="DC53" s="1270"/>
    </row>
    <row r="54" spans="1:109" ht="13" x14ac:dyDescent="0.2">
      <c r="A54" s="1247"/>
      <c r="B54" s="1239"/>
      <c r="G54" s="1265"/>
      <c r="H54" s="1265"/>
      <c r="I54" s="1258"/>
      <c r="J54" s="1258"/>
      <c r="K54" s="1267"/>
      <c r="L54" s="1267"/>
      <c r="M54" s="1267"/>
      <c r="N54" s="1267"/>
      <c r="AM54" s="1257"/>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70"/>
      <c r="BQ54" s="1270"/>
      <c r="BR54" s="1270"/>
      <c r="BS54" s="1270"/>
      <c r="BT54" s="1270"/>
      <c r="BU54" s="1270"/>
      <c r="BV54" s="1270"/>
      <c r="BW54" s="1270"/>
      <c r="BX54" s="1270"/>
      <c r="BY54" s="1270"/>
      <c r="BZ54" s="1270"/>
      <c r="CA54" s="1270"/>
      <c r="CB54" s="1270"/>
      <c r="CC54" s="1270"/>
      <c r="CD54" s="1270"/>
      <c r="CE54" s="1270"/>
      <c r="CF54" s="1270"/>
      <c r="CG54" s="1270"/>
      <c r="CH54" s="1270"/>
      <c r="CI54" s="1270"/>
      <c r="CJ54" s="1270"/>
      <c r="CK54" s="1270"/>
      <c r="CL54" s="1270"/>
      <c r="CM54" s="1270"/>
      <c r="CN54" s="1270"/>
      <c r="CO54" s="1270"/>
      <c r="CP54" s="1270"/>
      <c r="CQ54" s="1270"/>
      <c r="CR54" s="1270"/>
      <c r="CS54" s="1270"/>
      <c r="CT54" s="1270"/>
      <c r="CU54" s="1270"/>
      <c r="CV54" s="1270"/>
      <c r="CW54" s="1270"/>
      <c r="CX54" s="1270"/>
      <c r="CY54" s="1270"/>
      <c r="CZ54" s="1270"/>
      <c r="DA54" s="1270"/>
      <c r="DB54" s="1270"/>
      <c r="DC54" s="1270"/>
    </row>
    <row r="55" spans="1:109" ht="13" x14ac:dyDescent="0.2">
      <c r="A55" s="1247"/>
      <c r="B55" s="1239"/>
      <c r="G55" s="1258"/>
      <c r="H55" s="1258"/>
      <c r="I55" s="1258"/>
      <c r="J55" s="1258"/>
      <c r="K55" s="1267"/>
      <c r="L55" s="1267"/>
      <c r="M55" s="1267"/>
      <c r="N55" s="1267"/>
      <c r="AN55" s="1264" t="s">
        <v>609</v>
      </c>
      <c r="AO55" s="1264"/>
      <c r="AP55" s="1264"/>
      <c r="AQ55" s="1264"/>
      <c r="AR55" s="1264"/>
      <c r="AS55" s="1264"/>
      <c r="AT55" s="1264"/>
      <c r="AU55" s="1264"/>
      <c r="AV55" s="1264"/>
      <c r="AW55" s="1264"/>
      <c r="AX55" s="1264"/>
      <c r="AY55" s="1264"/>
      <c r="AZ55" s="1264"/>
      <c r="BA55" s="1264"/>
      <c r="BB55" s="1268" t="s">
        <v>607</v>
      </c>
      <c r="BC55" s="1268"/>
      <c r="BD55" s="1268"/>
      <c r="BE55" s="1268"/>
      <c r="BF55" s="1268"/>
      <c r="BG55" s="1268"/>
      <c r="BH55" s="1268"/>
      <c r="BI55" s="1268"/>
      <c r="BJ55" s="1268"/>
      <c r="BK55" s="1268"/>
      <c r="BL55" s="1268"/>
      <c r="BM55" s="1268"/>
      <c r="BN55" s="1268"/>
      <c r="BO55" s="1268"/>
      <c r="BP55" s="1269"/>
      <c r="BQ55" s="1270"/>
      <c r="BR55" s="1270"/>
      <c r="BS55" s="1270"/>
      <c r="BT55" s="1270"/>
      <c r="BU55" s="1270"/>
      <c r="BV55" s="1270"/>
      <c r="BW55" s="1270"/>
      <c r="BX55" s="1270">
        <v>196.2</v>
      </c>
      <c r="BY55" s="1270"/>
      <c r="BZ55" s="1270"/>
      <c r="CA55" s="1270"/>
      <c r="CB55" s="1270"/>
      <c r="CC55" s="1270"/>
      <c r="CD55" s="1270"/>
      <c r="CE55" s="1270"/>
      <c r="CF55" s="1270">
        <v>198</v>
      </c>
      <c r="CG55" s="1270"/>
      <c r="CH55" s="1270"/>
      <c r="CI55" s="1270"/>
      <c r="CJ55" s="1270"/>
      <c r="CK55" s="1270"/>
      <c r="CL55" s="1270"/>
      <c r="CM55" s="1270"/>
      <c r="CN55" s="1270">
        <v>195.2</v>
      </c>
      <c r="CO55" s="1270"/>
      <c r="CP55" s="1270"/>
      <c r="CQ55" s="1270"/>
      <c r="CR55" s="1270"/>
      <c r="CS55" s="1270"/>
      <c r="CT55" s="1270"/>
      <c r="CU55" s="1270"/>
      <c r="CV55" s="1270">
        <v>193.6</v>
      </c>
      <c r="CW55" s="1270"/>
      <c r="CX55" s="1270"/>
      <c r="CY55" s="1270"/>
      <c r="CZ55" s="1270"/>
      <c r="DA55" s="1270"/>
      <c r="DB55" s="1270"/>
      <c r="DC55" s="1270"/>
    </row>
    <row r="56" spans="1:109" ht="13" x14ac:dyDescent="0.2">
      <c r="A56" s="1247"/>
      <c r="B56" s="1239"/>
      <c r="G56" s="1258"/>
      <c r="H56" s="1258"/>
      <c r="I56" s="1258"/>
      <c r="J56" s="1258"/>
      <c r="K56" s="1267"/>
      <c r="L56" s="1267"/>
      <c r="M56" s="1267"/>
      <c r="N56" s="1267"/>
      <c r="AN56" s="1264"/>
      <c r="AO56" s="1264"/>
      <c r="AP56" s="1264"/>
      <c r="AQ56" s="1264"/>
      <c r="AR56" s="1264"/>
      <c r="AS56" s="1264"/>
      <c r="AT56" s="1264"/>
      <c r="AU56" s="1264"/>
      <c r="AV56" s="1264"/>
      <c r="AW56" s="1264"/>
      <c r="AX56" s="1264"/>
      <c r="AY56" s="1264"/>
      <c r="AZ56" s="1264"/>
      <c r="BA56" s="1264"/>
      <c r="BB56" s="1268"/>
      <c r="BC56" s="1268"/>
      <c r="BD56" s="1268"/>
      <c r="BE56" s="1268"/>
      <c r="BF56" s="1268"/>
      <c r="BG56" s="1268"/>
      <c r="BH56" s="1268"/>
      <c r="BI56" s="1268"/>
      <c r="BJ56" s="1268"/>
      <c r="BK56" s="1268"/>
      <c r="BL56" s="1268"/>
      <c r="BM56" s="1268"/>
      <c r="BN56" s="1268"/>
      <c r="BO56" s="1268"/>
      <c r="BP56" s="1270"/>
      <c r="BQ56" s="1270"/>
      <c r="BR56" s="1270"/>
      <c r="BS56" s="1270"/>
      <c r="BT56" s="1270"/>
      <c r="BU56" s="1270"/>
      <c r="BV56" s="1270"/>
      <c r="BW56" s="1270"/>
      <c r="BX56" s="1270"/>
      <c r="BY56" s="1270"/>
      <c r="BZ56" s="1270"/>
      <c r="CA56" s="1270"/>
      <c r="CB56" s="1270"/>
      <c r="CC56" s="1270"/>
      <c r="CD56" s="1270"/>
      <c r="CE56" s="1270"/>
      <c r="CF56" s="1270"/>
      <c r="CG56" s="1270"/>
      <c r="CH56" s="1270"/>
      <c r="CI56" s="1270"/>
      <c r="CJ56" s="1270"/>
      <c r="CK56" s="1270"/>
      <c r="CL56" s="1270"/>
      <c r="CM56" s="1270"/>
      <c r="CN56" s="1270"/>
      <c r="CO56" s="1270"/>
      <c r="CP56" s="1270"/>
      <c r="CQ56" s="1270"/>
      <c r="CR56" s="1270"/>
      <c r="CS56" s="1270"/>
      <c r="CT56" s="1270"/>
      <c r="CU56" s="1270"/>
      <c r="CV56" s="1270"/>
      <c r="CW56" s="1270"/>
      <c r="CX56" s="1270"/>
      <c r="CY56" s="1270"/>
      <c r="CZ56" s="1270"/>
      <c r="DA56" s="1270"/>
      <c r="DB56" s="1270"/>
      <c r="DC56" s="1270"/>
    </row>
    <row r="57" spans="1:109" s="1247" customFormat="1" ht="13" x14ac:dyDescent="0.2">
      <c r="B57" s="1271"/>
      <c r="G57" s="1258"/>
      <c r="H57" s="1258"/>
      <c r="I57" s="1272"/>
      <c r="J57" s="1272"/>
      <c r="K57" s="1267"/>
      <c r="L57" s="1267"/>
      <c r="M57" s="1267"/>
      <c r="N57" s="1267"/>
      <c r="AM57" s="1232"/>
      <c r="AN57" s="1264"/>
      <c r="AO57" s="1264"/>
      <c r="AP57" s="1264"/>
      <c r="AQ57" s="1264"/>
      <c r="AR57" s="1264"/>
      <c r="AS57" s="1264"/>
      <c r="AT57" s="1264"/>
      <c r="AU57" s="1264"/>
      <c r="AV57" s="1264"/>
      <c r="AW57" s="1264"/>
      <c r="AX57" s="1264"/>
      <c r="AY57" s="1264"/>
      <c r="AZ57" s="1264"/>
      <c r="BA57" s="1264"/>
      <c r="BB57" s="1268" t="s">
        <v>608</v>
      </c>
      <c r="BC57" s="1268"/>
      <c r="BD57" s="1268"/>
      <c r="BE57" s="1268"/>
      <c r="BF57" s="1268"/>
      <c r="BG57" s="1268"/>
      <c r="BH57" s="1268"/>
      <c r="BI57" s="1268"/>
      <c r="BJ57" s="1268"/>
      <c r="BK57" s="1268"/>
      <c r="BL57" s="1268"/>
      <c r="BM57" s="1268"/>
      <c r="BN57" s="1268"/>
      <c r="BO57" s="1268"/>
      <c r="BP57" s="1269"/>
      <c r="BQ57" s="1270"/>
      <c r="BR57" s="1270"/>
      <c r="BS57" s="1270"/>
      <c r="BT57" s="1270"/>
      <c r="BU57" s="1270"/>
      <c r="BV57" s="1270"/>
      <c r="BW57" s="1270"/>
      <c r="BX57" s="1270">
        <v>57.3</v>
      </c>
      <c r="BY57" s="1270"/>
      <c r="BZ57" s="1270"/>
      <c r="CA57" s="1270"/>
      <c r="CB57" s="1270"/>
      <c r="CC57" s="1270"/>
      <c r="CD57" s="1270"/>
      <c r="CE57" s="1270"/>
      <c r="CF57" s="1270">
        <v>60.1</v>
      </c>
      <c r="CG57" s="1270"/>
      <c r="CH57" s="1270"/>
      <c r="CI57" s="1270"/>
      <c r="CJ57" s="1270"/>
      <c r="CK57" s="1270"/>
      <c r="CL57" s="1270"/>
      <c r="CM57" s="1270"/>
      <c r="CN57" s="1270">
        <v>60.7</v>
      </c>
      <c r="CO57" s="1270"/>
      <c r="CP57" s="1270"/>
      <c r="CQ57" s="1270"/>
      <c r="CR57" s="1270"/>
      <c r="CS57" s="1270"/>
      <c r="CT57" s="1270"/>
      <c r="CU57" s="1270"/>
      <c r="CV57" s="1270">
        <v>60.1</v>
      </c>
      <c r="CW57" s="1270"/>
      <c r="CX57" s="1270"/>
      <c r="CY57" s="1270"/>
      <c r="CZ57" s="1270"/>
      <c r="DA57" s="1270"/>
      <c r="DB57" s="1270"/>
      <c r="DC57" s="1270"/>
      <c r="DD57" s="1273"/>
      <c r="DE57" s="1271"/>
    </row>
    <row r="58" spans="1:109" s="1247" customFormat="1" ht="13" x14ac:dyDescent="0.2">
      <c r="A58" s="1232"/>
      <c r="B58" s="1271"/>
      <c r="G58" s="1258"/>
      <c r="H58" s="1258"/>
      <c r="I58" s="1272"/>
      <c r="J58" s="1272"/>
      <c r="K58" s="1267"/>
      <c r="L58" s="1267"/>
      <c r="M58" s="1267"/>
      <c r="N58" s="1267"/>
      <c r="AM58" s="1232"/>
      <c r="AN58" s="1264"/>
      <c r="AO58" s="1264"/>
      <c r="AP58" s="1264"/>
      <c r="AQ58" s="1264"/>
      <c r="AR58" s="1264"/>
      <c r="AS58" s="1264"/>
      <c r="AT58" s="1264"/>
      <c r="AU58" s="1264"/>
      <c r="AV58" s="1264"/>
      <c r="AW58" s="1264"/>
      <c r="AX58" s="1264"/>
      <c r="AY58" s="1264"/>
      <c r="AZ58" s="1264"/>
      <c r="BA58" s="1264"/>
      <c r="BB58" s="1268"/>
      <c r="BC58" s="1268"/>
      <c r="BD58" s="1268"/>
      <c r="BE58" s="1268"/>
      <c r="BF58" s="1268"/>
      <c r="BG58" s="1268"/>
      <c r="BH58" s="1268"/>
      <c r="BI58" s="1268"/>
      <c r="BJ58" s="1268"/>
      <c r="BK58" s="1268"/>
      <c r="BL58" s="1268"/>
      <c r="BM58" s="1268"/>
      <c r="BN58" s="1268"/>
      <c r="BO58" s="1268"/>
      <c r="BP58" s="1270"/>
      <c r="BQ58" s="1270"/>
      <c r="BR58" s="1270"/>
      <c r="BS58" s="1270"/>
      <c r="BT58" s="1270"/>
      <c r="BU58" s="1270"/>
      <c r="BV58" s="1270"/>
      <c r="BW58" s="1270"/>
      <c r="BX58" s="1270"/>
      <c r="BY58" s="1270"/>
      <c r="BZ58" s="1270"/>
      <c r="CA58" s="1270"/>
      <c r="CB58" s="1270"/>
      <c r="CC58" s="1270"/>
      <c r="CD58" s="1270"/>
      <c r="CE58" s="1270"/>
      <c r="CF58" s="1270"/>
      <c r="CG58" s="1270"/>
      <c r="CH58" s="1270"/>
      <c r="CI58" s="1270"/>
      <c r="CJ58" s="1270"/>
      <c r="CK58" s="1270"/>
      <c r="CL58" s="1270"/>
      <c r="CM58" s="1270"/>
      <c r="CN58" s="1270"/>
      <c r="CO58" s="1270"/>
      <c r="CP58" s="1270"/>
      <c r="CQ58" s="1270"/>
      <c r="CR58" s="1270"/>
      <c r="CS58" s="1270"/>
      <c r="CT58" s="1270"/>
      <c r="CU58" s="1270"/>
      <c r="CV58" s="1270"/>
      <c r="CW58" s="1270"/>
      <c r="CX58" s="1270"/>
      <c r="CY58" s="1270"/>
      <c r="CZ58" s="1270"/>
      <c r="DA58" s="1270"/>
      <c r="DB58" s="1270"/>
      <c r="DC58" s="1270"/>
      <c r="DD58" s="1273"/>
      <c r="DE58" s="1271"/>
    </row>
    <row r="59" spans="1:109" s="1247" customFormat="1" ht="13" x14ac:dyDescent="0.2">
      <c r="A59" s="1232"/>
      <c r="B59" s="1271"/>
      <c r="K59" s="1274"/>
      <c r="L59" s="1274"/>
      <c r="M59" s="1274"/>
      <c r="N59" s="1274"/>
      <c r="AQ59" s="1274"/>
      <c r="AR59" s="1274"/>
      <c r="AS59" s="1274"/>
      <c r="AT59" s="1274"/>
      <c r="BC59" s="1274"/>
      <c r="BD59" s="1274"/>
      <c r="BE59" s="1274"/>
      <c r="BF59" s="1274"/>
      <c r="BO59" s="1274"/>
      <c r="BP59" s="1274"/>
      <c r="BQ59" s="1274"/>
      <c r="BR59" s="1274"/>
      <c r="CA59" s="1274"/>
      <c r="CB59" s="1274"/>
      <c r="CC59" s="1274"/>
      <c r="CD59" s="1274"/>
      <c r="CM59" s="1274"/>
      <c r="CN59" s="1274"/>
      <c r="CO59" s="1274"/>
      <c r="CP59" s="1274"/>
      <c r="CY59" s="1274"/>
      <c r="CZ59" s="1274"/>
      <c r="DA59" s="1274"/>
      <c r="DB59" s="1274"/>
      <c r="DC59" s="1274"/>
      <c r="DD59" s="1273"/>
      <c r="DE59" s="1271"/>
    </row>
    <row r="60" spans="1:109" s="1247" customFormat="1" ht="13" x14ac:dyDescent="0.2">
      <c r="A60" s="1232"/>
      <c r="B60" s="1271"/>
      <c r="K60" s="1274"/>
      <c r="L60" s="1274"/>
      <c r="M60" s="1274"/>
      <c r="N60" s="1274"/>
      <c r="AQ60" s="1274"/>
      <c r="AR60" s="1274"/>
      <c r="AS60" s="1274"/>
      <c r="AT60" s="1274"/>
      <c r="BC60" s="1274"/>
      <c r="BD60" s="1274"/>
      <c r="BE60" s="1274"/>
      <c r="BF60" s="1274"/>
      <c r="BO60" s="1274"/>
      <c r="BP60" s="1274"/>
      <c r="BQ60" s="1274"/>
      <c r="BR60" s="1274"/>
      <c r="CA60" s="1274"/>
      <c r="CB60" s="1274"/>
      <c r="CC60" s="1274"/>
      <c r="CD60" s="1274"/>
      <c r="CM60" s="1274"/>
      <c r="CN60" s="1274"/>
      <c r="CO60" s="1274"/>
      <c r="CP60" s="1274"/>
      <c r="CY60" s="1274"/>
      <c r="CZ60" s="1274"/>
      <c r="DA60" s="1274"/>
      <c r="DB60" s="1274"/>
      <c r="DC60" s="1274"/>
      <c r="DD60" s="1273"/>
      <c r="DE60" s="1271"/>
    </row>
    <row r="61" spans="1:109" s="1247" customFormat="1" ht="13" x14ac:dyDescent="0.2">
      <c r="A61" s="1232"/>
      <c r="B61" s="1275"/>
      <c r="C61" s="1276"/>
      <c r="D61" s="1276"/>
      <c r="E61" s="1276"/>
      <c r="F61" s="1276"/>
      <c r="G61" s="1276"/>
      <c r="H61" s="1276"/>
      <c r="I61" s="1276"/>
      <c r="J61" s="1276"/>
      <c r="K61" s="1276"/>
      <c r="L61" s="1276"/>
      <c r="M61" s="1277"/>
      <c r="N61" s="1277"/>
      <c r="O61" s="1276"/>
      <c r="P61" s="1276"/>
      <c r="Q61" s="1276"/>
      <c r="R61" s="1276"/>
      <c r="S61" s="1276"/>
      <c r="T61" s="1276"/>
      <c r="U61" s="1276"/>
      <c r="V61" s="1276"/>
      <c r="W61" s="1276"/>
      <c r="X61" s="1276"/>
      <c r="Y61" s="1276"/>
      <c r="Z61" s="1276"/>
      <c r="AA61" s="1276"/>
      <c r="AB61" s="1276"/>
      <c r="AC61" s="1276"/>
      <c r="AD61" s="1276"/>
      <c r="AE61" s="1276"/>
      <c r="AF61" s="1276"/>
      <c r="AG61" s="1276"/>
      <c r="AH61" s="1276"/>
      <c r="AI61" s="1276"/>
      <c r="AJ61" s="1276"/>
      <c r="AK61" s="1276"/>
      <c r="AL61" s="1276"/>
      <c r="AM61" s="1276"/>
      <c r="AN61" s="1276"/>
      <c r="AO61" s="1276"/>
      <c r="AP61" s="1276"/>
      <c r="AQ61" s="1276"/>
      <c r="AR61" s="1276"/>
      <c r="AS61" s="1277"/>
      <c r="AT61" s="1277"/>
      <c r="AU61" s="1276"/>
      <c r="AV61" s="1276"/>
      <c r="AW61" s="1276"/>
      <c r="AX61" s="1276"/>
      <c r="AY61" s="1276"/>
      <c r="AZ61" s="1276"/>
      <c r="BA61" s="1276"/>
      <c r="BB61" s="1276"/>
      <c r="BC61" s="1276"/>
      <c r="BD61" s="1276"/>
      <c r="BE61" s="1277"/>
      <c r="BF61" s="1277"/>
      <c r="BG61" s="1276"/>
      <c r="BH61" s="1276"/>
      <c r="BI61" s="1276"/>
      <c r="BJ61" s="1276"/>
      <c r="BK61" s="1276"/>
      <c r="BL61" s="1276"/>
      <c r="BM61" s="1276"/>
      <c r="BN61" s="1276"/>
      <c r="BO61" s="1276"/>
      <c r="BP61" s="1276"/>
      <c r="BQ61" s="1277"/>
      <c r="BR61" s="1277"/>
      <c r="BS61" s="1276"/>
      <c r="BT61" s="1276"/>
      <c r="BU61" s="1276"/>
      <c r="BV61" s="1276"/>
      <c r="BW61" s="1276"/>
      <c r="BX61" s="1276"/>
      <c r="BY61" s="1276"/>
      <c r="BZ61" s="1276"/>
      <c r="CA61" s="1276"/>
      <c r="CB61" s="1276"/>
      <c r="CC61" s="1277"/>
      <c r="CD61" s="1277"/>
      <c r="CE61" s="1276"/>
      <c r="CF61" s="1276"/>
      <c r="CG61" s="1276"/>
      <c r="CH61" s="1276"/>
      <c r="CI61" s="1276"/>
      <c r="CJ61" s="1276"/>
      <c r="CK61" s="1276"/>
      <c r="CL61" s="1276"/>
      <c r="CM61" s="1276"/>
      <c r="CN61" s="1276"/>
      <c r="CO61" s="1277"/>
      <c r="CP61" s="1277"/>
      <c r="CQ61" s="1276"/>
      <c r="CR61" s="1276"/>
      <c r="CS61" s="1276"/>
      <c r="CT61" s="1276"/>
      <c r="CU61" s="1276"/>
      <c r="CV61" s="1276"/>
      <c r="CW61" s="1276"/>
      <c r="CX61" s="1276"/>
      <c r="CY61" s="1276"/>
      <c r="CZ61" s="1276"/>
      <c r="DA61" s="1277"/>
      <c r="DB61" s="1277"/>
      <c r="DC61" s="1277"/>
      <c r="DD61" s="1278"/>
      <c r="DE61" s="1271"/>
    </row>
    <row r="62" spans="1:109" ht="13" x14ac:dyDescent="0.2">
      <c r="B62" s="1244"/>
      <c r="C62" s="1244"/>
      <c r="D62" s="1244"/>
      <c r="E62" s="1244"/>
      <c r="F62" s="1244"/>
      <c r="G62" s="1244"/>
      <c r="H62" s="1244"/>
      <c r="I62" s="1244"/>
      <c r="J62" s="1244"/>
      <c r="K62" s="1244"/>
      <c r="L62" s="1244"/>
      <c r="M62" s="1244"/>
      <c r="N62" s="1244"/>
      <c r="O62" s="1244"/>
      <c r="P62" s="1244"/>
      <c r="Q62" s="1244"/>
      <c r="R62" s="1244"/>
      <c r="S62" s="1244"/>
      <c r="T62" s="1244"/>
      <c r="U62" s="1244"/>
      <c r="V62" s="1244"/>
      <c r="W62" s="1244"/>
      <c r="X62" s="1244"/>
      <c r="Y62" s="1244"/>
      <c r="Z62" s="1244"/>
      <c r="AA62" s="1244"/>
      <c r="AB62" s="1244"/>
      <c r="AC62" s="1244"/>
      <c r="AD62" s="1244"/>
      <c r="AE62" s="1244"/>
      <c r="AF62" s="1244"/>
      <c r="AG62" s="1244"/>
      <c r="AH62" s="1244"/>
      <c r="AI62" s="1244"/>
      <c r="AJ62" s="1244"/>
      <c r="AK62" s="1244"/>
      <c r="AL62" s="1244"/>
      <c r="AM62" s="1244"/>
      <c r="AN62" s="1244"/>
      <c r="AO62" s="1244"/>
      <c r="AP62" s="1244"/>
      <c r="AQ62" s="1244"/>
      <c r="AR62" s="1244"/>
      <c r="AS62" s="1244"/>
      <c r="AT62" s="1244"/>
      <c r="AU62" s="1244"/>
      <c r="AV62" s="1244"/>
      <c r="AW62" s="1244"/>
      <c r="AX62" s="1244"/>
      <c r="AY62" s="1244"/>
      <c r="AZ62" s="1244"/>
      <c r="BA62" s="1244"/>
      <c r="BB62" s="1244"/>
      <c r="BC62" s="1244"/>
      <c r="BD62" s="1244"/>
      <c r="BE62" s="1244"/>
      <c r="BF62" s="1244"/>
      <c r="BG62" s="1244"/>
      <c r="BH62" s="1244"/>
      <c r="BI62" s="1244"/>
      <c r="BJ62" s="1244"/>
      <c r="BK62" s="1244"/>
      <c r="BL62" s="1244"/>
      <c r="BM62" s="1244"/>
      <c r="BN62" s="1244"/>
      <c r="BO62" s="1244"/>
      <c r="BP62" s="1244"/>
      <c r="BQ62" s="1244"/>
      <c r="BR62" s="1244"/>
      <c r="BS62" s="1244"/>
      <c r="BT62" s="1244"/>
      <c r="BU62" s="1244"/>
      <c r="BV62" s="1244"/>
      <c r="BW62" s="1244"/>
      <c r="BX62" s="1244"/>
      <c r="BY62" s="1244"/>
      <c r="BZ62" s="1244"/>
      <c r="CA62" s="1244"/>
      <c r="CB62" s="1244"/>
      <c r="CC62" s="1244"/>
      <c r="CD62" s="1244"/>
      <c r="CE62" s="1244"/>
      <c r="CF62" s="1244"/>
      <c r="CG62" s="1244"/>
      <c r="CH62" s="1244"/>
      <c r="CI62" s="1244"/>
      <c r="CJ62" s="1244"/>
      <c r="CK62" s="1244"/>
      <c r="CL62" s="1244"/>
      <c r="CM62" s="1244"/>
      <c r="CN62" s="1244"/>
      <c r="CO62" s="1244"/>
      <c r="CP62" s="1244"/>
      <c r="CQ62" s="1244"/>
      <c r="CR62" s="1244"/>
      <c r="CS62" s="1244"/>
      <c r="CT62" s="1244"/>
      <c r="CU62" s="1244"/>
      <c r="CV62" s="1244"/>
      <c r="CW62" s="1244"/>
      <c r="CX62" s="1244"/>
      <c r="CY62" s="1244"/>
      <c r="CZ62" s="1244"/>
      <c r="DA62" s="1244"/>
      <c r="DB62" s="1244"/>
      <c r="DC62" s="1244"/>
      <c r="DD62" s="1244"/>
      <c r="DE62" s="1232"/>
    </row>
    <row r="63" spans="1:109" ht="16.5" x14ac:dyDescent="0.2">
      <c r="B63" s="1279" t="s">
        <v>610</v>
      </c>
    </row>
    <row r="64" spans="1:109" ht="13" x14ac:dyDescent="0.2">
      <c r="B64" s="1239"/>
      <c r="G64" s="1246"/>
      <c r="I64" s="1280"/>
      <c r="J64" s="1280"/>
      <c r="K64" s="1280"/>
      <c r="L64" s="1280"/>
      <c r="M64" s="1280"/>
      <c r="N64" s="1281"/>
      <c r="AM64" s="1246"/>
      <c r="AN64" s="1246" t="s">
        <v>603</v>
      </c>
      <c r="AP64" s="1247"/>
      <c r="AQ64" s="1247"/>
      <c r="AR64" s="1247"/>
      <c r="AY64" s="1246"/>
      <c r="BA64" s="1247"/>
      <c r="BB64" s="1247"/>
      <c r="BC64" s="1247"/>
      <c r="BK64" s="1246"/>
      <c r="BM64" s="1247"/>
      <c r="BN64" s="1247"/>
      <c r="BO64" s="1247"/>
      <c r="BW64" s="1246"/>
      <c r="BY64" s="1247"/>
      <c r="BZ64" s="1247"/>
      <c r="CA64" s="1247"/>
      <c r="CI64" s="1246"/>
      <c r="CK64" s="1247"/>
      <c r="CL64" s="1247"/>
      <c r="CM64" s="1247"/>
      <c r="CU64" s="1246"/>
      <c r="CW64" s="1247"/>
      <c r="CX64" s="1247"/>
      <c r="CY64" s="1247"/>
    </row>
    <row r="65" spans="2:107" ht="13" x14ac:dyDescent="0.2">
      <c r="B65" s="1239"/>
      <c r="AN65" s="1248" t="s">
        <v>611</v>
      </c>
      <c r="AO65" s="1249"/>
      <c r="AP65" s="1249"/>
      <c r="AQ65" s="1249"/>
      <c r="AR65" s="1249"/>
      <c r="AS65" s="1249"/>
      <c r="AT65" s="1249"/>
      <c r="AU65" s="1249"/>
      <c r="AV65" s="1249"/>
      <c r="AW65" s="1249"/>
      <c r="AX65" s="1249"/>
      <c r="AY65" s="1249"/>
      <c r="AZ65" s="1249"/>
      <c r="BA65" s="1249"/>
      <c r="BB65" s="1249"/>
      <c r="BC65" s="1249"/>
      <c r="BD65" s="1249"/>
      <c r="BE65" s="1249"/>
      <c r="BF65" s="1249"/>
      <c r="BG65" s="1249"/>
      <c r="BH65" s="1249"/>
      <c r="BI65" s="1249"/>
      <c r="BJ65" s="1249"/>
      <c r="BK65" s="1249"/>
      <c r="BL65" s="1249"/>
      <c r="BM65" s="1249"/>
      <c r="BN65" s="1249"/>
      <c r="BO65" s="1249"/>
      <c r="BP65" s="1249"/>
      <c r="BQ65" s="1249"/>
      <c r="BR65" s="1249"/>
      <c r="BS65" s="1249"/>
      <c r="BT65" s="1249"/>
      <c r="BU65" s="1249"/>
      <c r="BV65" s="1249"/>
      <c r="BW65" s="1249"/>
      <c r="BX65" s="1249"/>
      <c r="BY65" s="1249"/>
      <c r="BZ65" s="1249"/>
      <c r="CA65" s="1249"/>
      <c r="CB65" s="1249"/>
      <c r="CC65" s="1249"/>
      <c r="CD65" s="1249"/>
      <c r="CE65" s="1249"/>
      <c r="CF65" s="1249"/>
      <c r="CG65" s="1249"/>
      <c r="CH65" s="1249"/>
      <c r="CI65" s="1249"/>
      <c r="CJ65" s="1249"/>
      <c r="CK65" s="1249"/>
      <c r="CL65" s="1249"/>
      <c r="CM65" s="1249"/>
      <c r="CN65" s="1249"/>
      <c r="CO65" s="1249"/>
      <c r="CP65" s="1249"/>
      <c r="CQ65" s="1249"/>
      <c r="CR65" s="1249"/>
      <c r="CS65" s="1249"/>
      <c r="CT65" s="1249"/>
      <c r="CU65" s="1249"/>
      <c r="CV65" s="1249"/>
      <c r="CW65" s="1249"/>
      <c r="CX65" s="1249"/>
      <c r="CY65" s="1249"/>
      <c r="CZ65" s="1249"/>
      <c r="DA65" s="1249"/>
      <c r="DB65" s="1249"/>
      <c r="DC65" s="1250"/>
    </row>
    <row r="66" spans="2:107" ht="13" x14ac:dyDescent="0.2">
      <c r="B66" s="1239"/>
      <c r="AN66" s="1251"/>
      <c r="AO66" s="1252"/>
      <c r="AP66" s="1252"/>
      <c r="AQ66" s="1252"/>
      <c r="AR66" s="1252"/>
      <c r="AS66" s="1252"/>
      <c r="AT66" s="1252"/>
      <c r="AU66" s="1252"/>
      <c r="AV66" s="1252"/>
      <c r="AW66" s="1252"/>
      <c r="AX66" s="1252"/>
      <c r="AY66" s="1252"/>
      <c r="AZ66" s="1252"/>
      <c r="BA66" s="1252"/>
      <c r="BB66" s="1252"/>
      <c r="BC66" s="1252"/>
      <c r="BD66" s="1252"/>
      <c r="BE66" s="1252"/>
      <c r="BF66" s="1252"/>
      <c r="BG66" s="1252"/>
      <c r="BH66" s="1252"/>
      <c r="BI66" s="1252"/>
      <c r="BJ66" s="1252"/>
      <c r="BK66" s="1252"/>
      <c r="BL66" s="1252"/>
      <c r="BM66" s="1252"/>
      <c r="BN66" s="1252"/>
      <c r="BO66" s="1252"/>
      <c r="BP66" s="1252"/>
      <c r="BQ66" s="1252"/>
      <c r="BR66" s="1252"/>
      <c r="BS66" s="1252"/>
      <c r="BT66" s="1252"/>
      <c r="BU66" s="1252"/>
      <c r="BV66" s="1252"/>
      <c r="BW66" s="1252"/>
      <c r="BX66" s="1252"/>
      <c r="BY66" s="1252"/>
      <c r="BZ66" s="1252"/>
      <c r="CA66" s="1252"/>
      <c r="CB66" s="1252"/>
      <c r="CC66" s="1252"/>
      <c r="CD66" s="1252"/>
      <c r="CE66" s="1252"/>
      <c r="CF66" s="1252"/>
      <c r="CG66" s="1252"/>
      <c r="CH66" s="1252"/>
      <c r="CI66" s="1252"/>
      <c r="CJ66" s="1252"/>
      <c r="CK66" s="1252"/>
      <c r="CL66" s="1252"/>
      <c r="CM66" s="1252"/>
      <c r="CN66" s="1252"/>
      <c r="CO66" s="1252"/>
      <c r="CP66" s="1252"/>
      <c r="CQ66" s="1252"/>
      <c r="CR66" s="1252"/>
      <c r="CS66" s="1252"/>
      <c r="CT66" s="1252"/>
      <c r="CU66" s="1252"/>
      <c r="CV66" s="1252"/>
      <c r="CW66" s="1252"/>
      <c r="CX66" s="1252"/>
      <c r="CY66" s="1252"/>
      <c r="CZ66" s="1252"/>
      <c r="DA66" s="1252"/>
      <c r="DB66" s="1252"/>
      <c r="DC66" s="1253"/>
    </row>
    <row r="67" spans="2:107" ht="13" x14ac:dyDescent="0.2">
      <c r="B67" s="1239"/>
      <c r="AN67" s="1251"/>
      <c r="AO67" s="1252"/>
      <c r="AP67" s="1252"/>
      <c r="AQ67" s="1252"/>
      <c r="AR67" s="1252"/>
      <c r="AS67" s="1252"/>
      <c r="AT67" s="1252"/>
      <c r="AU67" s="1252"/>
      <c r="AV67" s="1252"/>
      <c r="AW67" s="1252"/>
      <c r="AX67" s="1252"/>
      <c r="AY67" s="1252"/>
      <c r="AZ67" s="1252"/>
      <c r="BA67" s="1252"/>
      <c r="BB67" s="1252"/>
      <c r="BC67" s="1252"/>
      <c r="BD67" s="1252"/>
      <c r="BE67" s="1252"/>
      <c r="BF67" s="1252"/>
      <c r="BG67" s="1252"/>
      <c r="BH67" s="1252"/>
      <c r="BI67" s="1252"/>
      <c r="BJ67" s="1252"/>
      <c r="BK67" s="1252"/>
      <c r="BL67" s="1252"/>
      <c r="BM67" s="1252"/>
      <c r="BN67" s="1252"/>
      <c r="BO67" s="1252"/>
      <c r="BP67" s="1252"/>
      <c r="BQ67" s="1252"/>
      <c r="BR67" s="1252"/>
      <c r="BS67" s="1252"/>
      <c r="BT67" s="1252"/>
      <c r="BU67" s="1252"/>
      <c r="BV67" s="1252"/>
      <c r="BW67" s="1252"/>
      <c r="BX67" s="1252"/>
      <c r="BY67" s="1252"/>
      <c r="BZ67" s="1252"/>
      <c r="CA67" s="1252"/>
      <c r="CB67" s="1252"/>
      <c r="CC67" s="1252"/>
      <c r="CD67" s="1252"/>
      <c r="CE67" s="1252"/>
      <c r="CF67" s="1252"/>
      <c r="CG67" s="1252"/>
      <c r="CH67" s="1252"/>
      <c r="CI67" s="1252"/>
      <c r="CJ67" s="1252"/>
      <c r="CK67" s="1252"/>
      <c r="CL67" s="1252"/>
      <c r="CM67" s="1252"/>
      <c r="CN67" s="1252"/>
      <c r="CO67" s="1252"/>
      <c r="CP67" s="1252"/>
      <c r="CQ67" s="1252"/>
      <c r="CR67" s="1252"/>
      <c r="CS67" s="1252"/>
      <c r="CT67" s="1252"/>
      <c r="CU67" s="1252"/>
      <c r="CV67" s="1252"/>
      <c r="CW67" s="1252"/>
      <c r="CX67" s="1252"/>
      <c r="CY67" s="1252"/>
      <c r="CZ67" s="1252"/>
      <c r="DA67" s="1252"/>
      <c r="DB67" s="1252"/>
      <c r="DC67" s="1253"/>
    </row>
    <row r="68" spans="2:107" ht="13" x14ac:dyDescent="0.2">
      <c r="B68" s="1239"/>
      <c r="AN68" s="1251"/>
      <c r="AO68" s="1252"/>
      <c r="AP68" s="1252"/>
      <c r="AQ68" s="1252"/>
      <c r="AR68" s="1252"/>
      <c r="AS68" s="1252"/>
      <c r="AT68" s="1252"/>
      <c r="AU68" s="1252"/>
      <c r="AV68" s="1252"/>
      <c r="AW68" s="1252"/>
      <c r="AX68" s="1252"/>
      <c r="AY68" s="1252"/>
      <c r="AZ68" s="1252"/>
      <c r="BA68" s="1252"/>
      <c r="BB68" s="1252"/>
      <c r="BC68" s="1252"/>
      <c r="BD68" s="1252"/>
      <c r="BE68" s="1252"/>
      <c r="BF68" s="1252"/>
      <c r="BG68" s="1252"/>
      <c r="BH68" s="1252"/>
      <c r="BI68" s="1252"/>
      <c r="BJ68" s="1252"/>
      <c r="BK68" s="1252"/>
      <c r="BL68" s="1252"/>
      <c r="BM68" s="1252"/>
      <c r="BN68" s="1252"/>
      <c r="BO68" s="1252"/>
      <c r="BP68" s="1252"/>
      <c r="BQ68" s="1252"/>
      <c r="BR68" s="1252"/>
      <c r="BS68" s="1252"/>
      <c r="BT68" s="1252"/>
      <c r="BU68" s="1252"/>
      <c r="BV68" s="1252"/>
      <c r="BW68" s="1252"/>
      <c r="BX68" s="1252"/>
      <c r="BY68" s="1252"/>
      <c r="BZ68" s="1252"/>
      <c r="CA68" s="1252"/>
      <c r="CB68" s="1252"/>
      <c r="CC68" s="1252"/>
      <c r="CD68" s="1252"/>
      <c r="CE68" s="1252"/>
      <c r="CF68" s="1252"/>
      <c r="CG68" s="1252"/>
      <c r="CH68" s="1252"/>
      <c r="CI68" s="1252"/>
      <c r="CJ68" s="1252"/>
      <c r="CK68" s="1252"/>
      <c r="CL68" s="1252"/>
      <c r="CM68" s="1252"/>
      <c r="CN68" s="1252"/>
      <c r="CO68" s="1252"/>
      <c r="CP68" s="1252"/>
      <c r="CQ68" s="1252"/>
      <c r="CR68" s="1252"/>
      <c r="CS68" s="1252"/>
      <c r="CT68" s="1252"/>
      <c r="CU68" s="1252"/>
      <c r="CV68" s="1252"/>
      <c r="CW68" s="1252"/>
      <c r="CX68" s="1252"/>
      <c r="CY68" s="1252"/>
      <c r="CZ68" s="1252"/>
      <c r="DA68" s="1252"/>
      <c r="DB68" s="1252"/>
      <c r="DC68" s="1253"/>
    </row>
    <row r="69" spans="2:107" ht="13" x14ac:dyDescent="0.2">
      <c r="B69" s="1239"/>
      <c r="AN69" s="1254"/>
      <c r="AO69" s="1255"/>
      <c r="AP69" s="1255"/>
      <c r="AQ69" s="1255"/>
      <c r="AR69" s="1255"/>
      <c r="AS69" s="1255"/>
      <c r="AT69" s="1255"/>
      <c r="AU69" s="1255"/>
      <c r="AV69" s="1255"/>
      <c r="AW69" s="1255"/>
      <c r="AX69" s="1255"/>
      <c r="AY69" s="1255"/>
      <c r="AZ69" s="1255"/>
      <c r="BA69" s="1255"/>
      <c r="BB69" s="1255"/>
      <c r="BC69" s="1255"/>
      <c r="BD69" s="1255"/>
      <c r="BE69" s="1255"/>
      <c r="BF69" s="1255"/>
      <c r="BG69" s="1255"/>
      <c r="BH69" s="1255"/>
      <c r="BI69" s="1255"/>
      <c r="BJ69" s="1255"/>
      <c r="BK69" s="1255"/>
      <c r="BL69" s="1255"/>
      <c r="BM69" s="1255"/>
      <c r="BN69" s="1255"/>
      <c r="BO69" s="1255"/>
      <c r="BP69" s="1255"/>
      <c r="BQ69" s="1255"/>
      <c r="BR69" s="1255"/>
      <c r="BS69" s="1255"/>
      <c r="BT69" s="1255"/>
      <c r="BU69" s="1255"/>
      <c r="BV69" s="1255"/>
      <c r="BW69" s="1255"/>
      <c r="BX69" s="1255"/>
      <c r="BY69" s="1255"/>
      <c r="BZ69" s="1255"/>
      <c r="CA69" s="1255"/>
      <c r="CB69" s="1255"/>
      <c r="CC69" s="1255"/>
      <c r="CD69" s="1255"/>
      <c r="CE69" s="1255"/>
      <c r="CF69" s="1255"/>
      <c r="CG69" s="1255"/>
      <c r="CH69" s="1255"/>
      <c r="CI69" s="1255"/>
      <c r="CJ69" s="1255"/>
      <c r="CK69" s="1255"/>
      <c r="CL69" s="1255"/>
      <c r="CM69" s="1255"/>
      <c r="CN69" s="1255"/>
      <c r="CO69" s="1255"/>
      <c r="CP69" s="1255"/>
      <c r="CQ69" s="1255"/>
      <c r="CR69" s="1255"/>
      <c r="CS69" s="1255"/>
      <c r="CT69" s="1255"/>
      <c r="CU69" s="1255"/>
      <c r="CV69" s="1255"/>
      <c r="CW69" s="1255"/>
      <c r="CX69" s="1255"/>
      <c r="CY69" s="1255"/>
      <c r="CZ69" s="1255"/>
      <c r="DA69" s="1255"/>
      <c r="DB69" s="1255"/>
      <c r="DC69" s="1256"/>
    </row>
    <row r="70" spans="2:107" ht="13" x14ac:dyDescent="0.2">
      <c r="B70" s="1239"/>
      <c r="H70" s="1282"/>
      <c r="I70" s="1282"/>
      <c r="J70" s="1283"/>
      <c r="K70" s="1283"/>
      <c r="L70" s="1284"/>
      <c r="M70" s="1283"/>
      <c r="N70" s="1284"/>
      <c r="AN70" s="1257"/>
      <c r="AO70" s="1257"/>
      <c r="AP70" s="1257"/>
      <c r="AZ70" s="1257"/>
      <c r="BA70" s="1257"/>
      <c r="BB70" s="1257"/>
      <c r="BL70" s="1257"/>
      <c r="BM70" s="1257"/>
      <c r="BN70" s="1257"/>
      <c r="BX70" s="1257"/>
      <c r="BY70" s="1257"/>
      <c r="BZ70" s="1257"/>
      <c r="CJ70" s="1257"/>
      <c r="CK70" s="1257"/>
      <c r="CL70" s="1257"/>
      <c r="CV70" s="1257"/>
      <c r="CW70" s="1257"/>
      <c r="CX70" s="1257"/>
    </row>
    <row r="71" spans="2:107" ht="13" x14ac:dyDescent="0.2">
      <c r="B71" s="1239"/>
      <c r="G71" s="1285"/>
      <c r="I71" s="1286"/>
      <c r="J71" s="1283"/>
      <c r="K71" s="1283"/>
      <c r="L71" s="1284"/>
      <c r="M71" s="1283"/>
      <c r="N71" s="1284"/>
      <c r="AM71" s="1285"/>
      <c r="AN71" s="1232" t="s">
        <v>605</v>
      </c>
    </row>
    <row r="72" spans="2:107" ht="13" x14ac:dyDescent="0.2">
      <c r="B72" s="1239"/>
      <c r="G72" s="1258"/>
      <c r="H72" s="1258"/>
      <c r="I72" s="1258"/>
      <c r="J72" s="1258"/>
      <c r="K72" s="1259"/>
      <c r="L72" s="1259"/>
      <c r="M72" s="1260"/>
      <c r="N72" s="1260"/>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64" t="s">
        <v>537</v>
      </c>
      <c r="BQ72" s="1264"/>
      <c r="BR72" s="1264"/>
      <c r="BS72" s="1264"/>
      <c r="BT72" s="1264"/>
      <c r="BU72" s="1264"/>
      <c r="BV72" s="1264"/>
      <c r="BW72" s="1264"/>
      <c r="BX72" s="1264" t="s">
        <v>538</v>
      </c>
      <c r="BY72" s="1264"/>
      <c r="BZ72" s="1264"/>
      <c r="CA72" s="1264"/>
      <c r="CB72" s="1264"/>
      <c r="CC72" s="1264"/>
      <c r="CD72" s="1264"/>
      <c r="CE72" s="1264"/>
      <c r="CF72" s="1264" t="s">
        <v>539</v>
      </c>
      <c r="CG72" s="1264"/>
      <c r="CH72" s="1264"/>
      <c r="CI72" s="1264"/>
      <c r="CJ72" s="1264"/>
      <c r="CK72" s="1264"/>
      <c r="CL72" s="1264"/>
      <c r="CM72" s="1264"/>
      <c r="CN72" s="1264" t="s">
        <v>540</v>
      </c>
      <c r="CO72" s="1264"/>
      <c r="CP72" s="1264"/>
      <c r="CQ72" s="1264"/>
      <c r="CR72" s="1264"/>
      <c r="CS72" s="1264"/>
      <c r="CT72" s="1264"/>
      <c r="CU72" s="1264"/>
      <c r="CV72" s="1264" t="s">
        <v>541</v>
      </c>
      <c r="CW72" s="1264"/>
      <c r="CX72" s="1264"/>
      <c r="CY72" s="1264"/>
      <c r="CZ72" s="1264"/>
      <c r="DA72" s="1264"/>
      <c r="DB72" s="1264"/>
      <c r="DC72" s="1264"/>
    </row>
    <row r="73" spans="2:107" ht="13" x14ac:dyDescent="0.2">
      <c r="B73" s="1239"/>
      <c r="G73" s="1265"/>
      <c r="H73" s="1265"/>
      <c r="I73" s="1265"/>
      <c r="J73" s="1265"/>
      <c r="K73" s="1287"/>
      <c r="L73" s="1287"/>
      <c r="M73" s="1287"/>
      <c r="N73" s="1287"/>
      <c r="AM73" s="1257"/>
      <c r="AN73" s="1268" t="s">
        <v>606</v>
      </c>
      <c r="AO73" s="1268"/>
      <c r="AP73" s="1268"/>
      <c r="AQ73" s="1268"/>
      <c r="AR73" s="1268"/>
      <c r="AS73" s="1268"/>
      <c r="AT73" s="1268"/>
      <c r="AU73" s="1268"/>
      <c r="AV73" s="1268"/>
      <c r="AW73" s="1268"/>
      <c r="AX73" s="1268"/>
      <c r="AY73" s="1268"/>
      <c r="AZ73" s="1268"/>
      <c r="BA73" s="1268"/>
      <c r="BB73" s="1268" t="s">
        <v>607</v>
      </c>
      <c r="BC73" s="1268"/>
      <c r="BD73" s="1268"/>
      <c r="BE73" s="1268"/>
      <c r="BF73" s="1268"/>
      <c r="BG73" s="1268"/>
      <c r="BH73" s="1268"/>
      <c r="BI73" s="1268"/>
      <c r="BJ73" s="1268"/>
      <c r="BK73" s="1268"/>
      <c r="BL73" s="1268"/>
      <c r="BM73" s="1268"/>
      <c r="BN73" s="1268"/>
      <c r="BO73" s="1268"/>
      <c r="BP73" s="1270">
        <v>155.69999999999999</v>
      </c>
      <c r="BQ73" s="1270"/>
      <c r="BR73" s="1270"/>
      <c r="BS73" s="1270"/>
      <c r="BT73" s="1270"/>
      <c r="BU73" s="1270"/>
      <c r="BV73" s="1270"/>
      <c r="BW73" s="1270"/>
      <c r="BX73" s="1270">
        <v>154.19999999999999</v>
      </c>
      <c r="BY73" s="1270"/>
      <c r="BZ73" s="1270"/>
      <c r="CA73" s="1270"/>
      <c r="CB73" s="1270"/>
      <c r="CC73" s="1270"/>
      <c r="CD73" s="1270"/>
      <c r="CE73" s="1270"/>
      <c r="CF73" s="1270">
        <v>151.30000000000001</v>
      </c>
      <c r="CG73" s="1270"/>
      <c r="CH73" s="1270"/>
      <c r="CI73" s="1270"/>
      <c r="CJ73" s="1270"/>
      <c r="CK73" s="1270"/>
      <c r="CL73" s="1270"/>
      <c r="CM73" s="1270"/>
      <c r="CN73" s="1270">
        <v>142.1</v>
      </c>
      <c r="CO73" s="1270"/>
      <c r="CP73" s="1270"/>
      <c r="CQ73" s="1270"/>
      <c r="CR73" s="1270"/>
      <c r="CS73" s="1270"/>
      <c r="CT73" s="1270"/>
      <c r="CU73" s="1270"/>
      <c r="CV73" s="1270">
        <v>140.1</v>
      </c>
      <c r="CW73" s="1270"/>
      <c r="CX73" s="1270"/>
      <c r="CY73" s="1270"/>
      <c r="CZ73" s="1270"/>
      <c r="DA73" s="1270"/>
      <c r="DB73" s="1270"/>
      <c r="DC73" s="1270"/>
    </row>
    <row r="74" spans="2:107" ht="13" x14ac:dyDescent="0.2">
      <c r="B74" s="1239"/>
      <c r="G74" s="1265"/>
      <c r="H74" s="1265"/>
      <c r="I74" s="1265"/>
      <c r="J74" s="1265"/>
      <c r="K74" s="1287"/>
      <c r="L74" s="1287"/>
      <c r="M74" s="1287"/>
      <c r="N74" s="1287"/>
      <c r="AM74" s="1257"/>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70"/>
      <c r="BQ74" s="1270"/>
      <c r="BR74" s="1270"/>
      <c r="BS74" s="1270"/>
      <c r="BT74" s="1270"/>
      <c r="BU74" s="1270"/>
      <c r="BV74" s="1270"/>
      <c r="BW74" s="1270"/>
      <c r="BX74" s="1270"/>
      <c r="BY74" s="1270"/>
      <c r="BZ74" s="1270"/>
      <c r="CA74" s="1270"/>
      <c r="CB74" s="1270"/>
      <c r="CC74" s="1270"/>
      <c r="CD74" s="1270"/>
      <c r="CE74" s="1270"/>
      <c r="CF74" s="1270"/>
      <c r="CG74" s="1270"/>
      <c r="CH74" s="1270"/>
      <c r="CI74" s="1270"/>
      <c r="CJ74" s="1270"/>
      <c r="CK74" s="1270"/>
      <c r="CL74" s="1270"/>
      <c r="CM74" s="1270"/>
      <c r="CN74" s="1270"/>
      <c r="CO74" s="1270"/>
      <c r="CP74" s="1270"/>
      <c r="CQ74" s="1270"/>
      <c r="CR74" s="1270"/>
      <c r="CS74" s="1270"/>
      <c r="CT74" s="1270"/>
      <c r="CU74" s="1270"/>
      <c r="CV74" s="1270"/>
      <c r="CW74" s="1270"/>
      <c r="CX74" s="1270"/>
      <c r="CY74" s="1270"/>
      <c r="CZ74" s="1270"/>
      <c r="DA74" s="1270"/>
      <c r="DB74" s="1270"/>
      <c r="DC74" s="1270"/>
    </row>
    <row r="75" spans="2:107" ht="13" x14ac:dyDescent="0.2">
      <c r="B75" s="1239"/>
      <c r="G75" s="1265"/>
      <c r="H75" s="1265"/>
      <c r="I75" s="1258"/>
      <c r="J75" s="1258"/>
      <c r="K75" s="1267"/>
      <c r="L75" s="1267"/>
      <c r="M75" s="1267"/>
      <c r="N75" s="1267"/>
      <c r="AM75" s="1257"/>
      <c r="AN75" s="1268"/>
      <c r="AO75" s="1268"/>
      <c r="AP75" s="1268"/>
      <c r="AQ75" s="1268"/>
      <c r="AR75" s="1268"/>
      <c r="AS75" s="1268"/>
      <c r="AT75" s="1268"/>
      <c r="AU75" s="1268"/>
      <c r="AV75" s="1268"/>
      <c r="AW75" s="1268"/>
      <c r="AX75" s="1268"/>
      <c r="AY75" s="1268"/>
      <c r="AZ75" s="1268"/>
      <c r="BA75" s="1268"/>
      <c r="BB75" s="1268" t="s">
        <v>612</v>
      </c>
      <c r="BC75" s="1268"/>
      <c r="BD75" s="1268"/>
      <c r="BE75" s="1268"/>
      <c r="BF75" s="1268"/>
      <c r="BG75" s="1268"/>
      <c r="BH75" s="1268"/>
      <c r="BI75" s="1268"/>
      <c r="BJ75" s="1268"/>
      <c r="BK75" s="1268"/>
      <c r="BL75" s="1268"/>
      <c r="BM75" s="1268"/>
      <c r="BN75" s="1268"/>
      <c r="BO75" s="1268"/>
      <c r="BP75" s="1270">
        <v>10.9</v>
      </c>
      <c r="BQ75" s="1270"/>
      <c r="BR75" s="1270"/>
      <c r="BS75" s="1270"/>
      <c r="BT75" s="1270"/>
      <c r="BU75" s="1270"/>
      <c r="BV75" s="1270"/>
      <c r="BW75" s="1270"/>
      <c r="BX75" s="1270">
        <v>10.4</v>
      </c>
      <c r="BY75" s="1270"/>
      <c r="BZ75" s="1270"/>
      <c r="CA75" s="1270"/>
      <c r="CB75" s="1270"/>
      <c r="CC75" s="1270"/>
      <c r="CD75" s="1270"/>
      <c r="CE75" s="1270"/>
      <c r="CF75" s="1270">
        <v>9.8000000000000007</v>
      </c>
      <c r="CG75" s="1270"/>
      <c r="CH75" s="1270"/>
      <c r="CI75" s="1270"/>
      <c r="CJ75" s="1270"/>
      <c r="CK75" s="1270"/>
      <c r="CL75" s="1270"/>
      <c r="CM75" s="1270"/>
      <c r="CN75" s="1270">
        <v>9.3000000000000007</v>
      </c>
      <c r="CO75" s="1270"/>
      <c r="CP75" s="1270"/>
      <c r="CQ75" s="1270"/>
      <c r="CR75" s="1270"/>
      <c r="CS75" s="1270"/>
      <c r="CT75" s="1270"/>
      <c r="CU75" s="1270"/>
      <c r="CV75" s="1270">
        <v>8.9</v>
      </c>
      <c r="CW75" s="1270"/>
      <c r="CX75" s="1270"/>
      <c r="CY75" s="1270"/>
      <c r="CZ75" s="1270"/>
      <c r="DA75" s="1270"/>
      <c r="DB75" s="1270"/>
      <c r="DC75" s="1270"/>
    </row>
    <row r="76" spans="2:107" ht="13" x14ac:dyDescent="0.2">
      <c r="B76" s="1239"/>
      <c r="G76" s="1265"/>
      <c r="H76" s="1265"/>
      <c r="I76" s="1258"/>
      <c r="J76" s="1258"/>
      <c r="K76" s="1267"/>
      <c r="L76" s="1267"/>
      <c r="M76" s="1267"/>
      <c r="N76" s="1267"/>
      <c r="AM76" s="1257"/>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70"/>
      <c r="BQ76" s="1270"/>
      <c r="BR76" s="1270"/>
      <c r="BS76" s="1270"/>
      <c r="BT76" s="1270"/>
      <c r="BU76" s="1270"/>
      <c r="BV76" s="1270"/>
      <c r="BW76" s="1270"/>
      <c r="BX76" s="1270"/>
      <c r="BY76" s="1270"/>
      <c r="BZ76" s="1270"/>
      <c r="CA76" s="1270"/>
      <c r="CB76" s="1270"/>
      <c r="CC76" s="1270"/>
      <c r="CD76" s="1270"/>
      <c r="CE76" s="1270"/>
      <c r="CF76" s="1270"/>
      <c r="CG76" s="1270"/>
      <c r="CH76" s="1270"/>
      <c r="CI76" s="1270"/>
      <c r="CJ76" s="1270"/>
      <c r="CK76" s="1270"/>
      <c r="CL76" s="1270"/>
      <c r="CM76" s="1270"/>
      <c r="CN76" s="1270"/>
      <c r="CO76" s="1270"/>
      <c r="CP76" s="1270"/>
      <c r="CQ76" s="1270"/>
      <c r="CR76" s="1270"/>
      <c r="CS76" s="1270"/>
      <c r="CT76" s="1270"/>
      <c r="CU76" s="1270"/>
      <c r="CV76" s="1270"/>
      <c r="CW76" s="1270"/>
      <c r="CX76" s="1270"/>
      <c r="CY76" s="1270"/>
      <c r="CZ76" s="1270"/>
      <c r="DA76" s="1270"/>
      <c r="DB76" s="1270"/>
      <c r="DC76" s="1270"/>
    </row>
    <row r="77" spans="2:107" ht="13" x14ac:dyDescent="0.2">
      <c r="B77" s="1239"/>
      <c r="G77" s="1258"/>
      <c r="H77" s="1258"/>
      <c r="I77" s="1258"/>
      <c r="J77" s="1258"/>
      <c r="K77" s="1287"/>
      <c r="L77" s="1287"/>
      <c r="M77" s="1287"/>
      <c r="N77" s="1287"/>
      <c r="AN77" s="1264" t="s">
        <v>609</v>
      </c>
      <c r="AO77" s="1264"/>
      <c r="AP77" s="1264"/>
      <c r="AQ77" s="1264"/>
      <c r="AR77" s="1264"/>
      <c r="AS77" s="1264"/>
      <c r="AT77" s="1264"/>
      <c r="AU77" s="1264"/>
      <c r="AV77" s="1264"/>
      <c r="AW77" s="1264"/>
      <c r="AX77" s="1264"/>
      <c r="AY77" s="1264"/>
      <c r="AZ77" s="1264"/>
      <c r="BA77" s="1264"/>
      <c r="BB77" s="1268" t="s">
        <v>607</v>
      </c>
      <c r="BC77" s="1268"/>
      <c r="BD77" s="1268"/>
      <c r="BE77" s="1268"/>
      <c r="BF77" s="1268"/>
      <c r="BG77" s="1268"/>
      <c r="BH77" s="1268"/>
      <c r="BI77" s="1268"/>
      <c r="BJ77" s="1268"/>
      <c r="BK77" s="1268"/>
      <c r="BL77" s="1268"/>
      <c r="BM77" s="1268"/>
      <c r="BN77" s="1268"/>
      <c r="BO77" s="1268"/>
      <c r="BP77" s="1270">
        <v>196.3</v>
      </c>
      <c r="BQ77" s="1270"/>
      <c r="BR77" s="1270"/>
      <c r="BS77" s="1270"/>
      <c r="BT77" s="1270"/>
      <c r="BU77" s="1270"/>
      <c r="BV77" s="1270"/>
      <c r="BW77" s="1270"/>
      <c r="BX77" s="1270">
        <v>196.2</v>
      </c>
      <c r="BY77" s="1270"/>
      <c r="BZ77" s="1270"/>
      <c r="CA77" s="1270"/>
      <c r="CB77" s="1270"/>
      <c r="CC77" s="1270"/>
      <c r="CD77" s="1270"/>
      <c r="CE77" s="1270"/>
      <c r="CF77" s="1270">
        <v>198</v>
      </c>
      <c r="CG77" s="1270"/>
      <c r="CH77" s="1270"/>
      <c r="CI77" s="1270"/>
      <c r="CJ77" s="1270"/>
      <c r="CK77" s="1270"/>
      <c r="CL77" s="1270"/>
      <c r="CM77" s="1270"/>
      <c r="CN77" s="1270">
        <v>195.2</v>
      </c>
      <c r="CO77" s="1270"/>
      <c r="CP77" s="1270"/>
      <c r="CQ77" s="1270"/>
      <c r="CR77" s="1270"/>
      <c r="CS77" s="1270"/>
      <c r="CT77" s="1270"/>
      <c r="CU77" s="1270"/>
      <c r="CV77" s="1270">
        <v>193.6</v>
      </c>
      <c r="CW77" s="1270"/>
      <c r="CX77" s="1270"/>
      <c r="CY77" s="1270"/>
      <c r="CZ77" s="1270"/>
      <c r="DA77" s="1270"/>
      <c r="DB77" s="1270"/>
      <c r="DC77" s="1270"/>
    </row>
    <row r="78" spans="2:107" ht="13" x14ac:dyDescent="0.2">
      <c r="B78" s="1239"/>
      <c r="G78" s="1258"/>
      <c r="H78" s="1258"/>
      <c r="I78" s="1258"/>
      <c r="J78" s="1258"/>
      <c r="K78" s="1287"/>
      <c r="L78" s="1287"/>
      <c r="M78" s="1287"/>
      <c r="N78" s="1287"/>
      <c r="AN78" s="1264"/>
      <c r="AO78" s="1264"/>
      <c r="AP78" s="1264"/>
      <c r="AQ78" s="1264"/>
      <c r="AR78" s="1264"/>
      <c r="AS78" s="1264"/>
      <c r="AT78" s="1264"/>
      <c r="AU78" s="1264"/>
      <c r="AV78" s="1264"/>
      <c r="AW78" s="1264"/>
      <c r="AX78" s="1264"/>
      <c r="AY78" s="1264"/>
      <c r="AZ78" s="1264"/>
      <c r="BA78" s="1264"/>
      <c r="BB78" s="1268"/>
      <c r="BC78" s="1268"/>
      <c r="BD78" s="1268"/>
      <c r="BE78" s="1268"/>
      <c r="BF78" s="1268"/>
      <c r="BG78" s="1268"/>
      <c r="BH78" s="1268"/>
      <c r="BI78" s="1268"/>
      <c r="BJ78" s="1268"/>
      <c r="BK78" s="1268"/>
      <c r="BL78" s="1268"/>
      <c r="BM78" s="1268"/>
      <c r="BN78" s="1268"/>
      <c r="BO78" s="1268"/>
      <c r="BP78" s="1270"/>
      <c r="BQ78" s="1270"/>
      <c r="BR78" s="1270"/>
      <c r="BS78" s="1270"/>
      <c r="BT78" s="1270"/>
      <c r="BU78" s="1270"/>
      <c r="BV78" s="1270"/>
      <c r="BW78" s="1270"/>
      <c r="BX78" s="1270"/>
      <c r="BY78" s="1270"/>
      <c r="BZ78" s="1270"/>
      <c r="CA78" s="1270"/>
      <c r="CB78" s="1270"/>
      <c r="CC78" s="1270"/>
      <c r="CD78" s="1270"/>
      <c r="CE78" s="1270"/>
      <c r="CF78" s="1270"/>
      <c r="CG78" s="1270"/>
      <c r="CH78" s="1270"/>
      <c r="CI78" s="1270"/>
      <c r="CJ78" s="1270"/>
      <c r="CK78" s="1270"/>
      <c r="CL78" s="1270"/>
      <c r="CM78" s="1270"/>
      <c r="CN78" s="1270"/>
      <c r="CO78" s="1270"/>
      <c r="CP78" s="1270"/>
      <c r="CQ78" s="1270"/>
      <c r="CR78" s="1270"/>
      <c r="CS78" s="1270"/>
      <c r="CT78" s="1270"/>
      <c r="CU78" s="1270"/>
      <c r="CV78" s="1270"/>
      <c r="CW78" s="1270"/>
      <c r="CX78" s="1270"/>
      <c r="CY78" s="1270"/>
      <c r="CZ78" s="1270"/>
      <c r="DA78" s="1270"/>
      <c r="DB78" s="1270"/>
      <c r="DC78" s="1270"/>
    </row>
    <row r="79" spans="2:107" ht="13" x14ac:dyDescent="0.2">
      <c r="B79" s="1239"/>
      <c r="G79" s="1258"/>
      <c r="H79" s="1258"/>
      <c r="I79" s="1272"/>
      <c r="J79" s="1272"/>
      <c r="K79" s="1288"/>
      <c r="L79" s="1288"/>
      <c r="M79" s="1288"/>
      <c r="N79" s="1288"/>
      <c r="AN79" s="1264"/>
      <c r="AO79" s="1264"/>
      <c r="AP79" s="1264"/>
      <c r="AQ79" s="1264"/>
      <c r="AR79" s="1264"/>
      <c r="AS79" s="1264"/>
      <c r="AT79" s="1264"/>
      <c r="AU79" s="1264"/>
      <c r="AV79" s="1264"/>
      <c r="AW79" s="1264"/>
      <c r="AX79" s="1264"/>
      <c r="AY79" s="1264"/>
      <c r="AZ79" s="1264"/>
      <c r="BA79" s="1264"/>
      <c r="BB79" s="1268" t="s">
        <v>612</v>
      </c>
      <c r="BC79" s="1268"/>
      <c r="BD79" s="1268"/>
      <c r="BE79" s="1268"/>
      <c r="BF79" s="1268"/>
      <c r="BG79" s="1268"/>
      <c r="BH79" s="1268"/>
      <c r="BI79" s="1268"/>
      <c r="BJ79" s="1268"/>
      <c r="BK79" s="1268"/>
      <c r="BL79" s="1268"/>
      <c r="BM79" s="1268"/>
      <c r="BN79" s="1268"/>
      <c r="BO79" s="1268"/>
      <c r="BP79" s="1270">
        <v>14</v>
      </c>
      <c r="BQ79" s="1270"/>
      <c r="BR79" s="1270"/>
      <c r="BS79" s="1270"/>
      <c r="BT79" s="1270"/>
      <c r="BU79" s="1270"/>
      <c r="BV79" s="1270"/>
      <c r="BW79" s="1270"/>
      <c r="BX79" s="1270">
        <v>13.3</v>
      </c>
      <c r="BY79" s="1270"/>
      <c r="BZ79" s="1270"/>
      <c r="CA79" s="1270"/>
      <c r="CB79" s="1270"/>
      <c r="CC79" s="1270"/>
      <c r="CD79" s="1270"/>
      <c r="CE79" s="1270"/>
      <c r="CF79" s="1270">
        <v>12.7</v>
      </c>
      <c r="CG79" s="1270"/>
      <c r="CH79" s="1270"/>
      <c r="CI79" s="1270"/>
      <c r="CJ79" s="1270"/>
      <c r="CK79" s="1270"/>
      <c r="CL79" s="1270"/>
      <c r="CM79" s="1270"/>
      <c r="CN79" s="1270">
        <v>12.3</v>
      </c>
      <c r="CO79" s="1270"/>
      <c r="CP79" s="1270"/>
      <c r="CQ79" s="1270"/>
      <c r="CR79" s="1270"/>
      <c r="CS79" s="1270"/>
      <c r="CT79" s="1270"/>
      <c r="CU79" s="1270"/>
      <c r="CV79" s="1270">
        <v>11.9</v>
      </c>
      <c r="CW79" s="1270"/>
      <c r="CX79" s="1270"/>
      <c r="CY79" s="1270"/>
      <c r="CZ79" s="1270"/>
      <c r="DA79" s="1270"/>
      <c r="DB79" s="1270"/>
      <c r="DC79" s="1270"/>
    </row>
    <row r="80" spans="2:107" ht="13" x14ac:dyDescent="0.2">
      <c r="B80" s="1239"/>
      <c r="G80" s="1258"/>
      <c r="H80" s="1258"/>
      <c r="I80" s="1272"/>
      <c r="J80" s="1272"/>
      <c r="K80" s="1288"/>
      <c r="L80" s="1288"/>
      <c r="M80" s="1288"/>
      <c r="N80" s="1288"/>
      <c r="AN80" s="1264"/>
      <c r="AO80" s="1264"/>
      <c r="AP80" s="1264"/>
      <c r="AQ80" s="1264"/>
      <c r="AR80" s="1264"/>
      <c r="AS80" s="1264"/>
      <c r="AT80" s="1264"/>
      <c r="AU80" s="1264"/>
      <c r="AV80" s="1264"/>
      <c r="AW80" s="1264"/>
      <c r="AX80" s="1264"/>
      <c r="AY80" s="1264"/>
      <c r="AZ80" s="1264"/>
      <c r="BA80" s="1264"/>
      <c r="BB80" s="1268"/>
      <c r="BC80" s="1268"/>
      <c r="BD80" s="1268"/>
      <c r="BE80" s="1268"/>
      <c r="BF80" s="1268"/>
      <c r="BG80" s="1268"/>
      <c r="BH80" s="1268"/>
      <c r="BI80" s="1268"/>
      <c r="BJ80" s="1268"/>
      <c r="BK80" s="1268"/>
      <c r="BL80" s="1268"/>
      <c r="BM80" s="1268"/>
      <c r="BN80" s="1268"/>
      <c r="BO80" s="1268"/>
      <c r="BP80" s="1270"/>
      <c r="BQ80" s="1270"/>
      <c r="BR80" s="1270"/>
      <c r="BS80" s="1270"/>
      <c r="BT80" s="1270"/>
      <c r="BU80" s="1270"/>
      <c r="BV80" s="1270"/>
      <c r="BW80" s="1270"/>
      <c r="BX80" s="1270"/>
      <c r="BY80" s="1270"/>
      <c r="BZ80" s="1270"/>
      <c r="CA80" s="1270"/>
      <c r="CB80" s="1270"/>
      <c r="CC80" s="1270"/>
      <c r="CD80" s="1270"/>
      <c r="CE80" s="1270"/>
      <c r="CF80" s="1270"/>
      <c r="CG80" s="1270"/>
      <c r="CH80" s="1270"/>
      <c r="CI80" s="1270"/>
      <c r="CJ80" s="1270"/>
      <c r="CK80" s="1270"/>
      <c r="CL80" s="1270"/>
      <c r="CM80" s="1270"/>
      <c r="CN80" s="1270"/>
      <c r="CO80" s="1270"/>
      <c r="CP80" s="1270"/>
      <c r="CQ80" s="1270"/>
      <c r="CR80" s="1270"/>
      <c r="CS80" s="1270"/>
      <c r="CT80" s="1270"/>
      <c r="CU80" s="1270"/>
      <c r="CV80" s="1270"/>
      <c r="CW80" s="1270"/>
      <c r="CX80" s="1270"/>
      <c r="CY80" s="1270"/>
      <c r="CZ80" s="1270"/>
      <c r="DA80" s="1270"/>
      <c r="DB80" s="1270"/>
      <c r="DC80" s="1270"/>
    </row>
    <row r="81" spans="2:109" ht="13" x14ac:dyDescent="0.2">
      <c r="B81" s="1239"/>
    </row>
    <row r="82" spans="2:109" ht="16.5" x14ac:dyDescent="0.2">
      <c r="B82" s="1239"/>
      <c r="K82" s="1289"/>
      <c r="L82" s="1289"/>
      <c r="M82" s="1289"/>
      <c r="N82" s="1289"/>
      <c r="AQ82" s="1289"/>
      <c r="AR82" s="1289"/>
      <c r="AS82" s="1289"/>
      <c r="AT82" s="1289"/>
      <c r="BC82" s="1289"/>
      <c r="BD82" s="1289"/>
      <c r="BE82" s="1289"/>
      <c r="BF82" s="1289"/>
      <c r="BO82" s="1289"/>
      <c r="BP82" s="1289"/>
      <c r="BQ82" s="1289"/>
      <c r="BR82" s="1289"/>
      <c r="CA82" s="1289"/>
      <c r="CB82" s="1289"/>
      <c r="CC82" s="1289"/>
      <c r="CD82" s="1289"/>
      <c r="CM82" s="1289"/>
      <c r="CN82" s="1289"/>
      <c r="CO82" s="1289"/>
      <c r="CP82" s="1289"/>
      <c r="CY82" s="1289"/>
      <c r="CZ82" s="1289"/>
      <c r="DA82" s="1289"/>
      <c r="DB82" s="1289"/>
      <c r="DC82" s="1289"/>
    </row>
    <row r="83" spans="2:109" ht="13" x14ac:dyDescent="0.2">
      <c r="B83" s="1241"/>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3"/>
    </row>
    <row r="84" spans="2:109" ht="13" x14ac:dyDescent="0.2">
      <c r="DD84" s="1232"/>
      <c r="DE84" s="1232"/>
    </row>
    <row r="85" spans="2:109" ht="13" x14ac:dyDescent="0.2">
      <c r="DD85" s="1232"/>
      <c r="DE85" s="1232"/>
    </row>
    <row r="86" spans="2:109" ht="13" hidden="1" x14ac:dyDescent="0.2">
      <c r="DD86" s="1232"/>
      <c r="DE86" s="1232"/>
    </row>
    <row r="87" spans="2:109" ht="13" hidden="1" x14ac:dyDescent="0.2">
      <c r="K87" s="1290"/>
      <c r="AQ87" s="1290"/>
      <c r="BC87" s="1290"/>
      <c r="BO87" s="1290"/>
      <c r="CA87" s="1290"/>
      <c r="CM87" s="1290"/>
      <c r="CY87" s="1290"/>
      <c r="DD87" s="1232"/>
      <c r="DE87" s="1232"/>
    </row>
    <row r="88" spans="2:109" ht="13" hidden="1" x14ac:dyDescent="0.2">
      <c r="DD88" s="1232"/>
      <c r="DE88" s="1232"/>
    </row>
    <row r="89" spans="2:109" ht="13" hidden="1" x14ac:dyDescent="0.2">
      <c r="DD89" s="1232"/>
      <c r="DE89" s="1232"/>
    </row>
    <row r="90" spans="2:109" ht="13" hidden="1" x14ac:dyDescent="0.2">
      <c r="DD90" s="1232"/>
      <c r="DE90" s="1232"/>
    </row>
    <row r="91" spans="2:109" ht="13" hidden="1" x14ac:dyDescent="0.2">
      <c r="DD91" s="1232"/>
      <c r="DE91" s="1232"/>
    </row>
    <row r="92" spans="2:109" ht="13.5" hidden="1" customHeight="1" x14ac:dyDescent="0.2">
      <c r="DD92" s="1232"/>
      <c r="DE92" s="1232"/>
    </row>
    <row r="93" spans="2:109" ht="13.5" hidden="1" customHeight="1" x14ac:dyDescent="0.2">
      <c r="DD93" s="1232"/>
      <c r="DE93" s="1232"/>
    </row>
    <row r="94" spans="2:109" ht="13.5" hidden="1" customHeight="1" x14ac:dyDescent="0.2">
      <c r="DD94" s="1232"/>
      <c r="DE94" s="1232"/>
    </row>
    <row r="95" spans="2:109" ht="13.5" hidden="1" customHeight="1" x14ac:dyDescent="0.2">
      <c r="DD95" s="1232"/>
      <c r="DE95" s="1232"/>
    </row>
    <row r="96" spans="2:109" ht="13.5" hidden="1" customHeight="1" x14ac:dyDescent="0.2">
      <c r="DD96" s="1232"/>
      <c r="DE96" s="1232"/>
    </row>
    <row r="97" s="1232" customFormat="1" ht="13.5" hidden="1" customHeight="1" x14ac:dyDescent="0.2"/>
    <row r="98" s="1232" customFormat="1" ht="13.5" hidden="1" customHeight="1" x14ac:dyDescent="0.2"/>
    <row r="99" s="1232" customFormat="1" ht="13.5" hidden="1" customHeight="1" x14ac:dyDescent="0.2"/>
    <row r="100" s="1232" customFormat="1" ht="13.5" hidden="1" customHeight="1" x14ac:dyDescent="0.2"/>
    <row r="101" s="1232" customFormat="1" ht="13.5" hidden="1" customHeight="1" x14ac:dyDescent="0.2"/>
    <row r="102" s="1232" customFormat="1" ht="13.5" hidden="1" customHeight="1" x14ac:dyDescent="0.2"/>
    <row r="103" s="1232" customFormat="1" ht="13.5" hidden="1" customHeight="1" x14ac:dyDescent="0.2"/>
    <row r="104" s="1232" customFormat="1" ht="13.5" hidden="1" customHeight="1" x14ac:dyDescent="0.2"/>
    <row r="105" s="1232" customFormat="1" ht="13.5" hidden="1" customHeight="1" x14ac:dyDescent="0.2"/>
    <row r="106" s="1232" customFormat="1" ht="13.5" hidden="1" customHeight="1" x14ac:dyDescent="0.2"/>
    <row r="107" s="1232" customFormat="1" ht="13.5" hidden="1" customHeight="1" x14ac:dyDescent="0.2"/>
    <row r="108" s="1232" customFormat="1" ht="13.5" hidden="1" customHeight="1" x14ac:dyDescent="0.2"/>
    <row r="109" s="1232" customFormat="1" ht="13.5" hidden="1" customHeight="1" x14ac:dyDescent="0.2"/>
    <row r="110" s="1232" customFormat="1" ht="13.5" hidden="1" customHeight="1" x14ac:dyDescent="0.2"/>
    <row r="111" s="1232" customFormat="1" ht="13.5" hidden="1" customHeight="1" x14ac:dyDescent="0.2"/>
    <row r="112" s="1232" customFormat="1" ht="13.5" hidden="1" customHeight="1" x14ac:dyDescent="0.2"/>
    <row r="113" s="1232" customFormat="1" ht="13.5" hidden="1" customHeight="1" x14ac:dyDescent="0.2"/>
    <row r="114" s="1232" customFormat="1" ht="13.5" hidden="1" customHeight="1" x14ac:dyDescent="0.2"/>
    <row r="115" s="1232" customFormat="1" ht="13.5" hidden="1" customHeight="1" x14ac:dyDescent="0.2"/>
    <row r="116" s="1232" customFormat="1" ht="13.5" hidden="1" customHeight="1" x14ac:dyDescent="0.2"/>
    <row r="117" s="1232" customFormat="1" ht="13.5" hidden="1" customHeight="1" x14ac:dyDescent="0.2"/>
    <row r="118" s="1232" customFormat="1" ht="13.5" hidden="1" customHeight="1" x14ac:dyDescent="0.2"/>
    <row r="119" s="1232" customFormat="1" ht="13.5" hidden="1" customHeight="1" x14ac:dyDescent="0.2"/>
    <row r="120" s="1232" customFormat="1" ht="13.5" hidden="1" customHeight="1" x14ac:dyDescent="0.2"/>
    <row r="121" s="1232" customFormat="1" ht="13.5" hidden="1" customHeight="1" x14ac:dyDescent="0.2"/>
    <row r="122" s="1232" customFormat="1" ht="13.5" hidden="1" customHeight="1" x14ac:dyDescent="0.2"/>
    <row r="123" s="1232" customFormat="1" ht="13.5" hidden="1" customHeight="1" x14ac:dyDescent="0.2"/>
    <row r="124" s="1232" customFormat="1" ht="13.5" hidden="1" customHeight="1" x14ac:dyDescent="0.2"/>
    <row r="125" s="1232" customFormat="1" ht="13.5" hidden="1" customHeight="1" x14ac:dyDescent="0.2"/>
    <row r="126" s="1232" customFormat="1" ht="13.5" hidden="1" customHeight="1" x14ac:dyDescent="0.2"/>
    <row r="127" s="1232" customFormat="1" ht="13.5" hidden="1" customHeight="1" x14ac:dyDescent="0.2"/>
    <row r="128" s="1232" customFormat="1" ht="13.5" hidden="1" customHeight="1" x14ac:dyDescent="0.2"/>
    <row r="129" s="1232" customFormat="1" ht="13.5" hidden="1" customHeight="1" x14ac:dyDescent="0.2"/>
    <row r="130" s="1232" customFormat="1" ht="13.5" hidden="1" customHeight="1" x14ac:dyDescent="0.2"/>
    <row r="131" s="1232" customFormat="1" ht="13.5" hidden="1" customHeight="1" x14ac:dyDescent="0.2"/>
    <row r="132" s="1232" customFormat="1" ht="13.5" hidden="1" customHeight="1" x14ac:dyDescent="0.2"/>
    <row r="133" s="1232" customFormat="1" ht="13.5" hidden="1" customHeight="1" x14ac:dyDescent="0.2"/>
    <row r="134" s="1232" customFormat="1" ht="13.5" hidden="1" customHeight="1" x14ac:dyDescent="0.2"/>
    <row r="135" s="1232" customFormat="1" ht="13.5" hidden="1" customHeight="1" x14ac:dyDescent="0.2"/>
    <row r="136" s="1232" customFormat="1" ht="13.5" hidden="1" customHeight="1" x14ac:dyDescent="0.2"/>
    <row r="137" s="1232" customFormat="1" ht="13.5" hidden="1" customHeight="1" x14ac:dyDescent="0.2"/>
    <row r="138" s="1232" customFormat="1" ht="13.5" hidden="1" customHeight="1" x14ac:dyDescent="0.2"/>
    <row r="139" s="1232" customFormat="1" ht="13.5" hidden="1" customHeight="1" x14ac:dyDescent="0.2"/>
    <row r="140" s="1232" customFormat="1" ht="13.5" hidden="1" customHeight="1" x14ac:dyDescent="0.2"/>
    <row r="141" s="1232" customFormat="1" ht="13.5" hidden="1" customHeight="1" x14ac:dyDescent="0.2"/>
    <row r="142" s="1232" customFormat="1" ht="13.5" hidden="1" customHeight="1" x14ac:dyDescent="0.2"/>
    <row r="143" s="1232" customFormat="1" ht="13.5" hidden="1" customHeight="1" x14ac:dyDescent="0.2"/>
    <row r="144" s="1232" customFormat="1" ht="13.5" hidden="1" customHeight="1" x14ac:dyDescent="0.2"/>
    <row r="145" s="1232" customFormat="1" ht="13.5" hidden="1" customHeight="1" x14ac:dyDescent="0.2"/>
    <row r="146" s="1232" customFormat="1" ht="13.5" hidden="1" customHeight="1" x14ac:dyDescent="0.2"/>
    <row r="147" s="1232" customFormat="1" ht="13.5" hidden="1" customHeight="1" x14ac:dyDescent="0.2"/>
    <row r="148" s="1232" customFormat="1" ht="13.5" hidden="1" customHeight="1" x14ac:dyDescent="0.2"/>
    <row r="149" s="1232" customFormat="1" ht="13.5" hidden="1" customHeight="1" x14ac:dyDescent="0.2"/>
    <row r="150" s="1232" customFormat="1" ht="13.5" hidden="1" customHeight="1" x14ac:dyDescent="0.2"/>
    <row r="151" s="1232" customFormat="1" ht="13.5" hidden="1" customHeight="1" x14ac:dyDescent="0.2"/>
    <row r="152" s="1232" customFormat="1" ht="13.5" hidden="1" customHeight="1" x14ac:dyDescent="0.2"/>
    <row r="153" s="1232" customFormat="1" ht="13.5" hidden="1" customHeight="1" x14ac:dyDescent="0.2"/>
    <row r="154" s="1232" customFormat="1" ht="13.5" hidden="1" customHeight="1" x14ac:dyDescent="0.2"/>
    <row r="155" s="1232" customFormat="1" ht="13.5" hidden="1" customHeight="1" x14ac:dyDescent="0.2"/>
    <row r="156" s="1232" customFormat="1" ht="13.5" hidden="1" customHeight="1" x14ac:dyDescent="0.2"/>
    <row r="157" s="1232" customFormat="1" ht="13.5" hidden="1" customHeight="1" x14ac:dyDescent="0.2"/>
    <row r="158" s="1232" customFormat="1" ht="13.5" hidden="1" customHeight="1" x14ac:dyDescent="0.2"/>
    <row r="159" s="1232" customFormat="1" ht="13.5" hidden="1" customHeight="1" x14ac:dyDescent="0.2"/>
    <row r="160" s="1232" customFormat="1" ht="13.5" hidden="1" customHeight="1" x14ac:dyDescent="0.2"/>
  </sheetData>
  <sheetProtection algorithmName="SHA-512" hashValue="Z6SiySlcQrqsUP+B6sL5xFZv6N4vn87gRu/5B6K2fAjsULrQZmVQxjUL3y1imtUUGdhVr+rlgpr9GWlT8cPJ1A==" saltValue="vIDm78PXfSU9hxBOFacWy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78592-A644-4EED-9540-6050DB4A6DDD}">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484</v>
      </c>
    </row>
  </sheetData>
  <sheetProtection algorithmName="SHA-512" hashValue="gLzBHj9WeE5GnBcGzddkIRSJe9pL/HBvdDS9HiKFIvAVI0HYiyIIhuo89EDYj1w0ULVYRYi9rgvp9kQaTqH2mA==" saltValue="ir3rxDE9nX/fR3jWSc7b3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F51F4-2700-48A4-A3AF-389F3DEEC69F}">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484</v>
      </c>
    </row>
  </sheetData>
  <sheetProtection algorithmName="SHA-512" hashValue="18rBT02jLcwN2BSMe7Z1h5J8wdIuQ2ixgDDfK/e5n0FPeNIf3weeynvNQcBiZBlDJzzMbh1G5siVo2I/ZwqF2A==" saltValue="B8e8azXR0R8wsYnIzVfB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528</v>
      </c>
      <c r="B3" s="131"/>
      <c r="C3" s="132"/>
      <c r="D3" s="133">
        <v>23174</v>
      </c>
      <c r="E3" s="134"/>
      <c r="F3" s="135">
        <v>36736</v>
      </c>
      <c r="G3" s="136"/>
      <c r="H3" s="137"/>
    </row>
    <row r="4" spans="1:8" x14ac:dyDescent="0.2">
      <c r="A4" s="138"/>
      <c r="B4" s="139"/>
      <c r="C4" s="140"/>
      <c r="D4" s="141">
        <v>8015</v>
      </c>
      <c r="E4" s="142"/>
      <c r="F4" s="143">
        <v>13410</v>
      </c>
      <c r="G4" s="144"/>
      <c r="H4" s="145"/>
    </row>
    <row r="5" spans="1:8" x14ac:dyDescent="0.2">
      <c r="A5" s="126" t="s">
        <v>530</v>
      </c>
      <c r="B5" s="131"/>
      <c r="C5" s="132"/>
      <c r="D5" s="133">
        <v>20835</v>
      </c>
      <c r="E5" s="134"/>
      <c r="F5" s="135">
        <v>38259</v>
      </c>
      <c r="G5" s="136"/>
      <c r="H5" s="137"/>
    </row>
    <row r="6" spans="1:8" x14ac:dyDescent="0.2">
      <c r="A6" s="138"/>
      <c r="B6" s="139"/>
      <c r="C6" s="140"/>
      <c r="D6" s="141">
        <v>6498</v>
      </c>
      <c r="E6" s="142"/>
      <c r="F6" s="143">
        <v>13379</v>
      </c>
      <c r="G6" s="144"/>
      <c r="H6" s="145"/>
    </row>
    <row r="7" spans="1:8" x14ac:dyDescent="0.2">
      <c r="A7" s="126" t="s">
        <v>531</v>
      </c>
      <c r="B7" s="131"/>
      <c r="C7" s="132"/>
      <c r="D7" s="133">
        <v>22585</v>
      </c>
      <c r="E7" s="134"/>
      <c r="F7" s="135">
        <v>39075</v>
      </c>
      <c r="G7" s="136"/>
      <c r="H7" s="137"/>
    </row>
    <row r="8" spans="1:8" x14ac:dyDescent="0.2">
      <c r="A8" s="138"/>
      <c r="B8" s="139"/>
      <c r="C8" s="140"/>
      <c r="D8" s="141">
        <v>8229</v>
      </c>
      <c r="E8" s="142"/>
      <c r="F8" s="143">
        <v>13441</v>
      </c>
      <c r="G8" s="144"/>
      <c r="H8" s="145"/>
    </row>
    <row r="9" spans="1:8" x14ac:dyDescent="0.2">
      <c r="A9" s="126" t="s">
        <v>532</v>
      </c>
      <c r="B9" s="131"/>
      <c r="C9" s="132"/>
      <c r="D9" s="133">
        <v>21783</v>
      </c>
      <c r="E9" s="134"/>
      <c r="F9" s="135">
        <v>39072</v>
      </c>
      <c r="G9" s="136"/>
      <c r="H9" s="137"/>
    </row>
    <row r="10" spans="1:8" x14ac:dyDescent="0.2">
      <c r="A10" s="138"/>
      <c r="B10" s="139"/>
      <c r="C10" s="140"/>
      <c r="D10" s="141">
        <v>8956</v>
      </c>
      <c r="E10" s="142"/>
      <c r="F10" s="143">
        <v>14106</v>
      </c>
      <c r="G10" s="144"/>
      <c r="H10" s="145"/>
    </row>
    <row r="11" spans="1:8" x14ac:dyDescent="0.2">
      <c r="A11" s="126" t="s">
        <v>533</v>
      </c>
      <c r="B11" s="131"/>
      <c r="C11" s="132"/>
      <c r="D11" s="133">
        <v>22166</v>
      </c>
      <c r="E11" s="134"/>
      <c r="F11" s="135">
        <v>42833</v>
      </c>
      <c r="G11" s="136"/>
      <c r="H11" s="137"/>
    </row>
    <row r="12" spans="1:8" x14ac:dyDescent="0.2">
      <c r="A12" s="138"/>
      <c r="B12" s="139"/>
      <c r="C12" s="146"/>
      <c r="D12" s="141">
        <v>10527</v>
      </c>
      <c r="E12" s="142"/>
      <c r="F12" s="143">
        <v>15211</v>
      </c>
      <c r="G12" s="144"/>
      <c r="H12" s="145"/>
    </row>
    <row r="13" spans="1:8" x14ac:dyDescent="0.2">
      <c r="A13" s="126"/>
      <c r="B13" s="131"/>
      <c r="C13" s="147"/>
      <c r="D13" s="148">
        <v>22109</v>
      </c>
      <c r="E13" s="149"/>
      <c r="F13" s="150">
        <v>39195</v>
      </c>
      <c r="G13" s="151"/>
      <c r="H13" s="137"/>
    </row>
    <row r="14" spans="1:8" x14ac:dyDescent="0.2">
      <c r="A14" s="138"/>
      <c r="B14" s="139"/>
      <c r="C14" s="140"/>
      <c r="D14" s="141">
        <v>8445</v>
      </c>
      <c r="E14" s="142"/>
      <c r="F14" s="143">
        <v>13909</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0.51</v>
      </c>
      <c r="C19" s="152">
        <f>ROUND(VALUE(SUBSTITUTE(実質収支比率等に係る経年分析!G$48,"▲","-")),2)</f>
        <v>1.38</v>
      </c>
      <c r="D19" s="152">
        <f>ROUND(VALUE(SUBSTITUTE(実質収支比率等に係る経年分析!H$48,"▲","-")),2)</f>
        <v>1.51</v>
      </c>
      <c r="E19" s="152">
        <f>ROUND(VALUE(SUBSTITUTE(実質収支比率等に係る経年分析!I$48,"▲","-")),2)</f>
        <v>0.93</v>
      </c>
      <c r="F19" s="152">
        <f>ROUND(VALUE(SUBSTITUTE(実質収支比率等に係る経年分析!J$48,"▲","-")),2)</f>
        <v>1.59</v>
      </c>
    </row>
    <row r="20" spans="1:11" x14ac:dyDescent="0.2">
      <c r="A20" s="152" t="s">
        <v>53</v>
      </c>
      <c r="B20" s="152">
        <f>ROUND(VALUE(SUBSTITUTE(実質収支比率等に係る経年分析!F$47,"▲","-")),2)</f>
        <v>4.47</v>
      </c>
      <c r="C20" s="152">
        <f>ROUND(VALUE(SUBSTITUTE(実質収支比率等に係る経年分析!G$47,"▲","-")),2)</f>
        <v>4.43</v>
      </c>
      <c r="D20" s="152">
        <f>ROUND(VALUE(SUBSTITUTE(実質収支比率等に係る経年分析!H$47,"▲","-")),2)</f>
        <v>4.49</v>
      </c>
      <c r="E20" s="152">
        <f>ROUND(VALUE(SUBSTITUTE(実質収支比率等に係る経年分析!I$47,"▲","-")),2)</f>
        <v>4.42</v>
      </c>
      <c r="F20" s="152">
        <f>ROUND(VALUE(SUBSTITUTE(実質収支比率等に係る経年分析!J$47,"▲","-")),2)</f>
        <v>4.76</v>
      </c>
    </row>
    <row r="21" spans="1:11" x14ac:dyDescent="0.2">
      <c r="A21" s="152" t="s">
        <v>54</v>
      </c>
      <c r="B21" s="152">
        <f>IF(ISNUMBER(VALUE(SUBSTITUTE(実質収支比率等に係る経年分析!F$49,"▲","-"))),ROUND(VALUE(SUBSTITUTE(実質収支比率等に係る経年分析!F$49,"▲","-")),2),NA())</f>
        <v>0.37</v>
      </c>
      <c r="C21" s="152">
        <f>IF(ISNUMBER(VALUE(SUBSTITUTE(実質収支比率等に係る経年分析!G$49,"▲","-"))),ROUND(VALUE(SUBSTITUTE(実質収支比率等に係る経年分析!G$49,"▲","-")),2),NA())</f>
        <v>0.85</v>
      </c>
      <c r="D21" s="152">
        <f>IF(ISNUMBER(VALUE(SUBSTITUTE(実質収支比率等に係る経年分析!H$49,"▲","-"))),ROUND(VALUE(SUBSTITUTE(実質収支比率等に係る経年分析!H$49,"▲","-")),2),NA())</f>
        <v>0.13</v>
      </c>
      <c r="E21" s="152">
        <f>IF(ISNUMBER(VALUE(SUBSTITUTE(実質収支比率等に係る経年分析!I$49,"▲","-"))),ROUND(VALUE(SUBSTITUTE(実質収支比率等に係る経年分析!I$49,"▲","-")),2),NA())</f>
        <v>-0.56999999999999995</v>
      </c>
      <c r="F21" s="152">
        <f>IF(ISNUMBER(VALUE(SUBSTITUTE(実質収支比率等に係る経年分析!J$49,"▲","-"))),ROUND(VALUE(SUBSTITUTE(実質収支比率等に係る経年分析!J$49,"▲","-")),2),NA())</f>
        <v>1.05</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11.5</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1.1599999999999999</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0.59</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0.47</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0.27</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工業団地整備事業</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1.08</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0.56999999999999995</v>
      </c>
    </row>
    <row r="30" spans="1:11" x14ac:dyDescent="0.2">
      <c r="A30" s="153" t="str">
        <f>IF(連結実質赤字比率に係る赤字・黒字の構成分析!C$40="",NA(),連結実質赤字比率に係る赤字・黒字の構成分析!C$40)</f>
        <v>流域下水道事業</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0.13</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0.59</v>
      </c>
    </row>
    <row r="31" spans="1:11" x14ac:dyDescent="0.2">
      <c r="A31" s="153" t="str">
        <f>IF(連結実質赤字比率に係る赤字・黒字の構成分析!C$39="",NA(),連結実質赤字比率に係る赤字・黒字の構成分析!C$39)</f>
        <v>一般会計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0.13</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0.64</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0.65</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0.75</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0.65</v>
      </c>
    </row>
    <row r="32" spans="1:11" x14ac:dyDescent="0.2">
      <c r="A32" s="153" t="str">
        <f>IF(連結実質赤字比率に係る赤字・黒字の構成分析!C$38="",NA(),連結実質赤字比率に係る赤字・黒字の構成分析!C$38)</f>
        <v>国民健康保険事業</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#VALUE!</v>
      </c>
      <c r="G32" s="153" t="e">
        <f>IF(ROUND(VALUE(SUBSTITUTE(連結実質赤字比率に係る赤字・黒字の構成分析!H$38,"▲", "-")), 2) &gt;= 0, ABS(ROUND(VALUE(SUBSTITUTE(連結実質赤字比率に係る赤字・黒字の構成分析!H$38,"▲", "-")), 2)), NA())</f>
        <v>#VALUE!</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0.86</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0.71</v>
      </c>
    </row>
    <row r="33" spans="1:16" x14ac:dyDescent="0.2">
      <c r="A33" s="153" t="str">
        <f>IF(連結実質赤字比率に係る赤字・黒字の構成分析!C$37="",NA(),連結実質赤字比率に係る赤字・黒字の構成分析!C$37)</f>
        <v>地方消費税清算</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0.52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0.75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0.05</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0.81</v>
      </c>
    </row>
    <row r="34" spans="1:16" x14ac:dyDescent="0.2">
      <c r="A34" s="153" t="str">
        <f>IF(連結実質赤字比率に係る赤字・黒字の構成分析!C$36="",NA(),連結実質赤字比率に係る赤字・黒字の構成分析!C$36)</f>
        <v>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1.58</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1.88</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2.15</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2.5099999999999998</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2.76</v>
      </c>
    </row>
    <row r="35" spans="1:16" x14ac:dyDescent="0.2">
      <c r="A35" s="153" t="str">
        <f>IF(連結実質赤字比率に係る赤字・黒字の構成分析!C$35="",NA(),連結実質赤字比率に係る赤字・黒字の構成分析!C$35)</f>
        <v>上水道事業会計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3.96</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3.99</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4.32</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4.13</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4</v>
      </c>
    </row>
    <row r="36" spans="1:16" x14ac:dyDescent="0.2">
      <c r="A36" s="153" t="str">
        <f>IF(連結実質赤字比率に係る赤字・黒字の構成分析!C$34="",NA(),連結実質赤字比率に係る赤字・黒字の構成分析!C$34)</f>
        <v>造成土地管理事業会計</v>
      </c>
      <c r="B36" s="153" t="e">
        <f>IF(ROUND(VALUE(SUBSTITUTE(連結実質赤字比率に係る赤字・黒字の構成分析!F$34,"▲", "-")), 2) &lt; 0, ABS(ROUND(VALUE(SUBSTITUTE(連結実質赤字比率に係る赤字・黒字の構成分析!F$34,"▲", "-")), 2)), NA())</f>
        <v>#VALUE!</v>
      </c>
      <c r="C36" s="153" t="e">
        <f>IF(ROUND(VALUE(SUBSTITUTE(連結実質赤字比率に係る赤字・黒字の構成分析!F$34,"▲", "-")), 2) &gt;= 0, ABS(ROUND(VALUE(SUBSTITUTE(連結実質赤字比率に係る赤字・黒字の構成分析!F$34,"▲", "-")), 2)), NA())</f>
        <v>#VALUE!</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9.41</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10.41</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11.98</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7.25</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138551</v>
      </c>
      <c r="E42" s="154"/>
      <c r="F42" s="154"/>
      <c r="G42" s="154">
        <f>'実質公債費比率（分子）の構造'!L$52</f>
        <v>141799</v>
      </c>
      <c r="H42" s="154"/>
      <c r="I42" s="154"/>
      <c r="J42" s="154">
        <f>'実質公債費比率（分子）の構造'!M$52</f>
        <v>149333</v>
      </c>
      <c r="K42" s="154"/>
      <c r="L42" s="154"/>
      <c r="M42" s="154">
        <f>'実質公債費比率（分子）の構造'!N$52</f>
        <v>150240</v>
      </c>
      <c r="N42" s="154"/>
      <c r="O42" s="154"/>
      <c r="P42" s="154">
        <f>'実質公債費比率（分子）の構造'!O$52</f>
        <v>148277</v>
      </c>
    </row>
    <row r="43" spans="1:16" x14ac:dyDescent="0.2">
      <c r="A43" s="154" t="s">
        <v>17</v>
      </c>
      <c r="B43" s="154">
        <f>'実質公債費比率（分子）の構造'!K$51</f>
        <v>17</v>
      </c>
      <c r="C43" s="154"/>
      <c r="D43" s="154"/>
      <c r="E43" s="154">
        <f>'実質公債費比率（分子）の構造'!L$51</f>
        <v>3</v>
      </c>
      <c r="F43" s="154"/>
      <c r="G43" s="154"/>
      <c r="H43" s="154">
        <f>'実質公債費比率（分子）の構造'!M$51</f>
        <v>2</v>
      </c>
      <c r="I43" s="154"/>
      <c r="J43" s="154"/>
      <c r="K43" s="154">
        <f>'実質公債費比率（分子）の構造'!N$51</f>
        <v>2</v>
      </c>
      <c r="L43" s="154"/>
      <c r="M43" s="154"/>
      <c r="N43" s="154">
        <f>'実質公債費比率（分子）の構造'!O$51</f>
        <v>4</v>
      </c>
      <c r="O43" s="154"/>
      <c r="P43" s="154"/>
    </row>
    <row r="44" spans="1:16" x14ac:dyDescent="0.2">
      <c r="A44" s="154" t="s">
        <v>62</v>
      </c>
      <c r="B44" s="154">
        <f>'実質公債費比率（分子）の構造'!K$50</f>
        <v>3605</v>
      </c>
      <c r="C44" s="154"/>
      <c r="D44" s="154"/>
      <c r="E44" s="154">
        <f>'実質公債費比率（分子）の構造'!L$50</f>
        <v>3518</v>
      </c>
      <c r="F44" s="154"/>
      <c r="G44" s="154"/>
      <c r="H44" s="154">
        <f>'実質公債費比率（分子）の構造'!M$50</f>
        <v>3301</v>
      </c>
      <c r="I44" s="154"/>
      <c r="J44" s="154"/>
      <c r="K44" s="154">
        <f>'実質公債費比率（分子）の構造'!N$50</f>
        <v>2983</v>
      </c>
      <c r="L44" s="154"/>
      <c r="M44" s="154"/>
      <c r="N44" s="154">
        <f>'実質公債費比率（分子）の構造'!O$50</f>
        <v>2903</v>
      </c>
      <c r="O44" s="154"/>
      <c r="P44" s="154"/>
    </row>
    <row r="45" spans="1:16" x14ac:dyDescent="0.2">
      <c r="A45" s="154" t="s">
        <v>63</v>
      </c>
      <c r="B45" s="154">
        <f>'実質公債費比率（分子）の構造'!K$49</f>
        <v>51</v>
      </c>
      <c r="C45" s="154"/>
      <c r="D45" s="154"/>
      <c r="E45" s="154">
        <f>'実質公債費比率（分子）の構造'!L$49</f>
        <v>34</v>
      </c>
      <c r="F45" s="154"/>
      <c r="G45" s="154"/>
      <c r="H45" s="154">
        <f>'実質公債費比率（分子）の構造'!M$49</f>
        <v>22</v>
      </c>
      <c r="I45" s="154"/>
      <c r="J45" s="154"/>
      <c r="K45" s="154">
        <f>'実質公債費比率（分子）の構造'!N$49</f>
        <v>8</v>
      </c>
      <c r="L45" s="154"/>
      <c r="M45" s="154"/>
      <c r="N45" s="154" t="str">
        <f>'実質公債費比率（分子）の構造'!O$49</f>
        <v>-</v>
      </c>
      <c r="O45" s="154"/>
      <c r="P45" s="154"/>
    </row>
    <row r="46" spans="1:16" x14ac:dyDescent="0.2">
      <c r="A46" s="154" t="s">
        <v>64</v>
      </c>
      <c r="B46" s="154">
        <f>'実質公債費比率（分子）の構造'!K$48</f>
        <v>5177</v>
      </c>
      <c r="C46" s="154"/>
      <c r="D46" s="154"/>
      <c r="E46" s="154">
        <f>'実質公債費比率（分子）の構造'!L$48</f>
        <v>5418</v>
      </c>
      <c r="F46" s="154"/>
      <c r="G46" s="154"/>
      <c r="H46" s="154">
        <f>'実質公債費比率（分子）の構造'!M$48</f>
        <v>5561</v>
      </c>
      <c r="I46" s="154"/>
      <c r="J46" s="154"/>
      <c r="K46" s="154">
        <f>'実質公債費比率（分子）の構造'!N$48</f>
        <v>4237</v>
      </c>
      <c r="L46" s="154"/>
      <c r="M46" s="154"/>
      <c r="N46" s="154">
        <f>'実質公債費比率（分子）の構造'!O$48</f>
        <v>3866</v>
      </c>
      <c r="O46" s="154"/>
      <c r="P46" s="154"/>
    </row>
    <row r="47" spans="1:16" x14ac:dyDescent="0.2">
      <c r="A47" s="154" t="s">
        <v>65</v>
      </c>
      <c r="B47" s="154">
        <f>'実質公債費比率（分子）の構造'!K$47</f>
        <v>118315</v>
      </c>
      <c r="C47" s="154"/>
      <c r="D47" s="154"/>
      <c r="E47" s="154">
        <f>'実質公債費比率（分子）の構造'!L$47</f>
        <v>121157</v>
      </c>
      <c r="F47" s="154"/>
      <c r="G47" s="154"/>
      <c r="H47" s="154">
        <f>'実質公債費比率（分子）の構造'!M$47</f>
        <v>122909</v>
      </c>
      <c r="I47" s="154"/>
      <c r="J47" s="154"/>
      <c r="K47" s="154">
        <f>'実質公債費比率（分子）の構造'!N$47</f>
        <v>124971</v>
      </c>
      <c r="L47" s="154"/>
      <c r="M47" s="154"/>
      <c r="N47" s="154">
        <f>'実質公債費比率（分子）の構造'!O$47</f>
        <v>125619</v>
      </c>
      <c r="O47" s="154"/>
      <c r="P47" s="154"/>
    </row>
    <row r="48" spans="1:16" x14ac:dyDescent="0.2">
      <c r="A48" s="154" t="s">
        <v>66</v>
      </c>
      <c r="B48" s="154">
        <f>'実質公債費比率（分子）の構造'!K$46</f>
        <v>19320</v>
      </c>
      <c r="C48" s="154"/>
      <c r="D48" s="154"/>
      <c r="E48" s="154">
        <f>'実質公債費比率（分子）の構造'!L$46</f>
        <v>17313</v>
      </c>
      <c r="F48" s="154"/>
      <c r="G48" s="154"/>
      <c r="H48" s="154">
        <f>'実質公債費比率（分子）の構造'!M$46</f>
        <v>14627</v>
      </c>
      <c r="I48" s="154"/>
      <c r="J48" s="154"/>
      <c r="K48" s="154">
        <f>'実質公債費比率（分子）の構造'!N$46</f>
        <v>18017</v>
      </c>
      <c r="L48" s="154"/>
      <c r="M48" s="154"/>
      <c r="N48" s="154">
        <f>'実質公債費比率（分子）の構造'!O$46</f>
        <v>14155</v>
      </c>
      <c r="O48" s="154"/>
      <c r="P48" s="154"/>
    </row>
    <row r="49" spans="1:16" x14ac:dyDescent="0.2">
      <c r="A49" s="154" t="s">
        <v>67</v>
      </c>
      <c r="B49" s="154">
        <f>'実質公債費比率（分子）の構造'!K$45</f>
        <v>87865</v>
      </c>
      <c r="C49" s="154"/>
      <c r="D49" s="154"/>
      <c r="E49" s="154">
        <f>'実質公債費比率（分子）の構造'!L$45</f>
        <v>86638</v>
      </c>
      <c r="F49" s="154"/>
      <c r="G49" s="154"/>
      <c r="H49" s="154">
        <f>'実質公債費比率（分子）の構造'!M$45</f>
        <v>86401</v>
      </c>
      <c r="I49" s="154"/>
      <c r="J49" s="154"/>
      <c r="K49" s="154">
        <f>'実質公債費比率（分子）の構造'!N$45</f>
        <v>82379</v>
      </c>
      <c r="L49" s="154"/>
      <c r="M49" s="154"/>
      <c r="N49" s="154">
        <f>'実質公債費比率（分子）の構造'!O$45</f>
        <v>81765</v>
      </c>
      <c r="O49" s="154"/>
      <c r="P49" s="154"/>
    </row>
    <row r="50" spans="1:16" x14ac:dyDescent="0.2">
      <c r="A50" s="154" t="s">
        <v>68</v>
      </c>
      <c r="B50" s="154" t="e">
        <f>NA()</f>
        <v>#N/A</v>
      </c>
      <c r="C50" s="154">
        <f>IF(ISNUMBER('実質公債費比率（分子）の構造'!K$53),'実質公債費比率（分子）の構造'!K$53,NA())</f>
        <v>95799</v>
      </c>
      <c r="D50" s="154" t="e">
        <f>NA()</f>
        <v>#N/A</v>
      </c>
      <c r="E50" s="154" t="e">
        <f>NA()</f>
        <v>#N/A</v>
      </c>
      <c r="F50" s="154">
        <f>IF(ISNUMBER('実質公債費比率（分子）の構造'!L$53),'実質公債費比率（分子）の構造'!L$53,NA())</f>
        <v>92282</v>
      </c>
      <c r="G50" s="154" t="e">
        <f>NA()</f>
        <v>#N/A</v>
      </c>
      <c r="H50" s="154" t="e">
        <f>NA()</f>
        <v>#N/A</v>
      </c>
      <c r="I50" s="154">
        <f>IF(ISNUMBER('実質公債費比率（分子）の構造'!M$53),'実質公債費比率（分子）の構造'!M$53,NA())</f>
        <v>83490</v>
      </c>
      <c r="J50" s="154" t="e">
        <f>NA()</f>
        <v>#N/A</v>
      </c>
      <c r="K50" s="154" t="e">
        <f>NA()</f>
        <v>#N/A</v>
      </c>
      <c r="L50" s="154">
        <f>IF(ISNUMBER('実質公債費比率（分子）の構造'!N$53),'実質公債費比率（分子）の構造'!N$53,NA())</f>
        <v>82357</v>
      </c>
      <c r="M50" s="154" t="e">
        <f>NA()</f>
        <v>#N/A</v>
      </c>
      <c r="N50" s="154" t="e">
        <f>NA()</f>
        <v>#N/A</v>
      </c>
      <c r="O50" s="154">
        <f>IF(ISNUMBER('実質公債費比率（分子）の構造'!O$53),'実質公債費比率（分子）の構造'!O$53,NA())</f>
        <v>80035</v>
      </c>
      <c r="P50" s="154" t="e">
        <f>NA()</f>
        <v>#N/A</v>
      </c>
    </row>
    <row r="53" spans="1:16" x14ac:dyDescent="0.2">
      <c r="A53" s="122" t="s">
        <v>69</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41</v>
      </c>
      <c r="B56" s="153"/>
      <c r="C56" s="153"/>
      <c r="D56" s="153">
        <f>'将来負担比率（分子）の構造'!I$52</f>
        <v>1883601</v>
      </c>
      <c r="E56" s="153"/>
      <c r="F56" s="153"/>
      <c r="G56" s="153">
        <f>'将来負担比率（分子）の構造'!J$52</f>
        <v>1898231</v>
      </c>
      <c r="H56" s="153"/>
      <c r="I56" s="153"/>
      <c r="J56" s="153">
        <f>'将来負担比率（分子）の構造'!K$52</f>
        <v>1912203</v>
      </c>
      <c r="K56" s="153"/>
      <c r="L56" s="153"/>
      <c r="M56" s="153">
        <f>'将来負担比率（分子）の構造'!L$52</f>
        <v>1915699</v>
      </c>
      <c r="N56" s="153"/>
      <c r="O56" s="153"/>
      <c r="P56" s="153">
        <f>'将来負担比率（分子）の構造'!M$52</f>
        <v>1918536</v>
      </c>
    </row>
    <row r="57" spans="1:16" x14ac:dyDescent="0.2">
      <c r="A57" s="153" t="s">
        <v>40</v>
      </c>
      <c r="B57" s="153"/>
      <c r="C57" s="153"/>
      <c r="D57" s="153">
        <f>'将来負担比率（分子）の構造'!I$51</f>
        <v>110723</v>
      </c>
      <c r="E57" s="153"/>
      <c r="F57" s="153"/>
      <c r="G57" s="153">
        <f>'将来負担比率（分子）の構造'!J$51</f>
        <v>101343</v>
      </c>
      <c r="H57" s="153"/>
      <c r="I57" s="153"/>
      <c r="J57" s="153">
        <f>'将来負担比率（分子）の構造'!K$51</f>
        <v>91529</v>
      </c>
      <c r="K57" s="153"/>
      <c r="L57" s="153"/>
      <c r="M57" s="153">
        <f>'将来負担比率（分子）の構造'!L$51</f>
        <v>79043</v>
      </c>
      <c r="N57" s="153"/>
      <c r="O57" s="153"/>
      <c r="P57" s="153">
        <f>'将来負担比率（分子）の構造'!M$51</f>
        <v>71689</v>
      </c>
    </row>
    <row r="58" spans="1:16" x14ac:dyDescent="0.2">
      <c r="A58" s="153" t="s">
        <v>39</v>
      </c>
      <c r="B58" s="153"/>
      <c r="C58" s="153"/>
      <c r="D58" s="153">
        <f>'将来負担比率（分子）の構造'!I$50</f>
        <v>559964</v>
      </c>
      <c r="E58" s="153"/>
      <c r="F58" s="153"/>
      <c r="G58" s="153">
        <f>'将来負担比率（分子）の構造'!J$50</f>
        <v>591470</v>
      </c>
      <c r="H58" s="153"/>
      <c r="I58" s="153"/>
      <c r="J58" s="153">
        <f>'将来負担比率（分子）の構造'!K$50</f>
        <v>643056</v>
      </c>
      <c r="K58" s="153"/>
      <c r="L58" s="153"/>
      <c r="M58" s="153">
        <f>'将来負担比率（分子）の構造'!L$50</f>
        <v>751705</v>
      </c>
      <c r="N58" s="153"/>
      <c r="O58" s="153"/>
      <c r="P58" s="153">
        <f>'将来負担比率（分子）の構造'!M$50</f>
        <v>761117</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1351</v>
      </c>
      <c r="C61" s="153"/>
      <c r="D61" s="153"/>
      <c r="E61" s="153">
        <f>'将来負担比率（分子）の構造'!J$46</f>
        <v>2571</v>
      </c>
      <c r="F61" s="153"/>
      <c r="G61" s="153"/>
      <c r="H61" s="153">
        <f>'将来負担比率（分子）の構造'!K$46</f>
        <v>2461</v>
      </c>
      <c r="I61" s="153"/>
      <c r="J61" s="153"/>
      <c r="K61" s="153">
        <f>'将来負担比率（分子）の構造'!L$46</f>
        <v>2477</v>
      </c>
      <c r="L61" s="153"/>
      <c r="M61" s="153"/>
      <c r="N61" s="153">
        <f>'将来負担比率（分子）の構造'!M$46</f>
        <v>3203</v>
      </c>
      <c r="O61" s="153"/>
      <c r="P61" s="153"/>
    </row>
    <row r="62" spans="1:16" x14ac:dyDescent="0.2">
      <c r="A62" s="153" t="s">
        <v>33</v>
      </c>
      <c r="B62" s="153">
        <f>'将来負担比率（分子）の構造'!I$45</f>
        <v>457199</v>
      </c>
      <c r="C62" s="153"/>
      <c r="D62" s="153"/>
      <c r="E62" s="153">
        <f>'将来負担比率（分子）の構造'!J$45</f>
        <v>439477</v>
      </c>
      <c r="F62" s="153"/>
      <c r="G62" s="153"/>
      <c r="H62" s="153">
        <f>'将来負担比率（分子）の構造'!K$45</f>
        <v>382660</v>
      </c>
      <c r="I62" s="153"/>
      <c r="J62" s="153"/>
      <c r="K62" s="153">
        <f>'将来負担比率（分子）の構造'!L$45</f>
        <v>373252</v>
      </c>
      <c r="L62" s="153"/>
      <c r="M62" s="153"/>
      <c r="N62" s="153">
        <f>'将来負担比率（分子）の構造'!M$45</f>
        <v>356451</v>
      </c>
      <c r="O62" s="153"/>
      <c r="P62" s="153"/>
    </row>
    <row r="63" spans="1:16" x14ac:dyDescent="0.2">
      <c r="A63" s="153" t="s">
        <v>32</v>
      </c>
      <c r="B63" s="153">
        <f>'将来負担比率（分子）の構造'!I$44</f>
        <v>74</v>
      </c>
      <c r="C63" s="153"/>
      <c r="D63" s="153"/>
      <c r="E63" s="153">
        <f>'将来負担比率（分子）の構造'!J$44</f>
        <v>34</v>
      </c>
      <c r="F63" s="153"/>
      <c r="G63" s="153"/>
      <c r="H63" s="153">
        <f>'将来負担比率（分子）の構造'!K$44</f>
        <v>9</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40421</v>
      </c>
      <c r="C64" s="153"/>
      <c r="D64" s="153"/>
      <c r="E64" s="153">
        <f>'将来負担比率（分子）の構造'!J$43</f>
        <v>43437</v>
      </c>
      <c r="F64" s="153"/>
      <c r="G64" s="153"/>
      <c r="H64" s="153">
        <f>'将来負担比率（分子）の構造'!K$43</f>
        <v>46904</v>
      </c>
      <c r="I64" s="153"/>
      <c r="J64" s="153"/>
      <c r="K64" s="153">
        <f>'将来負担比率（分子）の構造'!L$43</f>
        <v>44183</v>
      </c>
      <c r="L64" s="153"/>
      <c r="M64" s="153"/>
      <c r="N64" s="153">
        <f>'将来負担比率（分子）の構造'!M$43</f>
        <v>46618</v>
      </c>
      <c r="O64" s="153"/>
      <c r="P64" s="153"/>
    </row>
    <row r="65" spans="1:16" x14ac:dyDescent="0.2">
      <c r="A65" s="153" t="s">
        <v>30</v>
      </c>
      <c r="B65" s="153">
        <f>'将来負担比率（分子）の構造'!I$42</f>
        <v>42418</v>
      </c>
      <c r="C65" s="153"/>
      <c r="D65" s="153"/>
      <c r="E65" s="153">
        <f>'将来負担比率（分子）の構造'!J$42</f>
        <v>38390</v>
      </c>
      <c r="F65" s="153"/>
      <c r="G65" s="153"/>
      <c r="H65" s="153">
        <f>'将来負担比率（分子）の構造'!K$42</f>
        <v>33361</v>
      </c>
      <c r="I65" s="153"/>
      <c r="J65" s="153"/>
      <c r="K65" s="153">
        <f>'将来負担比率（分子）の構造'!L$42</f>
        <v>29346</v>
      </c>
      <c r="L65" s="153"/>
      <c r="M65" s="153"/>
      <c r="N65" s="153">
        <f>'将来負担比率（分子）の構造'!M$42</f>
        <v>25079</v>
      </c>
      <c r="O65" s="153"/>
      <c r="P65" s="153"/>
    </row>
    <row r="66" spans="1:16" x14ac:dyDescent="0.2">
      <c r="A66" s="153" t="s">
        <v>29</v>
      </c>
      <c r="B66" s="153">
        <f>'将来負担比率（分子）の構造'!I$41</f>
        <v>3458021</v>
      </c>
      <c r="C66" s="153"/>
      <c r="D66" s="153"/>
      <c r="E66" s="153">
        <f>'将来負担比率（分子）の構造'!J$41</f>
        <v>3502057</v>
      </c>
      <c r="F66" s="153"/>
      <c r="G66" s="153"/>
      <c r="H66" s="153">
        <f>'将来負担比率（分子）の構造'!K$41</f>
        <v>3558297</v>
      </c>
      <c r="I66" s="153"/>
      <c r="J66" s="153"/>
      <c r="K66" s="153">
        <f>'将来負担比率（分子）の構造'!L$41</f>
        <v>3597358</v>
      </c>
      <c r="L66" s="153"/>
      <c r="M66" s="153"/>
      <c r="N66" s="153">
        <f>'将来負担比率（分子）の構造'!M$41</f>
        <v>3614654</v>
      </c>
      <c r="O66" s="153"/>
      <c r="P66" s="153"/>
    </row>
    <row r="67" spans="1:16" x14ac:dyDescent="0.2">
      <c r="A67" s="153" t="s">
        <v>72</v>
      </c>
      <c r="B67" s="153" t="e">
        <f>NA()</f>
        <v>#N/A</v>
      </c>
      <c r="C67" s="153">
        <f>IF(ISNUMBER('将来負担比率（分子）の構造'!I$53), IF('将来負担比率（分子）の構造'!I$53 &lt; 0, 0, '将来負担比率（分子）の構造'!I$53), NA())</f>
        <v>1445197</v>
      </c>
      <c r="D67" s="153" t="e">
        <f>NA()</f>
        <v>#N/A</v>
      </c>
      <c r="E67" s="153" t="e">
        <f>NA()</f>
        <v>#N/A</v>
      </c>
      <c r="F67" s="153">
        <f>IF(ISNUMBER('将来負担比率（分子）の構造'!J$53), IF('将来負担比率（分子）の構造'!J$53 &lt; 0, 0, '将来負担比率（分子）の構造'!J$53), NA())</f>
        <v>1434924</v>
      </c>
      <c r="G67" s="153" t="e">
        <f>NA()</f>
        <v>#N/A</v>
      </c>
      <c r="H67" s="153" t="e">
        <f>NA()</f>
        <v>#N/A</v>
      </c>
      <c r="I67" s="153">
        <f>IF(ISNUMBER('将来負担比率（分子）の構造'!K$53), IF('将来負担比率（分子）の構造'!K$53 &lt; 0, 0, '将来負担比率（分子）の構造'!K$53), NA())</f>
        <v>1376902</v>
      </c>
      <c r="J67" s="153" t="e">
        <f>NA()</f>
        <v>#N/A</v>
      </c>
      <c r="K67" s="153" t="e">
        <f>NA()</f>
        <v>#N/A</v>
      </c>
      <c r="L67" s="153">
        <f>IF(ISNUMBER('将来負担比率（分子）の構造'!L$53), IF('将来負担比率（分子）の構造'!L$53 &lt; 0, 0, '将来負担比率（分子）の構造'!L$53), NA())</f>
        <v>1300168</v>
      </c>
      <c r="M67" s="153" t="e">
        <f>NA()</f>
        <v>#N/A</v>
      </c>
      <c r="N67" s="153" t="e">
        <f>NA()</f>
        <v>#N/A</v>
      </c>
      <c r="O67" s="153">
        <f>IF(ISNUMBER('将来負担比率（分子）の構造'!M$53), IF('将来負担比率（分子）の構造'!M$53 &lt; 0, 0, '将来負担比率（分子）の構造'!M$53), NA())</f>
        <v>1294662</v>
      </c>
      <c r="P67" s="153" t="e">
        <f>NA()</f>
        <v>#N/A</v>
      </c>
    </row>
    <row r="70" spans="1:16" x14ac:dyDescent="0.2">
      <c r="A70" s="155" t="s">
        <v>73</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74</v>
      </c>
      <c r="B72" s="157">
        <f>基金残高に係る経年分析!F55</f>
        <v>46973</v>
      </c>
      <c r="C72" s="157">
        <f>基金残高に係る経年分析!G55</f>
        <v>46580</v>
      </c>
      <c r="D72" s="157">
        <f>基金残高に係る経年分析!H55</f>
        <v>50588</v>
      </c>
    </row>
    <row r="73" spans="1:16" x14ac:dyDescent="0.2">
      <c r="A73" s="156" t="s">
        <v>75</v>
      </c>
      <c r="B73" s="157">
        <f>基金残高に係る経年分析!F56</f>
        <v>35736</v>
      </c>
      <c r="C73" s="157">
        <f>基金残高に係る経年分析!G56</f>
        <v>35941</v>
      </c>
      <c r="D73" s="157">
        <f>基金残高に係る経年分析!H56</f>
        <v>36126</v>
      </c>
    </row>
    <row r="74" spans="1:16" x14ac:dyDescent="0.2">
      <c r="A74" s="156" t="s">
        <v>76</v>
      </c>
      <c r="B74" s="157">
        <f>基金残高に係る経年分析!F57</f>
        <v>116539</v>
      </c>
      <c r="C74" s="157">
        <f>基金残高に係る経年分析!G57</f>
        <v>178949</v>
      </c>
      <c r="D74" s="157">
        <f>基金残高に係る経年分析!H57</f>
        <v>161902</v>
      </c>
    </row>
  </sheetData>
  <sheetProtection algorithmName="SHA-512" hashValue="tQeIzF3VZTWrY3mYQMnQ8gAABl1HYs3ibaJUcdjBlyQscXqibInOUyRPz6GCEcTncj5TmV78OV/88zOFnF9YWw==" saltValue="uw3ipR3Djp+AZdwiCV2b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182</v>
      </c>
      <c r="DD1" s="701"/>
      <c r="DE1" s="701"/>
      <c r="DF1" s="701"/>
      <c r="DG1" s="701"/>
      <c r="DH1" s="701"/>
      <c r="DI1" s="702"/>
      <c r="DK1" s="700" t="s">
        <v>183</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2">
      <c r="B2" s="210" t="s">
        <v>184</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185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186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187</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1</v>
      </c>
      <c r="C4" s="674"/>
      <c r="D4" s="674"/>
      <c r="E4" s="674"/>
      <c r="F4" s="674"/>
      <c r="G4" s="674"/>
      <c r="H4" s="674"/>
      <c r="I4" s="674"/>
      <c r="J4" s="674"/>
      <c r="K4" s="674"/>
      <c r="L4" s="674"/>
      <c r="M4" s="674"/>
      <c r="N4" s="674"/>
      <c r="O4" s="674"/>
      <c r="P4" s="674"/>
      <c r="Q4" s="675"/>
      <c r="R4" s="673" t="s">
        <v>188</v>
      </c>
      <c r="S4" s="674"/>
      <c r="T4" s="674"/>
      <c r="U4" s="674"/>
      <c r="V4" s="674"/>
      <c r="W4" s="674"/>
      <c r="X4" s="674"/>
      <c r="Y4" s="675"/>
      <c r="Z4" s="673" t="s">
        <v>189</v>
      </c>
      <c r="AA4" s="674"/>
      <c r="AB4" s="674"/>
      <c r="AC4" s="675"/>
      <c r="AD4" s="673" t="s">
        <v>190</v>
      </c>
      <c r="AE4" s="674"/>
      <c r="AF4" s="674"/>
      <c r="AG4" s="674"/>
      <c r="AH4" s="674"/>
      <c r="AI4" s="674"/>
      <c r="AJ4" s="674"/>
      <c r="AK4" s="675"/>
      <c r="AL4" s="673" t="s">
        <v>189</v>
      </c>
      <c r="AM4" s="674"/>
      <c r="AN4" s="674"/>
      <c r="AO4" s="675"/>
      <c r="AP4" s="703" t="s">
        <v>191</v>
      </c>
      <c r="AQ4" s="703"/>
      <c r="AR4" s="703"/>
      <c r="AS4" s="703"/>
      <c r="AT4" s="703"/>
      <c r="AU4" s="703"/>
      <c r="AV4" s="703"/>
      <c r="AW4" s="703"/>
      <c r="AX4" s="703"/>
      <c r="AY4" s="703"/>
      <c r="AZ4" s="703"/>
      <c r="BA4" s="703"/>
      <c r="BB4" s="703"/>
      <c r="BC4" s="703"/>
      <c r="BD4" s="703" t="s">
        <v>192</v>
      </c>
      <c r="BE4" s="703"/>
      <c r="BF4" s="703"/>
      <c r="BG4" s="703"/>
      <c r="BH4" s="703"/>
      <c r="BI4" s="703"/>
      <c r="BJ4" s="703"/>
      <c r="BK4" s="703"/>
      <c r="BL4" s="703" t="s">
        <v>189</v>
      </c>
      <c r="BM4" s="703"/>
      <c r="BN4" s="703"/>
      <c r="BO4" s="703"/>
      <c r="BP4" s="703" t="s">
        <v>193</v>
      </c>
      <c r="BQ4" s="703"/>
      <c r="BR4" s="703"/>
      <c r="BS4" s="703"/>
      <c r="BT4" s="703"/>
      <c r="BU4" s="703"/>
      <c r="BV4" s="703"/>
      <c r="BW4" s="703"/>
      <c r="BY4" s="673" t="s">
        <v>194</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195</v>
      </c>
      <c r="C5" s="666"/>
      <c r="D5" s="666"/>
      <c r="E5" s="666"/>
      <c r="F5" s="666"/>
      <c r="G5" s="666"/>
      <c r="H5" s="666"/>
      <c r="I5" s="666"/>
      <c r="J5" s="666"/>
      <c r="K5" s="666"/>
      <c r="L5" s="666"/>
      <c r="M5" s="666"/>
      <c r="N5" s="666"/>
      <c r="O5" s="666"/>
      <c r="P5" s="666"/>
      <c r="Q5" s="667"/>
      <c r="R5" s="686">
        <v>821564946</v>
      </c>
      <c r="S5" s="687"/>
      <c r="T5" s="687"/>
      <c r="U5" s="687"/>
      <c r="V5" s="687"/>
      <c r="W5" s="687"/>
      <c r="X5" s="687"/>
      <c r="Y5" s="688"/>
      <c r="Z5" s="698">
        <v>48.1</v>
      </c>
      <c r="AA5" s="698"/>
      <c r="AB5" s="698"/>
      <c r="AC5" s="698"/>
      <c r="AD5" s="699">
        <v>687842110</v>
      </c>
      <c r="AE5" s="699"/>
      <c r="AF5" s="699"/>
      <c r="AG5" s="699"/>
      <c r="AH5" s="699"/>
      <c r="AI5" s="699"/>
      <c r="AJ5" s="699"/>
      <c r="AK5" s="699"/>
      <c r="AL5" s="683">
        <v>71.099999999999994</v>
      </c>
      <c r="AM5" s="684"/>
      <c r="AN5" s="684"/>
      <c r="AO5" s="685"/>
      <c r="AP5" s="665" t="s">
        <v>196</v>
      </c>
      <c r="AQ5" s="666"/>
      <c r="AR5" s="666"/>
      <c r="AS5" s="666"/>
      <c r="AT5" s="666"/>
      <c r="AU5" s="666"/>
      <c r="AV5" s="666"/>
      <c r="AW5" s="666"/>
      <c r="AX5" s="666"/>
      <c r="AY5" s="666"/>
      <c r="AZ5" s="666"/>
      <c r="BA5" s="666"/>
      <c r="BB5" s="666"/>
      <c r="BC5" s="667"/>
      <c r="BD5" s="612">
        <v>821532574</v>
      </c>
      <c r="BE5" s="613"/>
      <c r="BF5" s="613"/>
      <c r="BG5" s="613"/>
      <c r="BH5" s="613"/>
      <c r="BI5" s="613"/>
      <c r="BJ5" s="613"/>
      <c r="BK5" s="614"/>
      <c r="BL5" s="676">
        <v>100</v>
      </c>
      <c r="BM5" s="676"/>
      <c r="BN5" s="676"/>
      <c r="BO5" s="676"/>
      <c r="BP5" s="671">
        <v>3536695</v>
      </c>
      <c r="BQ5" s="671"/>
      <c r="BR5" s="671"/>
      <c r="BS5" s="671"/>
      <c r="BT5" s="671"/>
      <c r="BU5" s="671"/>
      <c r="BV5" s="671"/>
      <c r="BW5" s="672"/>
      <c r="BY5" s="673" t="s">
        <v>191</v>
      </c>
      <c r="BZ5" s="674"/>
      <c r="CA5" s="674"/>
      <c r="CB5" s="674"/>
      <c r="CC5" s="674"/>
      <c r="CD5" s="674"/>
      <c r="CE5" s="674"/>
      <c r="CF5" s="674"/>
      <c r="CG5" s="674"/>
      <c r="CH5" s="674"/>
      <c r="CI5" s="674"/>
      <c r="CJ5" s="674"/>
      <c r="CK5" s="674"/>
      <c r="CL5" s="675"/>
      <c r="CM5" s="673" t="s">
        <v>197</v>
      </c>
      <c r="CN5" s="674"/>
      <c r="CO5" s="674"/>
      <c r="CP5" s="674"/>
      <c r="CQ5" s="674"/>
      <c r="CR5" s="674"/>
      <c r="CS5" s="674"/>
      <c r="CT5" s="675"/>
      <c r="CU5" s="673" t="s">
        <v>189</v>
      </c>
      <c r="CV5" s="674"/>
      <c r="CW5" s="674"/>
      <c r="CX5" s="675"/>
      <c r="CY5" s="673" t="s">
        <v>198</v>
      </c>
      <c r="CZ5" s="674"/>
      <c r="DA5" s="674"/>
      <c r="DB5" s="674"/>
      <c r="DC5" s="674"/>
      <c r="DD5" s="674"/>
      <c r="DE5" s="674"/>
      <c r="DF5" s="674"/>
      <c r="DG5" s="674"/>
      <c r="DH5" s="674"/>
      <c r="DI5" s="674"/>
      <c r="DJ5" s="674"/>
      <c r="DK5" s="675"/>
      <c r="DL5" s="673" t="s">
        <v>199</v>
      </c>
      <c r="DM5" s="674"/>
      <c r="DN5" s="674"/>
      <c r="DO5" s="674"/>
      <c r="DP5" s="674"/>
      <c r="DQ5" s="674"/>
      <c r="DR5" s="674"/>
      <c r="DS5" s="674"/>
      <c r="DT5" s="674"/>
      <c r="DU5" s="674"/>
      <c r="DV5" s="674"/>
      <c r="DW5" s="674"/>
      <c r="DX5" s="675"/>
    </row>
    <row r="6" spans="2:138" ht="11.25" customHeight="1" x14ac:dyDescent="0.2">
      <c r="B6" s="609" t="s">
        <v>200</v>
      </c>
      <c r="C6" s="610"/>
      <c r="D6" s="610"/>
      <c r="E6" s="610"/>
      <c r="F6" s="610"/>
      <c r="G6" s="610"/>
      <c r="H6" s="610"/>
      <c r="I6" s="610"/>
      <c r="J6" s="610"/>
      <c r="K6" s="610"/>
      <c r="L6" s="610"/>
      <c r="M6" s="610"/>
      <c r="N6" s="610"/>
      <c r="O6" s="610"/>
      <c r="P6" s="610"/>
      <c r="Q6" s="611"/>
      <c r="R6" s="612">
        <v>91503668</v>
      </c>
      <c r="S6" s="613"/>
      <c r="T6" s="613"/>
      <c r="U6" s="613"/>
      <c r="V6" s="613"/>
      <c r="W6" s="613"/>
      <c r="X6" s="613"/>
      <c r="Y6" s="614"/>
      <c r="Z6" s="676">
        <v>5.4</v>
      </c>
      <c r="AA6" s="676"/>
      <c r="AB6" s="676"/>
      <c r="AC6" s="676"/>
      <c r="AD6" s="671">
        <v>91503668</v>
      </c>
      <c r="AE6" s="671"/>
      <c r="AF6" s="671"/>
      <c r="AG6" s="671"/>
      <c r="AH6" s="671"/>
      <c r="AI6" s="671"/>
      <c r="AJ6" s="671"/>
      <c r="AK6" s="671"/>
      <c r="AL6" s="615">
        <v>9.5</v>
      </c>
      <c r="AM6" s="677"/>
      <c r="AN6" s="677"/>
      <c r="AO6" s="678"/>
      <c r="AP6" s="609" t="s">
        <v>201</v>
      </c>
      <c r="AQ6" s="610"/>
      <c r="AR6" s="610"/>
      <c r="AS6" s="610"/>
      <c r="AT6" s="610"/>
      <c r="AU6" s="610"/>
      <c r="AV6" s="610"/>
      <c r="AW6" s="610"/>
      <c r="AX6" s="610"/>
      <c r="AY6" s="610"/>
      <c r="AZ6" s="610"/>
      <c r="BA6" s="610"/>
      <c r="BB6" s="610"/>
      <c r="BC6" s="611"/>
      <c r="BD6" s="612">
        <v>821532574</v>
      </c>
      <c r="BE6" s="613"/>
      <c r="BF6" s="613"/>
      <c r="BG6" s="613"/>
      <c r="BH6" s="613"/>
      <c r="BI6" s="613"/>
      <c r="BJ6" s="613"/>
      <c r="BK6" s="614"/>
      <c r="BL6" s="676">
        <v>100</v>
      </c>
      <c r="BM6" s="676"/>
      <c r="BN6" s="676"/>
      <c r="BO6" s="676"/>
      <c r="BP6" s="671">
        <v>3536695</v>
      </c>
      <c r="BQ6" s="671"/>
      <c r="BR6" s="671"/>
      <c r="BS6" s="671"/>
      <c r="BT6" s="671"/>
      <c r="BU6" s="671"/>
      <c r="BV6" s="671"/>
      <c r="BW6" s="672"/>
      <c r="BY6" s="665" t="s">
        <v>202</v>
      </c>
      <c r="BZ6" s="666"/>
      <c r="CA6" s="666"/>
      <c r="CB6" s="666"/>
      <c r="CC6" s="666"/>
      <c r="CD6" s="666"/>
      <c r="CE6" s="666"/>
      <c r="CF6" s="666"/>
      <c r="CG6" s="666"/>
      <c r="CH6" s="666"/>
      <c r="CI6" s="666"/>
      <c r="CJ6" s="666"/>
      <c r="CK6" s="666"/>
      <c r="CL6" s="667"/>
      <c r="CM6" s="612">
        <v>2645947</v>
      </c>
      <c r="CN6" s="613"/>
      <c r="CO6" s="613"/>
      <c r="CP6" s="613"/>
      <c r="CQ6" s="613"/>
      <c r="CR6" s="613"/>
      <c r="CS6" s="613"/>
      <c r="CT6" s="614"/>
      <c r="CU6" s="676">
        <v>0.2</v>
      </c>
      <c r="CV6" s="676"/>
      <c r="CW6" s="676"/>
      <c r="CX6" s="676"/>
      <c r="CY6" s="618" t="s">
        <v>203</v>
      </c>
      <c r="CZ6" s="613"/>
      <c r="DA6" s="613"/>
      <c r="DB6" s="613"/>
      <c r="DC6" s="613"/>
      <c r="DD6" s="613"/>
      <c r="DE6" s="613"/>
      <c r="DF6" s="613"/>
      <c r="DG6" s="613"/>
      <c r="DH6" s="613"/>
      <c r="DI6" s="613"/>
      <c r="DJ6" s="613"/>
      <c r="DK6" s="614"/>
      <c r="DL6" s="618">
        <v>2645787</v>
      </c>
      <c r="DM6" s="613"/>
      <c r="DN6" s="613"/>
      <c r="DO6" s="613"/>
      <c r="DP6" s="613"/>
      <c r="DQ6" s="613"/>
      <c r="DR6" s="613"/>
      <c r="DS6" s="613"/>
      <c r="DT6" s="613"/>
      <c r="DU6" s="613"/>
      <c r="DV6" s="613"/>
      <c r="DW6" s="613"/>
      <c r="DX6" s="696"/>
    </row>
    <row r="7" spans="2:138" ht="11.25" customHeight="1" x14ac:dyDescent="0.2">
      <c r="B7" s="609" t="s">
        <v>204</v>
      </c>
      <c r="C7" s="610"/>
      <c r="D7" s="610"/>
      <c r="E7" s="610"/>
      <c r="F7" s="610"/>
      <c r="G7" s="610"/>
      <c r="H7" s="610"/>
      <c r="I7" s="610"/>
      <c r="J7" s="610"/>
      <c r="K7" s="610"/>
      <c r="L7" s="610"/>
      <c r="M7" s="610"/>
      <c r="N7" s="610"/>
      <c r="O7" s="610"/>
      <c r="P7" s="610"/>
      <c r="Q7" s="611"/>
      <c r="R7" s="612">
        <v>3163096</v>
      </c>
      <c r="S7" s="613"/>
      <c r="T7" s="613"/>
      <c r="U7" s="613"/>
      <c r="V7" s="613"/>
      <c r="W7" s="613"/>
      <c r="X7" s="613"/>
      <c r="Y7" s="614"/>
      <c r="Z7" s="676">
        <v>0.2</v>
      </c>
      <c r="AA7" s="676"/>
      <c r="AB7" s="676"/>
      <c r="AC7" s="676"/>
      <c r="AD7" s="671">
        <v>3163096</v>
      </c>
      <c r="AE7" s="671"/>
      <c r="AF7" s="671"/>
      <c r="AG7" s="671"/>
      <c r="AH7" s="671"/>
      <c r="AI7" s="671"/>
      <c r="AJ7" s="671"/>
      <c r="AK7" s="671"/>
      <c r="AL7" s="615">
        <v>0.3</v>
      </c>
      <c r="AM7" s="677"/>
      <c r="AN7" s="677"/>
      <c r="AO7" s="678"/>
      <c r="AP7" s="609" t="s">
        <v>205</v>
      </c>
      <c r="AQ7" s="610"/>
      <c r="AR7" s="610"/>
      <c r="AS7" s="610"/>
      <c r="AT7" s="610"/>
      <c r="AU7" s="610"/>
      <c r="AV7" s="610"/>
      <c r="AW7" s="610"/>
      <c r="AX7" s="610"/>
      <c r="AY7" s="610"/>
      <c r="AZ7" s="610"/>
      <c r="BA7" s="610"/>
      <c r="BB7" s="610"/>
      <c r="BC7" s="611"/>
      <c r="BD7" s="612">
        <v>290130400</v>
      </c>
      <c r="BE7" s="613"/>
      <c r="BF7" s="613"/>
      <c r="BG7" s="613"/>
      <c r="BH7" s="613"/>
      <c r="BI7" s="613"/>
      <c r="BJ7" s="613"/>
      <c r="BK7" s="614"/>
      <c r="BL7" s="676">
        <v>35.299999999999997</v>
      </c>
      <c r="BM7" s="676"/>
      <c r="BN7" s="676"/>
      <c r="BO7" s="676"/>
      <c r="BP7" s="671">
        <v>3536695</v>
      </c>
      <c r="BQ7" s="671"/>
      <c r="BR7" s="671"/>
      <c r="BS7" s="671"/>
      <c r="BT7" s="671"/>
      <c r="BU7" s="671"/>
      <c r="BV7" s="671"/>
      <c r="BW7" s="672"/>
      <c r="BY7" s="609" t="s">
        <v>206</v>
      </c>
      <c r="BZ7" s="610"/>
      <c r="CA7" s="610"/>
      <c r="CB7" s="610"/>
      <c r="CC7" s="610"/>
      <c r="CD7" s="610"/>
      <c r="CE7" s="610"/>
      <c r="CF7" s="610"/>
      <c r="CG7" s="610"/>
      <c r="CH7" s="610"/>
      <c r="CI7" s="610"/>
      <c r="CJ7" s="610"/>
      <c r="CK7" s="610"/>
      <c r="CL7" s="611"/>
      <c r="CM7" s="612">
        <v>67994621</v>
      </c>
      <c r="CN7" s="613"/>
      <c r="CO7" s="613"/>
      <c r="CP7" s="613"/>
      <c r="CQ7" s="613"/>
      <c r="CR7" s="613"/>
      <c r="CS7" s="613"/>
      <c r="CT7" s="614"/>
      <c r="CU7" s="676">
        <v>4.0999999999999996</v>
      </c>
      <c r="CV7" s="676"/>
      <c r="CW7" s="676"/>
      <c r="CX7" s="676"/>
      <c r="CY7" s="618">
        <v>1897684</v>
      </c>
      <c r="CZ7" s="613"/>
      <c r="DA7" s="613"/>
      <c r="DB7" s="613"/>
      <c r="DC7" s="613"/>
      <c r="DD7" s="613"/>
      <c r="DE7" s="613"/>
      <c r="DF7" s="613"/>
      <c r="DG7" s="613"/>
      <c r="DH7" s="613"/>
      <c r="DI7" s="613"/>
      <c r="DJ7" s="613"/>
      <c r="DK7" s="614"/>
      <c r="DL7" s="618">
        <v>57722846</v>
      </c>
      <c r="DM7" s="613"/>
      <c r="DN7" s="613"/>
      <c r="DO7" s="613"/>
      <c r="DP7" s="613"/>
      <c r="DQ7" s="613"/>
      <c r="DR7" s="613"/>
      <c r="DS7" s="613"/>
      <c r="DT7" s="613"/>
      <c r="DU7" s="613"/>
      <c r="DV7" s="613"/>
      <c r="DW7" s="613"/>
      <c r="DX7" s="696"/>
    </row>
    <row r="8" spans="2:138" ht="11.25" customHeight="1" x14ac:dyDescent="0.2">
      <c r="B8" s="609" t="s">
        <v>207</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208</v>
      </c>
      <c r="AQ8" s="610"/>
      <c r="AR8" s="610"/>
      <c r="AS8" s="610"/>
      <c r="AT8" s="610"/>
      <c r="AU8" s="610"/>
      <c r="AV8" s="610"/>
      <c r="AW8" s="610"/>
      <c r="AX8" s="610"/>
      <c r="AY8" s="610"/>
      <c r="AZ8" s="610"/>
      <c r="BA8" s="610"/>
      <c r="BB8" s="610"/>
      <c r="BC8" s="611"/>
      <c r="BD8" s="612">
        <v>4992416</v>
      </c>
      <c r="BE8" s="613"/>
      <c r="BF8" s="613"/>
      <c r="BG8" s="613"/>
      <c r="BH8" s="613"/>
      <c r="BI8" s="613"/>
      <c r="BJ8" s="613"/>
      <c r="BK8" s="614"/>
      <c r="BL8" s="676">
        <v>0.6</v>
      </c>
      <c r="BM8" s="676"/>
      <c r="BN8" s="676"/>
      <c r="BO8" s="676"/>
      <c r="BP8" s="671" t="s">
        <v>203</v>
      </c>
      <c r="BQ8" s="671"/>
      <c r="BR8" s="671"/>
      <c r="BS8" s="671"/>
      <c r="BT8" s="671"/>
      <c r="BU8" s="671"/>
      <c r="BV8" s="671"/>
      <c r="BW8" s="672"/>
      <c r="BY8" s="609" t="s">
        <v>209</v>
      </c>
      <c r="BZ8" s="610"/>
      <c r="CA8" s="610"/>
      <c r="CB8" s="610"/>
      <c r="CC8" s="610"/>
      <c r="CD8" s="610"/>
      <c r="CE8" s="610"/>
      <c r="CF8" s="610"/>
      <c r="CG8" s="610"/>
      <c r="CH8" s="610"/>
      <c r="CI8" s="610"/>
      <c r="CJ8" s="610"/>
      <c r="CK8" s="610"/>
      <c r="CL8" s="611"/>
      <c r="CM8" s="612">
        <v>301913898</v>
      </c>
      <c r="CN8" s="613"/>
      <c r="CO8" s="613"/>
      <c r="CP8" s="613"/>
      <c r="CQ8" s="613"/>
      <c r="CR8" s="613"/>
      <c r="CS8" s="613"/>
      <c r="CT8" s="614"/>
      <c r="CU8" s="615">
        <v>18.2</v>
      </c>
      <c r="CV8" s="677"/>
      <c r="CW8" s="677"/>
      <c r="CX8" s="679"/>
      <c r="CY8" s="618">
        <v>5799408</v>
      </c>
      <c r="CZ8" s="613"/>
      <c r="DA8" s="613"/>
      <c r="DB8" s="613"/>
      <c r="DC8" s="613"/>
      <c r="DD8" s="613"/>
      <c r="DE8" s="613"/>
      <c r="DF8" s="613"/>
      <c r="DG8" s="613"/>
      <c r="DH8" s="613"/>
      <c r="DI8" s="613"/>
      <c r="DJ8" s="613"/>
      <c r="DK8" s="614"/>
      <c r="DL8" s="618">
        <v>277706598</v>
      </c>
      <c r="DM8" s="613"/>
      <c r="DN8" s="613"/>
      <c r="DO8" s="613"/>
      <c r="DP8" s="613"/>
      <c r="DQ8" s="613"/>
      <c r="DR8" s="613"/>
      <c r="DS8" s="613"/>
      <c r="DT8" s="613"/>
      <c r="DU8" s="613"/>
      <c r="DV8" s="613"/>
      <c r="DW8" s="613"/>
      <c r="DX8" s="696"/>
    </row>
    <row r="9" spans="2:138" ht="11.25" customHeight="1" x14ac:dyDescent="0.2">
      <c r="B9" s="609" t="s">
        <v>210</v>
      </c>
      <c r="C9" s="610"/>
      <c r="D9" s="610"/>
      <c r="E9" s="610"/>
      <c r="F9" s="610"/>
      <c r="G9" s="610"/>
      <c r="H9" s="610"/>
      <c r="I9" s="610"/>
      <c r="J9" s="610"/>
      <c r="K9" s="610"/>
      <c r="L9" s="610"/>
      <c r="M9" s="610"/>
      <c r="N9" s="610"/>
      <c r="O9" s="610"/>
      <c r="P9" s="610"/>
      <c r="Q9" s="611"/>
      <c r="R9" s="612" t="s">
        <v>203</v>
      </c>
      <c r="S9" s="613"/>
      <c r="T9" s="613"/>
      <c r="U9" s="613"/>
      <c r="V9" s="613"/>
      <c r="W9" s="613"/>
      <c r="X9" s="613"/>
      <c r="Y9" s="614"/>
      <c r="Z9" s="676" t="s">
        <v>118</v>
      </c>
      <c r="AA9" s="676"/>
      <c r="AB9" s="676"/>
      <c r="AC9" s="676"/>
      <c r="AD9" s="671" t="s">
        <v>203</v>
      </c>
      <c r="AE9" s="671"/>
      <c r="AF9" s="671"/>
      <c r="AG9" s="671"/>
      <c r="AH9" s="671"/>
      <c r="AI9" s="671"/>
      <c r="AJ9" s="671"/>
      <c r="AK9" s="671"/>
      <c r="AL9" s="615" t="s">
        <v>118</v>
      </c>
      <c r="AM9" s="677"/>
      <c r="AN9" s="677"/>
      <c r="AO9" s="678"/>
      <c r="AP9" s="609" t="s">
        <v>211</v>
      </c>
      <c r="AQ9" s="610"/>
      <c r="AR9" s="610"/>
      <c r="AS9" s="610"/>
      <c r="AT9" s="610"/>
      <c r="AU9" s="610"/>
      <c r="AV9" s="610"/>
      <c r="AW9" s="610"/>
      <c r="AX9" s="610"/>
      <c r="AY9" s="610"/>
      <c r="AZ9" s="610"/>
      <c r="BA9" s="610"/>
      <c r="BB9" s="610"/>
      <c r="BC9" s="611"/>
      <c r="BD9" s="612">
        <v>245795917</v>
      </c>
      <c r="BE9" s="613"/>
      <c r="BF9" s="613"/>
      <c r="BG9" s="613"/>
      <c r="BH9" s="613"/>
      <c r="BI9" s="613"/>
      <c r="BJ9" s="613"/>
      <c r="BK9" s="614"/>
      <c r="BL9" s="676">
        <v>29.9</v>
      </c>
      <c r="BM9" s="676"/>
      <c r="BN9" s="676"/>
      <c r="BO9" s="676"/>
      <c r="BP9" s="671" t="s">
        <v>118</v>
      </c>
      <c r="BQ9" s="671"/>
      <c r="BR9" s="671"/>
      <c r="BS9" s="671"/>
      <c r="BT9" s="671"/>
      <c r="BU9" s="671"/>
      <c r="BV9" s="671"/>
      <c r="BW9" s="672"/>
      <c r="BY9" s="609" t="s">
        <v>212</v>
      </c>
      <c r="BZ9" s="610"/>
      <c r="CA9" s="610"/>
      <c r="CB9" s="610"/>
      <c r="CC9" s="610"/>
      <c r="CD9" s="610"/>
      <c r="CE9" s="610"/>
      <c r="CF9" s="610"/>
      <c r="CG9" s="610"/>
      <c r="CH9" s="610"/>
      <c r="CI9" s="610"/>
      <c r="CJ9" s="610"/>
      <c r="CK9" s="610"/>
      <c r="CL9" s="611"/>
      <c r="CM9" s="612">
        <v>58389870</v>
      </c>
      <c r="CN9" s="613"/>
      <c r="CO9" s="613"/>
      <c r="CP9" s="613"/>
      <c r="CQ9" s="613"/>
      <c r="CR9" s="613"/>
      <c r="CS9" s="613"/>
      <c r="CT9" s="614"/>
      <c r="CU9" s="615">
        <v>3.5</v>
      </c>
      <c r="CV9" s="677"/>
      <c r="CW9" s="677"/>
      <c r="CX9" s="679"/>
      <c r="CY9" s="618">
        <v>3050080</v>
      </c>
      <c r="CZ9" s="613"/>
      <c r="DA9" s="613"/>
      <c r="DB9" s="613"/>
      <c r="DC9" s="613"/>
      <c r="DD9" s="613"/>
      <c r="DE9" s="613"/>
      <c r="DF9" s="613"/>
      <c r="DG9" s="613"/>
      <c r="DH9" s="613"/>
      <c r="DI9" s="613"/>
      <c r="DJ9" s="613"/>
      <c r="DK9" s="614"/>
      <c r="DL9" s="618">
        <v>42919517</v>
      </c>
      <c r="DM9" s="613"/>
      <c r="DN9" s="613"/>
      <c r="DO9" s="613"/>
      <c r="DP9" s="613"/>
      <c r="DQ9" s="613"/>
      <c r="DR9" s="613"/>
      <c r="DS9" s="613"/>
      <c r="DT9" s="613"/>
      <c r="DU9" s="613"/>
      <c r="DV9" s="613"/>
      <c r="DW9" s="613"/>
      <c r="DX9" s="696"/>
    </row>
    <row r="10" spans="2:138" ht="11.25" customHeight="1" x14ac:dyDescent="0.2">
      <c r="B10" s="609" t="s">
        <v>213</v>
      </c>
      <c r="C10" s="610"/>
      <c r="D10" s="610"/>
      <c r="E10" s="610"/>
      <c r="F10" s="610"/>
      <c r="G10" s="610"/>
      <c r="H10" s="610"/>
      <c r="I10" s="610"/>
      <c r="J10" s="610"/>
      <c r="K10" s="610"/>
      <c r="L10" s="610"/>
      <c r="M10" s="610"/>
      <c r="N10" s="610"/>
      <c r="O10" s="610"/>
      <c r="P10" s="610"/>
      <c r="Q10" s="611"/>
      <c r="R10" s="612">
        <v>119879</v>
      </c>
      <c r="S10" s="613"/>
      <c r="T10" s="613"/>
      <c r="U10" s="613"/>
      <c r="V10" s="613"/>
      <c r="W10" s="613"/>
      <c r="X10" s="613"/>
      <c r="Y10" s="614"/>
      <c r="Z10" s="676">
        <v>0</v>
      </c>
      <c r="AA10" s="676"/>
      <c r="AB10" s="676"/>
      <c r="AC10" s="676"/>
      <c r="AD10" s="671">
        <v>119879</v>
      </c>
      <c r="AE10" s="671"/>
      <c r="AF10" s="671"/>
      <c r="AG10" s="671"/>
      <c r="AH10" s="671"/>
      <c r="AI10" s="671"/>
      <c r="AJ10" s="671"/>
      <c r="AK10" s="671"/>
      <c r="AL10" s="615">
        <v>0</v>
      </c>
      <c r="AM10" s="677"/>
      <c r="AN10" s="677"/>
      <c r="AO10" s="678"/>
      <c r="AP10" s="609" t="s">
        <v>214</v>
      </c>
      <c r="AQ10" s="610"/>
      <c r="AR10" s="610"/>
      <c r="AS10" s="610"/>
      <c r="AT10" s="610"/>
      <c r="AU10" s="610"/>
      <c r="AV10" s="610"/>
      <c r="AW10" s="610"/>
      <c r="AX10" s="610"/>
      <c r="AY10" s="610"/>
      <c r="AZ10" s="610"/>
      <c r="BA10" s="610"/>
      <c r="BB10" s="610"/>
      <c r="BC10" s="611"/>
      <c r="BD10" s="612">
        <v>4920315</v>
      </c>
      <c r="BE10" s="613"/>
      <c r="BF10" s="613"/>
      <c r="BG10" s="613"/>
      <c r="BH10" s="613"/>
      <c r="BI10" s="613"/>
      <c r="BJ10" s="613"/>
      <c r="BK10" s="614"/>
      <c r="BL10" s="676">
        <v>0.6</v>
      </c>
      <c r="BM10" s="676"/>
      <c r="BN10" s="676"/>
      <c r="BO10" s="676"/>
      <c r="BP10" s="671" t="s">
        <v>215</v>
      </c>
      <c r="BQ10" s="671"/>
      <c r="BR10" s="671"/>
      <c r="BS10" s="671"/>
      <c r="BT10" s="671"/>
      <c r="BU10" s="671"/>
      <c r="BV10" s="671"/>
      <c r="BW10" s="672"/>
      <c r="BY10" s="609" t="s">
        <v>216</v>
      </c>
      <c r="BZ10" s="610"/>
      <c r="CA10" s="610"/>
      <c r="CB10" s="610"/>
      <c r="CC10" s="610"/>
      <c r="CD10" s="610"/>
      <c r="CE10" s="610"/>
      <c r="CF10" s="610"/>
      <c r="CG10" s="610"/>
      <c r="CH10" s="610"/>
      <c r="CI10" s="610"/>
      <c r="CJ10" s="610"/>
      <c r="CK10" s="610"/>
      <c r="CL10" s="611"/>
      <c r="CM10" s="612">
        <v>2839502</v>
      </c>
      <c r="CN10" s="613"/>
      <c r="CO10" s="613"/>
      <c r="CP10" s="613"/>
      <c r="CQ10" s="613"/>
      <c r="CR10" s="613"/>
      <c r="CS10" s="613"/>
      <c r="CT10" s="614"/>
      <c r="CU10" s="615">
        <v>0.2</v>
      </c>
      <c r="CV10" s="677"/>
      <c r="CW10" s="677"/>
      <c r="CX10" s="679"/>
      <c r="CY10" s="618">
        <v>103034</v>
      </c>
      <c r="CZ10" s="613"/>
      <c r="DA10" s="613"/>
      <c r="DB10" s="613"/>
      <c r="DC10" s="613"/>
      <c r="DD10" s="613"/>
      <c r="DE10" s="613"/>
      <c r="DF10" s="613"/>
      <c r="DG10" s="613"/>
      <c r="DH10" s="613"/>
      <c r="DI10" s="613"/>
      <c r="DJ10" s="613"/>
      <c r="DK10" s="614"/>
      <c r="DL10" s="618">
        <v>1495786</v>
      </c>
      <c r="DM10" s="613"/>
      <c r="DN10" s="613"/>
      <c r="DO10" s="613"/>
      <c r="DP10" s="613"/>
      <c r="DQ10" s="613"/>
      <c r="DR10" s="613"/>
      <c r="DS10" s="613"/>
      <c r="DT10" s="613"/>
      <c r="DU10" s="613"/>
      <c r="DV10" s="613"/>
      <c r="DW10" s="613"/>
      <c r="DX10" s="696"/>
    </row>
    <row r="11" spans="2:138" ht="11.25" customHeight="1" x14ac:dyDescent="0.2">
      <c r="B11" s="609" t="s">
        <v>217</v>
      </c>
      <c r="C11" s="610"/>
      <c r="D11" s="610"/>
      <c r="E11" s="610"/>
      <c r="F11" s="610"/>
      <c r="G11" s="610"/>
      <c r="H11" s="610"/>
      <c r="I11" s="610"/>
      <c r="J11" s="610"/>
      <c r="K11" s="610"/>
      <c r="L11" s="610"/>
      <c r="M11" s="610"/>
      <c r="N11" s="610"/>
      <c r="O11" s="610"/>
      <c r="P11" s="610"/>
      <c r="Q11" s="611"/>
      <c r="R11" s="612">
        <v>397685</v>
      </c>
      <c r="S11" s="613"/>
      <c r="T11" s="613"/>
      <c r="U11" s="613"/>
      <c r="V11" s="613"/>
      <c r="W11" s="613"/>
      <c r="X11" s="613"/>
      <c r="Y11" s="614"/>
      <c r="Z11" s="676">
        <v>0</v>
      </c>
      <c r="AA11" s="676"/>
      <c r="AB11" s="676"/>
      <c r="AC11" s="676"/>
      <c r="AD11" s="671">
        <v>397685</v>
      </c>
      <c r="AE11" s="671"/>
      <c r="AF11" s="671"/>
      <c r="AG11" s="671"/>
      <c r="AH11" s="671"/>
      <c r="AI11" s="671"/>
      <c r="AJ11" s="671"/>
      <c r="AK11" s="671"/>
      <c r="AL11" s="615">
        <v>0</v>
      </c>
      <c r="AM11" s="677"/>
      <c r="AN11" s="677"/>
      <c r="AO11" s="678"/>
      <c r="AP11" s="609" t="s">
        <v>218</v>
      </c>
      <c r="AQ11" s="610"/>
      <c r="AR11" s="610"/>
      <c r="AS11" s="610"/>
      <c r="AT11" s="610"/>
      <c r="AU11" s="610"/>
      <c r="AV11" s="610"/>
      <c r="AW11" s="610"/>
      <c r="AX11" s="610"/>
      <c r="AY11" s="610"/>
      <c r="AZ11" s="610"/>
      <c r="BA11" s="610"/>
      <c r="BB11" s="610"/>
      <c r="BC11" s="611"/>
      <c r="BD11" s="612">
        <v>19019716</v>
      </c>
      <c r="BE11" s="613"/>
      <c r="BF11" s="613"/>
      <c r="BG11" s="613"/>
      <c r="BH11" s="613"/>
      <c r="BI11" s="613"/>
      <c r="BJ11" s="613"/>
      <c r="BK11" s="614"/>
      <c r="BL11" s="676">
        <v>2.2999999999999998</v>
      </c>
      <c r="BM11" s="676"/>
      <c r="BN11" s="676"/>
      <c r="BO11" s="676"/>
      <c r="BP11" s="671">
        <v>3536695</v>
      </c>
      <c r="BQ11" s="671"/>
      <c r="BR11" s="671"/>
      <c r="BS11" s="671"/>
      <c r="BT11" s="671"/>
      <c r="BU11" s="671"/>
      <c r="BV11" s="671"/>
      <c r="BW11" s="672"/>
      <c r="BY11" s="609" t="s">
        <v>219</v>
      </c>
      <c r="BZ11" s="610"/>
      <c r="CA11" s="610"/>
      <c r="CB11" s="610"/>
      <c r="CC11" s="610"/>
      <c r="CD11" s="610"/>
      <c r="CE11" s="610"/>
      <c r="CF11" s="610"/>
      <c r="CG11" s="610"/>
      <c r="CH11" s="610"/>
      <c r="CI11" s="610"/>
      <c r="CJ11" s="610"/>
      <c r="CK11" s="610"/>
      <c r="CL11" s="611"/>
      <c r="CM11" s="612">
        <v>47883470</v>
      </c>
      <c r="CN11" s="613"/>
      <c r="CO11" s="613"/>
      <c r="CP11" s="613"/>
      <c r="CQ11" s="613"/>
      <c r="CR11" s="613"/>
      <c r="CS11" s="613"/>
      <c r="CT11" s="614"/>
      <c r="CU11" s="615">
        <v>2.9</v>
      </c>
      <c r="CV11" s="677"/>
      <c r="CW11" s="677"/>
      <c r="CX11" s="679"/>
      <c r="CY11" s="618">
        <v>25281305</v>
      </c>
      <c r="CZ11" s="613"/>
      <c r="DA11" s="613"/>
      <c r="DB11" s="613"/>
      <c r="DC11" s="613"/>
      <c r="DD11" s="613"/>
      <c r="DE11" s="613"/>
      <c r="DF11" s="613"/>
      <c r="DG11" s="613"/>
      <c r="DH11" s="613"/>
      <c r="DI11" s="613"/>
      <c r="DJ11" s="613"/>
      <c r="DK11" s="614"/>
      <c r="DL11" s="618">
        <v>21992838</v>
      </c>
      <c r="DM11" s="613"/>
      <c r="DN11" s="613"/>
      <c r="DO11" s="613"/>
      <c r="DP11" s="613"/>
      <c r="DQ11" s="613"/>
      <c r="DR11" s="613"/>
      <c r="DS11" s="613"/>
      <c r="DT11" s="613"/>
      <c r="DU11" s="613"/>
      <c r="DV11" s="613"/>
      <c r="DW11" s="613"/>
      <c r="DX11" s="696"/>
    </row>
    <row r="12" spans="2:138" ht="11.25" customHeight="1" x14ac:dyDescent="0.2">
      <c r="B12" s="609" t="s">
        <v>220</v>
      </c>
      <c r="C12" s="610"/>
      <c r="D12" s="610"/>
      <c r="E12" s="610"/>
      <c r="F12" s="610"/>
      <c r="G12" s="610"/>
      <c r="H12" s="610"/>
      <c r="I12" s="610"/>
      <c r="J12" s="610"/>
      <c r="K12" s="610"/>
      <c r="L12" s="610"/>
      <c r="M12" s="610"/>
      <c r="N12" s="610"/>
      <c r="O12" s="610"/>
      <c r="P12" s="610"/>
      <c r="Q12" s="611"/>
      <c r="R12" s="612">
        <v>30081</v>
      </c>
      <c r="S12" s="613"/>
      <c r="T12" s="613"/>
      <c r="U12" s="613"/>
      <c r="V12" s="613"/>
      <c r="W12" s="613"/>
      <c r="X12" s="613"/>
      <c r="Y12" s="614"/>
      <c r="Z12" s="676">
        <v>0</v>
      </c>
      <c r="AA12" s="676"/>
      <c r="AB12" s="676"/>
      <c r="AC12" s="676"/>
      <c r="AD12" s="671">
        <v>30081</v>
      </c>
      <c r="AE12" s="671"/>
      <c r="AF12" s="671"/>
      <c r="AG12" s="671"/>
      <c r="AH12" s="671"/>
      <c r="AI12" s="671"/>
      <c r="AJ12" s="671"/>
      <c r="AK12" s="671"/>
      <c r="AL12" s="615">
        <v>0</v>
      </c>
      <c r="AM12" s="677"/>
      <c r="AN12" s="677"/>
      <c r="AO12" s="678"/>
      <c r="AP12" s="609" t="s">
        <v>221</v>
      </c>
      <c r="AQ12" s="610"/>
      <c r="AR12" s="610"/>
      <c r="AS12" s="610"/>
      <c r="AT12" s="610"/>
      <c r="AU12" s="610"/>
      <c r="AV12" s="610"/>
      <c r="AW12" s="610"/>
      <c r="AX12" s="610"/>
      <c r="AY12" s="610"/>
      <c r="AZ12" s="610"/>
      <c r="BA12" s="610"/>
      <c r="BB12" s="610"/>
      <c r="BC12" s="611"/>
      <c r="BD12" s="612">
        <v>1188716</v>
      </c>
      <c r="BE12" s="613"/>
      <c r="BF12" s="613"/>
      <c r="BG12" s="613"/>
      <c r="BH12" s="613"/>
      <c r="BI12" s="613"/>
      <c r="BJ12" s="613"/>
      <c r="BK12" s="614"/>
      <c r="BL12" s="676">
        <v>0.1</v>
      </c>
      <c r="BM12" s="676"/>
      <c r="BN12" s="676"/>
      <c r="BO12" s="676"/>
      <c r="BP12" s="671" t="s">
        <v>118</v>
      </c>
      <c r="BQ12" s="671"/>
      <c r="BR12" s="671"/>
      <c r="BS12" s="671"/>
      <c r="BT12" s="671"/>
      <c r="BU12" s="671"/>
      <c r="BV12" s="671"/>
      <c r="BW12" s="672"/>
      <c r="BY12" s="609" t="s">
        <v>222</v>
      </c>
      <c r="BZ12" s="610"/>
      <c r="CA12" s="610"/>
      <c r="CB12" s="610"/>
      <c r="CC12" s="610"/>
      <c r="CD12" s="610"/>
      <c r="CE12" s="610"/>
      <c r="CF12" s="610"/>
      <c r="CG12" s="610"/>
      <c r="CH12" s="610"/>
      <c r="CI12" s="610"/>
      <c r="CJ12" s="610"/>
      <c r="CK12" s="610"/>
      <c r="CL12" s="611"/>
      <c r="CM12" s="612">
        <v>146577685</v>
      </c>
      <c r="CN12" s="613"/>
      <c r="CO12" s="613"/>
      <c r="CP12" s="613"/>
      <c r="CQ12" s="613"/>
      <c r="CR12" s="613"/>
      <c r="CS12" s="613"/>
      <c r="CT12" s="614"/>
      <c r="CU12" s="615">
        <v>8.9</v>
      </c>
      <c r="CV12" s="677"/>
      <c r="CW12" s="677"/>
      <c r="CX12" s="679"/>
      <c r="CY12" s="618">
        <v>6475765</v>
      </c>
      <c r="CZ12" s="613"/>
      <c r="DA12" s="613"/>
      <c r="DB12" s="613"/>
      <c r="DC12" s="613"/>
      <c r="DD12" s="613"/>
      <c r="DE12" s="613"/>
      <c r="DF12" s="613"/>
      <c r="DG12" s="613"/>
      <c r="DH12" s="613"/>
      <c r="DI12" s="613"/>
      <c r="DJ12" s="613"/>
      <c r="DK12" s="614"/>
      <c r="DL12" s="618">
        <v>12705585</v>
      </c>
      <c r="DM12" s="613"/>
      <c r="DN12" s="613"/>
      <c r="DO12" s="613"/>
      <c r="DP12" s="613"/>
      <c r="DQ12" s="613"/>
      <c r="DR12" s="613"/>
      <c r="DS12" s="613"/>
      <c r="DT12" s="613"/>
      <c r="DU12" s="613"/>
      <c r="DV12" s="613"/>
      <c r="DW12" s="613"/>
      <c r="DX12" s="696"/>
    </row>
    <row r="13" spans="2:138" ht="11.25" customHeight="1" x14ac:dyDescent="0.2">
      <c r="B13" s="609" t="s">
        <v>223</v>
      </c>
      <c r="C13" s="610"/>
      <c r="D13" s="610"/>
      <c r="E13" s="610"/>
      <c r="F13" s="610"/>
      <c r="G13" s="610"/>
      <c r="H13" s="610"/>
      <c r="I13" s="610"/>
      <c r="J13" s="610"/>
      <c r="K13" s="610"/>
      <c r="L13" s="610"/>
      <c r="M13" s="610"/>
      <c r="N13" s="610"/>
      <c r="O13" s="610"/>
      <c r="P13" s="610"/>
      <c r="Q13" s="611"/>
      <c r="R13" s="612">
        <v>87714980</v>
      </c>
      <c r="S13" s="613"/>
      <c r="T13" s="613"/>
      <c r="U13" s="613"/>
      <c r="V13" s="613"/>
      <c r="W13" s="613"/>
      <c r="X13" s="613"/>
      <c r="Y13" s="614"/>
      <c r="Z13" s="676">
        <v>5.0999999999999996</v>
      </c>
      <c r="AA13" s="676"/>
      <c r="AB13" s="676"/>
      <c r="AC13" s="676"/>
      <c r="AD13" s="671">
        <v>87714980</v>
      </c>
      <c r="AE13" s="671"/>
      <c r="AF13" s="671"/>
      <c r="AG13" s="671"/>
      <c r="AH13" s="671"/>
      <c r="AI13" s="671"/>
      <c r="AJ13" s="671"/>
      <c r="AK13" s="671"/>
      <c r="AL13" s="615">
        <v>9.1</v>
      </c>
      <c r="AM13" s="677"/>
      <c r="AN13" s="677"/>
      <c r="AO13" s="678"/>
      <c r="AP13" s="609" t="s">
        <v>224</v>
      </c>
      <c r="AQ13" s="610"/>
      <c r="AR13" s="610"/>
      <c r="AS13" s="610"/>
      <c r="AT13" s="610"/>
      <c r="AU13" s="610"/>
      <c r="AV13" s="610"/>
      <c r="AW13" s="610"/>
      <c r="AX13" s="610"/>
      <c r="AY13" s="610"/>
      <c r="AZ13" s="610"/>
      <c r="BA13" s="610"/>
      <c r="BB13" s="610"/>
      <c r="BC13" s="611"/>
      <c r="BD13" s="612">
        <v>8566271</v>
      </c>
      <c r="BE13" s="613"/>
      <c r="BF13" s="613"/>
      <c r="BG13" s="613"/>
      <c r="BH13" s="613"/>
      <c r="BI13" s="613"/>
      <c r="BJ13" s="613"/>
      <c r="BK13" s="614"/>
      <c r="BL13" s="676">
        <v>1</v>
      </c>
      <c r="BM13" s="676"/>
      <c r="BN13" s="676"/>
      <c r="BO13" s="676"/>
      <c r="BP13" s="671" t="s">
        <v>152</v>
      </c>
      <c r="BQ13" s="671"/>
      <c r="BR13" s="671"/>
      <c r="BS13" s="671"/>
      <c r="BT13" s="671"/>
      <c r="BU13" s="671"/>
      <c r="BV13" s="671"/>
      <c r="BW13" s="672"/>
      <c r="BY13" s="609" t="s">
        <v>225</v>
      </c>
      <c r="BZ13" s="610"/>
      <c r="CA13" s="610"/>
      <c r="CB13" s="610"/>
      <c r="CC13" s="610"/>
      <c r="CD13" s="610"/>
      <c r="CE13" s="610"/>
      <c r="CF13" s="610"/>
      <c r="CG13" s="610"/>
      <c r="CH13" s="610"/>
      <c r="CI13" s="610"/>
      <c r="CJ13" s="610"/>
      <c r="CK13" s="610"/>
      <c r="CL13" s="611"/>
      <c r="CM13" s="612">
        <v>112348840</v>
      </c>
      <c r="CN13" s="613"/>
      <c r="CO13" s="613"/>
      <c r="CP13" s="613"/>
      <c r="CQ13" s="613"/>
      <c r="CR13" s="613"/>
      <c r="CS13" s="613"/>
      <c r="CT13" s="614"/>
      <c r="CU13" s="615">
        <v>6.8</v>
      </c>
      <c r="CV13" s="677"/>
      <c r="CW13" s="677"/>
      <c r="CX13" s="679"/>
      <c r="CY13" s="618">
        <v>81573954</v>
      </c>
      <c r="CZ13" s="613"/>
      <c r="DA13" s="613"/>
      <c r="DB13" s="613"/>
      <c r="DC13" s="613"/>
      <c r="DD13" s="613"/>
      <c r="DE13" s="613"/>
      <c r="DF13" s="613"/>
      <c r="DG13" s="613"/>
      <c r="DH13" s="613"/>
      <c r="DI13" s="613"/>
      <c r="DJ13" s="613"/>
      <c r="DK13" s="614"/>
      <c r="DL13" s="618">
        <v>24648567</v>
      </c>
      <c r="DM13" s="613"/>
      <c r="DN13" s="613"/>
      <c r="DO13" s="613"/>
      <c r="DP13" s="613"/>
      <c r="DQ13" s="613"/>
      <c r="DR13" s="613"/>
      <c r="DS13" s="613"/>
      <c r="DT13" s="613"/>
      <c r="DU13" s="613"/>
      <c r="DV13" s="613"/>
      <c r="DW13" s="613"/>
      <c r="DX13" s="696"/>
    </row>
    <row r="14" spans="2:138" ht="11.25" customHeight="1" x14ac:dyDescent="0.2">
      <c r="B14" s="609" t="s">
        <v>226</v>
      </c>
      <c r="C14" s="610"/>
      <c r="D14" s="610"/>
      <c r="E14" s="610"/>
      <c r="F14" s="610"/>
      <c r="G14" s="610"/>
      <c r="H14" s="610"/>
      <c r="I14" s="610"/>
      <c r="J14" s="610"/>
      <c r="K14" s="610"/>
      <c r="L14" s="610"/>
      <c r="M14" s="610"/>
      <c r="N14" s="610"/>
      <c r="O14" s="610"/>
      <c r="P14" s="610"/>
      <c r="Q14" s="611"/>
      <c r="R14" s="612">
        <v>77946</v>
      </c>
      <c r="S14" s="613"/>
      <c r="T14" s="613"/>
      <c r="U14" s="613"/>
      <c r="V14" s="613"/>
      <c r="W14" s="613"/>
      <c r="X14" s="613"/>
      <c r="Y14" s="614"/>
      <c r="Z14" s="676">
        <v>0</v>
      </c>
      <c r="AA14" s="676"/>
      <c r="AB14" s="676"/>
      <c r="AC14" s="676"/>
      <c r="AD14" s="671">
        <v>77946</v>
      </c>
      <c r="AE14" s="671"/>
      <c r="AF14" s="671"/>
      <c r="AG14" s="671"/>
      <c r="AH14" s="671"/>
      <c r="AI14" s="671"/>
      <c r="AJ14" s="671"/>
      <c r="AK14" s="671"/>
      <c r="AL14" s="615">
        <v>0</v>
      </c>
      <c r="AM14" s="677"/>
      <c r="AN14" s="677"/>
      <c r="AO14" s="678"/>
      <c r="AP14" s="609" t="s">
        <v>227</v>
      </c>
      <c r="AQ14" s="610"/>
      <c r="AR14" s="610"/>
      <c r="AS14" s="610"/>
      <c r="AT14" s="610"/>
      <c r="AU14" s="610"/>
      <c r="AV14" s="610"/>
      <c r="AW14" s="610"/>
      <c r="AX14" s="610"/>
      <c r="AY14" s="610"/>
      <c r="AZ14" s="610"/>
      <c r="BA14" s="610"/>
      <c r="BB14" s="610"/>
      <c r="BC14" s="611"/>
      <c r="BD14" s="612">
        <v>5647049</v>
      </c>
      <c r="BE14" s="613"/>
      <c r="BF14" s="613"/>
      <c r="BG14" s="613"/>
      <c r="BH14" s="613"/>
      <c r="BI14" s="613"/>
      <c r="BJ14" s="613"/>
      <c r="BK14" s="614"/>
      <c r="BL14" s="676">
        <v>0.7</v>
      </c>
      <c r="BM14" s="676"/>
      <c r="BN14" s="676"/>
      <c r="BO14" s="676"/>
      <c r="BP14" s="671" t="s">
        <v>118</v>
      </c>
      <c r="BQ14" s="671"/>
      <c r="BR14" s="671"/>
      <c r="BS14" s="671"/>
      <c r="BT14" s="671"/>
      <c r="BU14" s="671"/>
      <c r="BV14" s="671"/>
      <c r="BW14" s="672"/>
      <c r="BY14" s="609" t="s">
        <v>228</v>
      </c>
      <c r="BZ14" s="610"/>
      <c r="CA14" s="610"/>
      <c r="CB14" s="610"/>
      <c r="CC14" s="610"/>
      <c r="CD14" s="610"/>
      <c r="CE14" s="610"/>
      <c r="CF14" s="610"/>
      <c r="CG14" s="610"/>
      <c r="CH14" s="610"/>
      <c r="CI14" s="610"/>
      <c r="CJ14" s="610"/>
      <c r="CK14" s="610"/>
      <c r="CL14" s="611"/>
      <c r="CM14" s="612">
        <v>146278706</v>
      </c>
      <c r="CN14" s="613"/>
      <c r="CO14" s="613"/>
      <c r="CP14" s="613"/>
      <c r="CQ14" s="613"/>
      <c r="CR14" s="613"/>
      <c r="CS14" s="613"/>
      <c r="CT14" s="614"/>
      <c r="CU14" s="615">
        <v>8.8000000000000007</v>
      </c>
      <c r="CV14" s="677"/>
      <c r="CW14" s="677"/>
      <c r="CX14" s="679"/>
      <c r="CY14" s="618">
        <v>6568533</v>
      </c>
      <c r="CZ14" s="613"/>
      <c r="DA14" s="613"/>
      <c r="DB14" s="613"/>
      <c r="DC14" s="613"/>
      <c r="DD14" s="613"/>
      <c r="DE14" s="613"/>
      <c r="DF14" s="613"/>
      <c r="DG14" s="613"/>
      <c r="DH14" s="613"/>
      <c r="DI14" s="613"/>
      <c r="DJ14" s="613"/>
      <c r="DK14" s="614"/>
      <c r="DL14" s="618">
        <v>124162115</v>
      </c>
      <c r="DM14" s="613"/>
      <c r="DN14" s="613"/>
      <c r="DO14" s="613"/>
      <c r="DP14" s="613"/>
      <c r="DQ14" s="613"/>
      <c r="DR14" s="613"/>
      <c r="DS14" s="613"/>
      <c r="DT14" s="613"/>
      <c r="DU14" s="613"/>
      <c r="DV14" s="613"/>
      <c r="DW14" s="613"/>
      <c r="DX14" s="696"/>
    </row>
    <row r="15" spans="2:138" ht="11.25" customHeight="1" x14ac:dyDescent="0.2">
      <c r="B15" s="609" t="s">
        <v>229</v>
      </c>
      <c r="C15" s="610"/>
      <c r="D15" s="610"/>
      <c r="E15" s="610"/>
      <c r="F15" s="610"/>
      <c r="G15" s="610"/>
      <c r="H15" s="610"/>
      <c r="I15" s="610"/>
      <c r="J15" s="610"/>
      <c r="K15" s="610"/>
      <c r="L15" s="610"/>
      <c r="M15" s="610"/>
      <c r="N15" s="610"/>
      <c r="O15" s="610"/>
      <c r="P15" s="610"/>
      <c r="Q15" s="611"/>
      <c r="R15" s="612" t="s">
        <v>118</v>
      </c>
      <c r="S15" s="613"/>
      <c r="T15" s="613"/>
      <c r="U15" s="613"/>
      <c r="V15" s="613"/>
      <c r="W15" s="613"/>
      <c r="X15" s="613"/>
      <c r="Y15" s="614"/>
      <c r="Z15" s="676" t="s">
        <v>152</v>
      </c>
      <c r="AA15" s="676"/>
      <c r="AB15" s="676"/>
      <c r="AC15" s="676"/>
      <c r="AD15" s="671" t="s">
        <v>203</v>
      </c>
      <c r="AE15" s="671"/>
      <c r="AF15" s="671"/>
      <c r="AG15" s="671"/>
      <c r="AH15" s="671"/>
      <c r="AI15" s="671"/>
      <c r="AJ15" s="671"/>
      <c r="AK15" s="671"/>
      <c r="AL15" s="615" t="s">
        <v>203</v>
      </c>
      <c r="AM15" s="677"/>
      <c r="AN15" s="677"/>
      <c r="AO15" s="678"/>
      <c r="AP15" s="609" t="s">
        <v>230</v>
      </c>
      <c r="AQ15" s="610"/>
      <c r="AR15" s="610"/>
      <c r="AS15" s="610"/>
      <c r="AT15" s="610"/>
      <c r="AU15" s="610"/>
      <c r="AV15" s="610"/>
      <c r="AW15" s="610"/>
      <c r="AX15" s="610"/>
      <c r="AY15" s="610"/>
      <c r="AZ15" s="610"/>
      <c r="BA15" s="610"/>
      <c r="BB15" s="610"/>
      <c r="BC15" s="611"/>
      <c r="BD15" s="612">
        <v>145734402</v>
      </c>
      <c r="BE15" s="613"/>
      <c r="BF15" s="613"/>
      <c r="BG15" s="613"/>
      <c r="BH15" s="613"/>
      <c r="BI15" s="613"/>
      <c r="BJ15" s="613"/>
      <c r="BK15" s="614"/>
      <c r="BL15" s="676">
        <v>17.7</v>
      </c>
      <c r="BM15" s="676"/>
      <c r="BN15" s="676"/>
      <c r="BO15" s="676"/>
      <c r="BP15" s="671" t="s">
        <v>203</v>
      </c>
      <c r="BQ15" s="671"/>
      <c r="BR15" s="671"/>
      <c r="BS15" s="671"/>
      <c r="BT15" s="671"/>
      <c r="BU15" s="671"/>
      <c r="BV15" s="671"/>
      <c r="BW15" s="672"/>
      <c r="BY15" s="609" t="s">
        <v>231</v>
      </c>
      <c r="BZ15" s="610"/>
      <c r="CA15" s="610"/>
      <c r="CB15" s="610"/>
      <c r="CC15" s="610"/>
      <c r="CD15" s="610"/>
      <c r="CE15" s="610"/>
      <c r="CF15" s="610"/>
      <c r="CG15" s="610"/>
      <c r="CH15" s="610"/>
      <c r="CI15" s="610"/>
      <c r="CJ15" s="610"/>
      <c r="CK15" s="610"/>
      <c r="CL15" s="611"/>
      <c r="CM15" s="612" t="s">
        <v>152</v>
      </c>
      <c r="CN15" s="613"/>
      <c r="CO15" s="613"/>
      <c r="CP15" s="613"/>
      <c r="CQ15" s="613"/>
      <c r="CR15" s="613"/>
      <c r="CS15" s="613"/>
      <c r="CT15" s="614"/>
      <c r="CU15" s="615" t="s">
        <v>215</v>
      </c>
      <c r="CV15" s="677"/>
      <c r="CW15" s="677"/>
      <c r="CX15" s="679"/>
      <c r="CY15" s="618" t="s">
        <v>203</v>
      </c>
      <c r="CZ15" s="613"/>
      <c r="DA15" s="613"/>
      <c r="DB15" s="613"/>
      <c r="DC15" s="613"/>
      <c r="DD15" s="613"/>
      <c r="DE15" s="613"/>
      <c r="DF15" s="613"/>
      <c r="DG15" s="613"/>
      <c r="DH15" s="613"/>
      <c r="DI15" s="613"/>
      <c r="DJ15" s="613"/>
      <c r="DK15" s="614"/>
      <c r="DL15" s="618" t="s">
        <v>215</v>
      </c>
      <c r="DM15" s="613"/>
      <c r="DN15" s="613"/>
      <c r="DO15" s="613"/>
      <c r="DP15" s="613"/>
      <c r="DQ15" s="613"/>
      <c r="DR15" s="613"/>
      <c r="DS15" s="613"/>
      <c r="DT15" s="613"/>
      <c r="DU15" s="613"/>
      <c r="DV15" s="613"/>
      <c r="DW15" s="613"/>
      <c r="DX15" s="696"/>
    </row>
    <row r="16" spans="2:138" ht="11.25" customHeight="1" x14ac:dyDescent="0.2">
      <c r="B16" s="609" t="s">
        <v>232</v>
      </c>
      <c r="C16" s="610"/>
      <c r="D16" s="610"/>
      <c r="E16" s="610"/>
      <c r="F16" s="610"/>
      <c r="G16" s="610"/>
      <c r="H16" s="610"/>
      <c r="I16" s="610"/>
      <c r="J16" s="610"/>
      <c r="K16" s="610"/>
      <c r="L16" s="610"/>
      <c r="M16" s="610"/>
      <c r="N16" s="610"/>
      <c r="O16" s="610"/>
      <c r="P16" s="610"/>
      <c r="Q16" s="611"/>
      <c r="R16" s="612">
        <v>7981962</v>
      </c>
      <c r="S16" s="613"/>
      <c r="T16" s="613"/>
      <c r="U16" s="613"/>
      <c r="V16" s="613"/>
      <c r="W16" s="613"/>
      <c r="X16" s="613"/>
      <c r="Y16" s="614"/>
      <c r="Z16" s="676">
        <v>0.5</v>
      </c>
      <c r="AA16" s="676"/>
      <c r="AB16" s="676"/>
      <c r="AC16" s="676"/>
      <c r="AD16" s="671">
        <v>7981962</v>
      </c>
      <c r="AE16" s="671"/>
      <c r="AF16" s="671"/>
      <c r="AG16" s="671"/>
      <c r="AH16" s="671"/>
      <c r="AI16" s="671"/>
      <c r="AJ16" s="671"/>
      <c r="AK16" s="671"/>
      <c r="AL16" s="615">
        <v>0.8</v>
      </c>
      <c r="AM16" s="677"/>
      <c r="AN16" s="677"/>
      <c r="AO16" s="678"/>
      <c r="AP16" s="609" t="s">
        <v>233</v>
      </c>
      <c r="AQ16" s="610"/>
      <c r="AR16" s="610"/>
      <c r="AS16" s="610"/>
      <c r="AT16" s="610"/>
      <c r="AU16" s="610"/>
      <c r="AV16" s="610"/>
      <c r="AW16" s="610"/>
      <c r="AX16" s="610"/>
      <c r="AY16" s="610"/>
      <c r="AZ16" s="610"/>
      <c r="BA16" s="610"/>
      <c r="BB16" s="610"/>
      <c r="BC16" s="611"/>
      <c r="BD16" s="612">
        <v>8198334</v>
      </c>
      <c r="BE16" s="613"/>
      <c r="BF16" s="613"/>
      <c r="BG16" s="613"/>
      <c r="BH16" s="613"/>
      <c r="BI16" s="613"/>
      <c r="BJ16" s="613"/>
      <c r="BK16" s="614"/>
      <c r="BL16" s="676">
        <v>1</v>
      </c>
      <c r="BM16" s="676"/>
      <c r="BN16" s="676"/>
      <c r="BO16" s="676"/>
      <c r="BP16" s="671" t="s">
        <v>215</v>
      </c>
      <c r="BQ16" s="671"/>
      <c r="BR16" s="671"/>
      <c r="BS16" s="671"/>
      <c r="BT16" s="671"/>
      <c r="BU16" s="671"/>
      <c r="BV16" s="671"/>
      <c r="BW16" s="672"/>
      <c r="BY16" s="609" t="s">
        <v>234</v>
      </c>
      <c r="BZ16" s="610"/>
      <c r="CA16" s="610"/>
      <c r="CB16" s="610"/>
      <c r="CC16" s="610"/>
      <c r="CD16" s="610"/>
      <c r="CE16" s="610"/>
      <c r="CF16" s="610"/>
      <c r="CG16" s="610"/>
      <c r="CH16" s="610"/>
      <c r="CI16" s="610"/>
      <c r="CJ16" s="610"/>
      <c r="CK16" s="610"/>
      <c r="CL16" s="611"/>
      <c r="CM16" s="612">
        <v>421033435</v>
      </c>
      <c r="CN16" s="613"/>
      <c r="CO16" s="613"/>
      <c r="CP16" s="613"/>
      <c r="CQ16" s="613"/>
      <c r="CR16" s="613"/>
      <c r="CS16" s="613"/>
      <c r="CT16" s="614"/>
      <c r="CU16" s="615">
        <v>25.4</v>
      </c>
      <c r="CV16" s="677"/>
      <c r="CW16" s="677"/>
      <c r="CX16" s="679"/>
      <c r="CY16" s="618">
        <v>9336457</v>
      </c>
      <c r="CZ16" s="613"/>
      <c r="DA16" s="613"/>
      <c r="DB16" s="613"/>
      <c r="DC16" s="613"/>
      <c r="DD16" s="613"/>
      <c r="DE16" s="613"/>
      <c r="DF16" s="613"/>
      <c r="DG16" s="613"/>
      <c r="DH16" s="613"/>
      <c r="DI16" s="613"/>
      <c r="DJ16" s="613"/>
      <c r="DK16" s="614"/>
      <c r="DL16" s="618">
        <v>323342281</v>
      </c>
      <c r="DM16" s="613"/>
      <c r="DN16" s="613"/>
      <c r="DO16" s="613"/>
      <c r="DP16" s="613"/>
      <c r="DQ16" s="613"/>
      <c r="DR16" s="613"/>
      <c r="DS16" s="613"/>
      <c r="DT16" s="613"/>
      <c r="DU16" s="613"/>
      <c r="DV16" s="613"/>
      <c r="DW16" s="613"/>
      <c r="DX16" s="696"/>
    </row>
    <row r="17" spans="2:128" ht="11.25" customHeight="1" x14ac:dyDescent="0.2">
      <c r="B17" s="609" t="s">
        <v>235</v>
      </c>
      <c r="C17" s="610"/>
      <c r="D17" s="610"/>
      <c r="E17" s="610"/>
      <c r="F17" s="610"/>
      <c r="G17" s="610"/>
      <c r="H17" s="610"/>
      <c r="I17" s="610"/>
      <c r="J17" s="610"/>
      <c r="K17" s="610"/>
      <c r="L17" s="610"/>
      <c r="M17" s="610"/>
      <c r="N17" s="610"/>
      <c r="O17" s="610"/>
      <c r="P17" s="610"/>
      <c r="Q17" s="611"/>
      <c r="R17" s="612">
        <v>3532375</v>
      </c>
      <c r="S17" s="613"/>
      <c r="T17" s="613"/>
      <c r="U17" s="613"/>
      <c r="V17" s="613"/>
      <c r="W17" s="613"/>
      <c r="X17" s="613"/>
      <c r="Y17" s="614"/>
      <c r="Z17" s="676">
        <v>0.2</v>
      </c>
      <c r="AA17" s="676"/>
      <c r="AB17" s="676"/>
      <c r="AC17" s="676"/>
      <c r="AD17" s="671">
        <v>3532375</v>
      </c>
      <c r="AE17" s="671"/>
      <c r="AF17" s="671"/>
      <c r="AG17" s="671"/>
      <c r="AH17" s="671"/>
      <c r="AI17" s="671"/>
      <c r="AJ17" s="671"/>
      <c r="AK17" s="671"/>
      <c r="AL17" s="615">
        <v>0.4</v>
      </c>
      <c r="AM17" s="677"/>
      <c r="AN17" s="677"/>
      <c r="AO17" s="678"/>
      <c r="AP17" s="609" t="s">
        <v>236</v>
      </c>
      <c r="AQ17" s="610"/>
      <c r="AR17" s="610"/>
      <c r="AS17" s="610"/>
      <c r="AT17" s="610"/>
      <c r="AU17" s="610"/>
      <c r="AV17" s="610"/>
      <c r="AW17" s="610"/>
      <c r="AX17" s="610"/>
      <c r="AY17" s="610"/>
      <c r="AZ17" s="610"/>
      <c r="BA17" s="610"/>
      <c r="BB17" s="610"/>
      <c r="BC17" s="611"/>
      <c r="BD17" s="612">
        <v>137536068</v>
      </c>
      <c r="BE17" s="613"/>
      <c r="BF17" s="613"/>
      <c r="BG17" s="613"/>
      <c r="BH17" s="613"/>
      <c r="BI17" s="613"/>
      <c r="BJ17" s="613"/>
      <c r="BK17" s="614"/>
      <c r="BL17" s="676">
        <v>16.7</v>
      </c>
      <c r="BM17" s="676"/>
      <c r="BN17" s="676"/>
      <c r="BO17" s="676"/>
      <c r="BP17" s="671" t="s">
        <v>118</v>
      </c>
      <c r="BQ17" s="671"/>
      <c r="BR17" s="671"/>
      <c r="BS17" s="671"/>
      <c r="BT17" s="671"/>
      <c r="BU17" s="671"/>
      <c r="BV17" s="671"/>
      <c r="BW17" s="672"/>
      <c r="BY17" s="609" t="s">
        <v>237</v>
      </c>
      <c r="BZ17" s="610"/>
      <c r="CA17" s="610"/>
      <c r="CB17" s="610"/>
      <c r="CC17" s="610"/>
      <c r="CD17" s="610"/>
      <c r="CE17" s="610"/>
      <c r="CF17" s="610"/>
      <c r="CG17" s="610"/>
      <c r="CH17" s="610"/>
      <c r="CI17" s="610"/>
      <c r="CJ17" s="610"/>
      <c r="CK17" s="610"/>
      <c r="CL17" s="611"/>
      <c r="CM17" s="612">
        <v>1031453</v>
      </c>
      <c r="CN17" s="613"/>
      <c r="CO17" s="613"/>
      <c r="CP17" s="613"/>
      <c r="CQ17" s="613"/>
      <c r="CR17" s="613"/>
      <c r="CS17" s="613"/>
      <c r="CT17" s="614"/>
      <c r="CU17" s="615">
        <v>0.1</v>
      </c>
      <c r="CV17" s="677"/>
      <c r="CW17" s="677"/>
      <c r="CX17" s="679"/>
      <c r="CY17" s="618" t="s">
        <v>118</v>
      </c>
      <c r="CZ17" s="613"/>
      <c r="DA17" s="613"/>
      <c r="DB17" s="613"/>
      <c r="DC17" s="613"/>
      <c r="DD17" s="613"/>
      <c r="DE17" s="613"/>
      <c r="DF17" s="613"/>
      <c r="DG17" s="613"/>
      <c r="DH17" s="613"/>
      <c r="DI17" s="613"/>
      <c r="DJ17" s="613"/>
      <c r="DK17" s="614"/>
      <c r="DL17" s="618">
        <v>162494</v>
      </c>
      <c r="DM17" s="613"/>
      <c r="DN17" s="613"/>
      <c r="DO17" s="613"/>
      <c r="DP17" s="613"/>
      <c r="DQ17" s="613"/>
      <c r="DR17" s="613"/>
      <c r="DS17" s="613"/>
      <c r="DT17" s="613"/>
      <c r="DU17" s="613"/>
      <c r="DV17" s="613"/>
      <c r="DW17" s="613"/>
      <c r="DX17" s="696"/>
    </row>
    <row r="18" spans="2:128" ht="11.25" customHeight="1" x14ac:dyDescent="0.2">
      <c r="B18" s="609" t="s">
        <v>238</v>
      </c>
      <c r="C18" s="610"/>
      <c r="D18" s="610"/>
      <c r="E18" s="610"/>
      <c r="F18" s="610"/>
      <c r="G18" s="610"/>
      <c r="H18" s="610"/>
      <c r="I18" s="610"/>
      <c r="J18" s="610"/>
      <c r="K18" s="610"/>
      <c r="L18" s="610"/>
      <c r="M18" s="610"/>
      <c r="N18" s="610"/>
      <c r="O18" s="610"/>
      <c r="P18" s="610"/>
      <c r="Q18" s="611"/>
      <c r="R18" s="612">
        <v>506516</v>
      </c>
      <c r="S18" s="613"/>
      <c r="T18" s="613"/>
      <c r="U18" s="613"/>
      <c r="V18" s="613"/>
      <c r="W18" s="613"/>
      <c r="X18" s="613"/>
      <c r="Y18" s="614"/>
      <c r="Z18" s="676">
        <v>0</v>
      </c>
      <c r="AA18" s="676"/>
      <c r="AB18" s="676"/>
      <c r="AC18" s="676"/>
      <c r="AD18" s="671">
        <v>506516</v>
      </c>
      <c r="AE18" s="671"/>
      <c r="AF18" s="671"/>
      <c r="AG18" s="671"/>
      <c r="AH18" s="671"/>
      <c r="AI18" s="671"/>
      <c r="AJ18" s="671"/>
      <c r="AK18" s="671"/>
      <c r="AL18" s="615">
        <v>0.1</v>
      </c>
      <c r="AM18" s="677"/>
      <c r="AN18" s="677"/>
      <c r="AO18" s="678"/>
      <c r="AP18" s="609" t="s">
        <v>239</v>
      </c>
      <c r="AQ18" s="610"/>
      <c r="AR18" s="610"/>
      <c r="AS18" s="610"/>
      <c r="AT18" s="610"/>
      <c r="AU18" s="610"/>
      <c r="AV18" s="610"/>
      <c r="AW18" s="610"/>
      <c r="AX18" s="610"/>
      <c r="AY18" s="610"/>
      <c r="AZ18" s="610"/>
      <c r="BA18" s="610"/>
      <c r="BB18" s="610"/>
      <c r="BC18" s="611"/>
      <c r="BD18" s="612">
        <v>235460317</v>
      </c>
      <c r="BE18" s="613"/>
      <c r="BF18" s="613"/>
      <c r="BG18" s="613"/>
      <c r="BH18" s="613"/>
      <c r="BI18" s="613"/>
      <c r="BJ18" s="613"/>
      <c r="BK18" s="614"/>
      <c r="BL18" s="676">
        <v>28.7</v>
      </c>
      <c r="BM18" s="676"/>
      <c r="BN18" s="676"/>
      <c r="BO18" s="676"/>
      <c r="BP18" s="671" t="s">
        <v>118</v>
      </c>
      <c r="BQ18" s="671"/>
      <c r="BR18" s="671"/>
      <c r="BS18" s="671"/>
      <c r="BT18" s="671"/>
      <c r="BU18" s="671"/>
      <c r="BV18" s="671"/>
      <c r="BW18" s="672"/>
      <c r="BY18" s="609" t="s">
        <v>240</v>
      </c>
      <c r="BZ18" s="610"/>
      <c r="CA18" s="610"/>
      <c r="CB18" s="610"/>
      <c r="CC18" s="610"/>
      <c r="CD18" s="610"/>
      <c r="CE18" s="610"/>
      <c r="CF18" s="610"/>
      <c r="CG18" s="610"/>
      <c r="CH18" s="610"/>
      <c r="CI18" s="610"/>
      <c r="CJ18" s="610"/>
      <c r="CK18" s="610"/>
      <c r="CL18" s="611"/>
      <c r="CM18" s="612">
        <v>215987256</v>
      </c>
      <c r="CN18" s="613"/>
      <c r="CO18" s="613"/>
      <c r="CP18" s="613"/>
      <c r="CQ18" s="613"/>
      <c r="CR18" s="613"/>
      <c r="CS18" s="613"/>
      <c r="CT18" s="614"/>
      <c r="CU18" s="615">
        <v>13</v>
      </c>
      <c r="CV18" s="677"/>
      <c r="CW18" s="677"/>
      <c r="CX18" s="679"/>
      <c r="CY18" s="618" t="s">
        <v>203</v>
      </c>
      <c r="CZ18" s="613"/>
      <c r="DA18" s="613"/>
      <c r="DB18" s="613"/>
      <c r="DC18" s="613"/>
      <c r="DD18" s="613"/>
      <c r="DE18" s="613"/>
      <c r="DF18" s="613"/>
      <c r="DG18" s="613"/>
      <c r="DH18" s="613"/>
      <c r="DI18" s="613"/>
      <c r="DJ18" s="613"/>
      <c r="DK18" s="614"/>
      <c r="DL18" s="618">
        <v>207041310</v>
      </c>
      <c r="DM18" s="613"/>
      <c r="DN18" s="613"/>
      <c r="DO18" s="613"/>
      <c r="DP18" s="613"/>
      <c r="DQ18" s="613"/>
      <c r="DR18" s="613"/>
      <c r="DS18" s="613"/>
      <c r="DT18" s="613"/>
      <c r="DU18" s="613"/>
      <c r="DV18" s="613"/>
      <c r="DW18" s="613"/>
      <c r="DX18" s="696"/>
    </row>
    <row r="19" spans="2:128" ht="11.25" customHeight="1" x14ac:dyDescent="0.2">
      <c r="B19" s="609" t="s">
        <v>241</v>
      </c>
      <c r="C19" s="610"/>
      <c r="D19" s="610"/>
      <c r="E19" s="610"/>
      <c r="F19" s="610"/>
      <c r="G19" s="610"/>
      <c r="H19" s="610"/>
      <c r="I19" s="610"/>
      <c r="J19" s="610"/>
      <c r="K19" s="610"/>
      <c r="L19" s="610"/>
      <c r="M19" s="610"/>
      <c r="N19" s="610"/>
      <c r="O19" s="610"/>
      <c r="P19" s="610"/>
      <c r="Q19" s="611"/>
      <c r="R19" s="612">
        <v>3943071</v>
      </c>
      <c r="S19" s="613"/>
      <c r="T19" s="613"/>
      <c r="U19" s="613"/>
      <c r="V19" s="613"/>
      <c r="W19" s="613"/>
      <c r="X19" s="613"/>
      <c r="Y19" s="614"/>
      <c r="Z19" s="676">
        <v>0.2</v>
      </c>
      <c r="AA19" s="676"/>
      <c r="AB19" s="676"/>
      <c r="AC19" s="676"/>
      <c r="AD19" s="671">
        <v>3943071</v>
      </c>
      <c r="AE19" s="671"/>
      <c r="AF19" s="671"/>
      <c r="AG19" s="671"/>
      <c r="AH19" s="671"/>
      <c r="AI19" s="671"/>
      <c r="AJ19" s="671"/>
      <c r="AK19" s="671"/>
      <c r="AL19" s="615">
        <v>0.4</v>
      </c>
      <c r="AM19" s="677"/>
      <c r="AN19" s="677"/>
      <c r="AO19" s="678"/>
      <c r="AP19" s="609" t="s">
        <v>242</v>
      </c>
      <c r="AQ19" s="610"/>
      <c r="AR19" s="610"/>
      <c r="AS19" s="610"/>
      <c r="AT19" s="610"/>
      <c r="AU19" s="610"/>
      <c r="AV19" s="610"/>
      <c r="AW19" s="610"/>
      <c r="AX19" s="610"/>
      <c r="AY19" s="610"/>
      <c r="AZ19" s="610"/>
      <c r="BA19" s="610"/>
      <c r="BB19" s="610"/>
      <c r="BC19" s="611"/>
      <c r="BD19" s="612">
        <v>18045259</v>
      </c>
      <c r="BE19" s="613"/>
      <c r="BF19" s="613"/>
      <c r="BG19" s="613"/>
      <c r="BH19" s="613"/>
      <c r="BI19" s="613"/>
      <c r="BJ19" s="613"/>
      <c r="BK19" s="614"/>
      <c r="BL19" s="676">
        <v>2.2000000000000002</v>
      </c>
      <c r="BM19" s="676"/>
      <c r="BN19" s="676"/>
      <c r="BO19" s="676"/>
      <c r="BP19" s="671" t="s">
        <v>118</v>
      </c>
      <c r="BQ19" s="671"/>
      <c r="BR19" s="671"/>
      <c r="BS19" s="671"/>
      <c r="BT19" s="671"/>
      <c r="BU19" s="671"/>
      <c r="BV19" s="671"/>
      <c r="BW19" s="672"/>
      <c r="BY19" s="609" t="s">
        <v>243</v>
      </c>
      <c r="BZ19" s="610"/>
      <c r="CA19" s="610"/>
      <c r="CB19" s="610"/>
      <c r="CC19" s="610"/>
      <c r="CD19" s="610"/>
      <c r="CE19" s="610"/>
      <c r="CF19" s="610"/>
      <c r="CG19" s="610"/>
      <c r="CH19" s="610"/>
      <c r="CI19" s="610"/>
      <c r="CJ19" s="610"/>
      <c r="CK19" s="610"/>
      <c r="CL19" s="611"/>
      <c r="CM19" s="612" t="s">
        <v>118</v>
      </c>
      <c r="CN19" s="613"/>
      <c r="CO19" s="613"/>
      <c r="CP19" s="613"/>
      <c r="CQ19" s="613"/>
      <c r="CR19" s="613"/>
      <c r="CS19" s="613"/>
      <c r="CT19" s="614"/>
      <c r="CU19" s="615" t="s">
        <v>118</v>
      </c>
      <c r="CV19" s="677"/>
      <c r="CW19" s="677"/>
      <c r="CX19" s="679"/>
      <c r="CY19" s="618" t="s">
        <v>215</v>
      </c>
      <c r="CZ19" s="613"/>
      <c r="DA19" s="613"/>
      <c r="DB19" s="613"/>
      <c r="DC19" s="613"/>
      <c r="DD19" s="613"/>
      <c r="DE19" s="613"/>
      <c r="DF19" s="613"/>
      <c r="DG19" s="613"/>
      <c r="DH19" s="613"/>
      <c r="DI19" s="613"/>
      <c r="DJ19" s="613"/>
      <c r="DK19" s="614"/>
      <c r="DL19" s="618" t="s">
        <v>215</v>
      </c>
      <c r="DM19" s="613"/>
      <c r="DN19" s="613"/>
      <c r="DO19" s="613"/>
      <c r="DP19" s="613"/>
      <c r="DQ19" s="613"/>
      <c r="DR19" s="613"/>
      <c r="DS19" s="613"/>
      <c r="DT19" s="613"/>
      <c r="DU19" s="613"/>
      <c r="DV19" s="613"/>
      <c r="DW19" s="613"/>
      <c r="DX19" s="696"/>
    </row>
    <row r="20" spans="2:128" ht="11.25" customHeight="1" x14ac:dyDescent="0.2">
      <c r="B20" s="609" t="s">
        <v>244</v>
      </c>
      <c r="C20" s="610"/>
      <c r="D20" s="610"/>
      <c r="E20" s="610"/>
      <c r="F20" s="610"/>
      <c r="G20" s="610"/>
      <c r="H20" s="610"/>
      <c r="I20" s="610"/>
      <c r="J20" s="610"/>
      <c r="K20" s="610"/>
      <c r="L20" s="610"/>
      <c r="M20" s="610"/>
      <c r="N20" s="610"/>
      <c r="O20" s="610"/>
      <c r="P20" s="610"/>
      <c r="Q20" s="611"/>
      <c r="R20" s="612">
        <v>189296281</v>
      </c>
      <c r="S20" s="613"/>
      <c r="T20" s="613"/>
      <c r="U20" s="613"/>
      <c r="V20" s="613"/>
      <c r="W20" s="613"/>
      <c r="X20" s="613"/>
      <c r="Y20" s="614"/>
      <c r="Z20" s="676">
        <v>11.1</v>
      </c>
      <c r="AA20" s="676"/>
      <c r="AB20" s="676"/>
      <c r="AC20" s="676"/>
      <c r="AD20" s="671">
        <v>176978042</v>
      </c>
      <c r="AE20" s="671"/>
      <c r="AF20" s="671"/>
      <c r="AG20" s="671"/>
      <c r="AH20" s="671"/>
      <c r="AI20" s="671"/>
      <c r="AJ20" s="671"/>
      <c r="AK20" s="671"/>
      <c r="AL20" s="615">
        <v>18.3</v>
      </c>
      <c r="AM20" s="677"/>
      <c r="AN20" s="677"/>
      <c r="AO20" s="678"/>
      <c r="AP20" s="680" t="s">
        <v>245</v>
      </c>
      <c r="AQ20" s="681"/>
      <c r="AR20" s="681"/>
      <c r="AS20" s="681"/>
      <c r="AT20" s="681"/>
      <c r="AU20" s="681"/>
      <c r="AV20" s="681"/>
      <c r="AW20" s="681"/>
      <c r="AX20" s="681"/>
      <c r="AY20" s="681"/>
      <c r="AZ20" s="681"/>
      <c r="BA20" s="681"/>
      <c r="BB20" s="681"/>
      <c r="BC20" s="682"/>
      <c r="BD20" s="612">
        <v>6508277</v>
      </c>
      <c r="BE20" s="613"/>
      <c r="BF20" s="613"/>
      <c r="BG20" s="613"/>
      <c r="BH20" s="613"/>
      <c r="BI20" s="613"/>
      <c r="BJ20" s="613"/>
      <c r="BK20" s="614"/>
      <c r="BL20" s="676">
        <v>0.8</v>
      </c>
      <c r="BM20" s="676"/>
      <c r="BN20" s="676"/>
      <c r="BO20" s="676"/>
      <c r="BP20" s="671" t="s">
        <v>118</v>
      </c>
      <c r="BQ20" s="671"/>
      <c r="BR20" s="671"/>
      <c r="BS20" s="671"/>
      <c r="BT20" s="671"/>
      <c r="BU20" s="671"/>
      <c r="BV20" s="671"/>
      <c r="BW20" s="672"/>
      <c r="BY20" s="680" t="s">
        <v>246</v>
      </c>
      <c r="BZ20" s="681"/>
      <c r="CA20" s="681"/>
      <c r="CB20" s="681"/>
      <c r="CC20" s="681"/>
      <c r="CD20" s="681"/>
      <c r="CE20" s="681"/>
      <c r="CF20" s="681"/>
      <c r="CG20" s="681"/>
      <c r="CH20" s="681"/>
      <c r="CI20" s="681"/>
      <c r="CJ20" s="681"/>
      <c r="CK20" s="681"/>
      <c r="CL20" s="682"/>
      <c r="CM20" s="612" t="s">
        <v>215</v>
      </c>
      <c r="CN20" s="613"/>
      <c r="CO20" s="613"/>
      <c r="CP20" s="613"/>
      <c r="CQ20" s="613"/>
      <c r="CR20" s="613"/>
      <c r="CS20" s="613"/>
      <c r="CT20" s="614"/>
      <c r="CU20" s="615" t="s">
        <v>152</v>
      </c>
      <c r="CV20" s="677"/>
      <c r="CW20" s="677"/>
      <c r="CX20" s="679"/>
      <c r="CY20" s="618" t="s">
        <v>203</v>
      </c>
      <c r="CZ20" s="613"/>
      <c r="DA20" s="613"/>
      <c r="DB20" s="613"/>
      <c r="DC20" s="613"/>
      <c r="DD20" s="613"/>
      <c r="DE20" s="613"/>
      <c r="DF20" s="613"/>
      <c r="DG20" s="613"/>
      <c r="DH20" s="613"/>
      <c r="DI20" s="613"/>
      <c r="DJ20" s="613"/>
      <c r="DK20" s="614"/>
      <c r="DL20" s="618" t="s">
        <v>215</v>
      </c>
      <c r="DM20" s="613"/>
      <c r="DN20" s="613"/>
      <c r="DO20" s="613"/>
      <c r="DP20" s="613"/>
      <c r="DQ20" s="613"/>
      <c r="DR20" s="613"/>
      <c r="DS20" s="613"/>
      <c r="DT20" s="613"/>
      <c r="DU20" s="613"/>
      <c r="DV20" s="613"/>
      <c r="DW20" s="613"/>
      <c r="DX20" s="696"/>
    </row>
    <row r="21" spans="2:128" ht="11.25" customHeight="1" x14ac:dyDescent="0.2">
      <c r="B21" s="609" t="s">
        <v>247</v>
      </c>
      <c r="C21" s="610"/>
      <c r="D21" s="610"/>
      <c r="E21" s="610"/>
      <c r="F21" s="610"/>
      <c r="G21" s="610"/>
      <c r="H21" s="610"/>
      <c r="I21" s="610"/>
      <c r="J21" s="610"/>
      <c r="K21" s="610"/>
      <c r="L21" s="610"/>
      <c r="M21" s="610"/>
      <c r="N21" s="610"/>
      <c r="O21" s="610"/>
      <c r="P21" s="610"/>
      <c r="Q21" s="611"/>
      <c r="R21" s="612">
        <v>176978042</v>
      </c>
      <c r="S21" s="613"/>
      <c r="T21" s="613"/>
      <c r="U21" s="613"/>
      <c r="V21" s="613"/>
      <c r="W21" s="613"/>
      <c r="X21" s="613"/>
      <c r="Y21" s="614"/>
      <c r="Z21" s="615">
        <v>10.4</v>
      </c>
      <c r="AA21" s="677"/>
      <c r="AB21" s="677"/>
      <c r="AC21" s="679"/>
      <c r="AD21" s="618">
        <v>176978042</v>
      </c>
      <c r="AE21" s="613"/>
      <c r="AF21" s="613"/>
      <c r="AG21" s="613"/>
      <c r="AH21" s="613"/>
      <c r="AI21" s="613"/>
      <c r="AJ21" s="613"/>
      <c r="AK21" s="614"/>
      <c r="AL21" s="615">
        <v>18.3</v>
      </c>
      <c r="AM21" s="677"/>
      <c r="AN21" s="677"/>
      <c r="AO21" s="678"/>
      <c r="AP21" s="680" t="s">
        <v>248</v>
      </c>
      <c r="AQ21" s="681"/>
      <c r="AR21" s="681"/>
      <c r="AS21" s="681"/>
      <c r="AT21" s="681"/>
      <c r="AU21" s="681"/>
      <c r="AV21" s="681"/>
      <c r="AW21" s="681"/>
      <c r="AX21" s="681"/>
      <c r="AY21" s="681"/>
      <c r="AZ21" s="681"/>
      <c r="BA21" s="681"/>
      <c r="BB21" s="681"/>
      <c r="BC21" s="682"/>
      <c r="BD21" s="612">
        <v>4191004</v>
      </c>
      <c r="BE21" s="613"/>
      <c r="BF21" s="613"/>
      <c r="BG21" s="613"/>
      <c r="BH21" s="613"/>
      <c r="BI21" s="613"/>
      <c r="BJ21" s="613"/>
      <c r="BK21" s="614"/>
      <c r="BL21" s="676">
        <v>0.5</v>
      </c>
      <c r="BM21" s="676"/>
      <c r="BN21" s="676"/>
      <c r="BO21" s="676"/>
      <c r="BP21" s="671" t="s">
        <v>215</v>
      </c>
      <c r="BQ21" s="671"/>
      <c r="BR21" s="671"/>
      <c r="BS21" s="671"/>
      <c r="BT21" s="671"/>
      <c r="BU21" s="671"/>
      <c r="BV21" s="671"/>
      <c r="BW21" s="672"/>
      <c r="BY21" s="680" t="s">
        <v>249</v>
      </c>
      <c r="BZ21" s="681"/>
      <c r="CA21" s="681"/>
      <c r="CB21" s="681"/>
      <c r="CC21" s="681"/>
      <c r="CD21" s="681"/>
      <c r="CE21" s="681"/>
      <c r="CF21" s="681"/>
      <c r="CG21" s="681"/>
      <c r="CH21" s="681"/>
      <c r="CI21" s="681"/>
      <c r="CJ21" s="681"/>
      <c r="CK21" s="681"/>
      <c r="CL21" s="682"/>
      <c r="CM21" s="612">
        <v>731055</v>
      </c>
      <c r="CN21" s="613"/>
      <c r="CO21" s="613"/>
      <c r="CP21" s="613"/>
      <c r="CQ21" s="613"/>
      <c r="CR21" s="613"/>
      <c r="CS21" s="613"/>
      <c r="CT21" s="614"/>
      <c r="CU21" s="615">
        <v>0</v>
      </c>
      <c r="CV21" s="677"/>
      <c r="CW21" s="677"/>
      <c r="CX21" s="679"/>
      <c r="CY21" s="618" t="s">
        <v>215</v>
      </c>
      <c r="CZ21" s="613"/>
      <c r="DA21" s="613"/>
      <c r="DB21" s="613"/>
      <c r="DC21" s="613"/>
      <c r="DD21" s="613"/>
      <c r="DE21" s="613"/>
      <c r="DF21" s="613"/>
      <c r="DG21" s="613"/>
      <c r="DH21" s="613"/>
      <c r="DI21" s="613"/>
      <c r="DJ21" s="613"/>
      <c r="DK21" s="614"/>
      <c r="DL21" s="618">
        <v>731055</v>
      </c>
      <c r="DM21" s="613"/>
      <c r="DN21" s="613"/>
      <c r="DO21" s="613"/>
      <c r="DP21" s="613"/>
      <c r="DQ21" s="613"/>
      <c r="DR21" s="613"/>
      <c r="DS21" s="613"/>
      <c r="DT21" s="613"/>
      <c r="DU21" s="613"/>
      <c r="DV21" s="613"/>
      <c r="DW21" s="613"/>
      <c r="DX21" s="696"/>
    </row>
    <row r="22" spans="2:128" ht="11.25" customHeight="1" x14ac:dyDescent="0.2">
      <c r="B22" s="609" t="s">
        <v>250</v>
      </c>
      <c r="C22" s="610"/>
      <c r="D22" s="610"/>
      <c r="E22" s="610"/>
      <c r="F22" s="610"/>
      <c r="G22" s="610"/>
      <c r="H22" s="610"/>
      <c r="I22" s="610"/>
      <c r="J22" s="610"/>
      <c r="K22" s="610"/>
      <c r="L22" s="610"/>
      <c r="M22" s="610"/>
      <c r="N22" s="610"/>
      <c r="O22" s="610"/>
      <c r="P22" s="610"/>
      <c r="Q22" s="611"/>
      <c r="R22" s="612">
        <v>10172126</v>
      </c>
      <c r="S22" s="613"/>
      <c r="T22" s="613"/>
      <c r="U22" s="613"/>
      <c r="V22" s="613"/>
      <c r="W22" s="613"/>
      <c r="X22" s="613"/>
      <c r="Y22" s="614"/>
      <c r="Z22" s="615">
        <v>0.6</v>
      </c>
      <c r="AA22" s="677"/>
      <c r="AB22" s="677"/>
      <c r="AC22" s="679"/>
      <c r="AD22" s="618" t="s">
        <v>215</v>
      </c>
      <c r="AE22" s="613"/>
      <c r="AF22" s="613"/>
      <c r="AG22" s="613"/>
      <c r="AH22" s="613"/>
      <c r="AI22" s="613"/>
      <c r="AJ22" s="613"/>
      <c r="AK22" s="614"/>
      <c r="AL22" s="615" t="s">
        <v>203</v>
      </c>
      <c r="AM22" s="677"/>
      <c r="AN22" s="677"/>
      <c r="AO22" s="678"/>
      <c r="AP22" s="680" t="s">
        <v>251</v>
      </c>
      <c r="AQ22" s="681"/>
      <c r="AR22" s="681"/>
      <c r="AS22" s="681"/>
      <c r="AT22" s="681"/>
      <c r="AU22" s="681"/>
      <c r="AV22" s="681"/>
      <c r="AW22" s="681"/>
      <c r="AX22" s="681"/>
      <c r="AY22" s="681"/>
      <c r="AZ22" s="681"/>
      <c r="BA22" s="681"/>
      <c r="BB22" s="681"/>
      <c r="BC22" s="682"/>
      <c r="BD22" s="612">
        <v>4614126</v>
      </c>
      <c r="BE22" s="613"/>
      <c r="BF22" s="613"/>
      <c r="BG22" s="613"/>
      <c r="BH22" s="613"/>
      <c r="BI22" s="613"/>
      <c r="BJ22" s="613"/>
      <c r="BK22" s="614"/>
      <c r="BL22" s="676">
        <v>0.6</v>
      </c>
      <c r="BM22" s="676"/>
      <c r="BN22" s="676"/>
      <c r="BO22" s="676"/>
      <c r="BP22" s="671" t="s">
        <v>118</v>
      </c>
      <c r="BQ22" s="671"/>
      <c r="BR22" s="671"/>
      <c r="BS22" s="671"/>
      <c r="BT22" s="671"/>
      <c r="BU22" s="671"/>
      <c r="BV22" s="671"/>
      <c r="BW22" s="672"/>
      <c r="BY22" s="680" t="s">
        <v>252</v>
      </c>
      <c r="BZ22" s="681"/>
      <c r="CA22" s="681"/>
      <c r="CB22" s="681"/>
      <c r="CC22" s="681"/>
      <c r="CD22" s="681"/>
      <c r="CE22" s="681"/>
      <c r="CF22" s="681"/>
      <c r="CG22" s="681"/>
      <c r="CH22" s="681"/>
      <c r="CI22" s="681"/>
      <c r="CJ22" s="681"/>
      <c r="CK22" s="681"/>
      <c r="CL22" s="682"/>
      <c r="CM22" s="612">
        <v>5090240</v>
      </c>
      <c r="CN22" s="613"/>
      <c r="CO22" s="613"/>
      <c r="CP22" s="613"/>
      <c r="CQ22" s="613"/>
      <c r="CR22" s="613"/>
      <c r="CS22" s="613"/>
      <c r="CT22" s="614"/>
      <c r="CU22" s="615">
        <v>0.3</v>
      </c>
      <c r="CV22" s="677"/>
      <c r="CW22" s="677"/>
      <c r="CX22" s="679"/>
      <c r="CY22" s="618" t="s">
        <v>203</v>
      </c>
      <c r="CZ22" s="613"/>
      <c r="DA22" s="613"/>
      <c r="DB22" s="613"/>
      <c r="DC22" s="613"/>
      <c r="DD22" s="613"/>
      <c r="DE22" s="613"/>
      <c r="DF22" s="613"/>
      <c r="DG22" s="613"/>
      <c r="DH22" s="613"/>
      <c r="DI22" s="613"/>
      <c r="DJ22" s="613"/>
      <c r="DK22" s="614"/>
      <c r="DL22" s="618">
        <v>5090240</v>
      </c>
      <c r="DM22" s="613"/>
      <c r="DN22" s="613"/>
      <c r="DO22" s="613"/>
      <c r="DP22" s="613"/>
      <c r="DQ22" s="613"/>
      <c r="DR22" s="613"/>
      <c r="DS22" s="613"/>
      <c r="DT22" s="613"/>
      <c r="DU22" s="613"/>
      <c r="DV22" s="613"/>
      <c r="DW22" s="613"/>
      <c r="DX22" s="696"/>
    </row>
    <row r="23" spans="2:128" ht="11.25" customHeight="1" x14ac:dyDescent="0.2">
      <c r="B23" s="609" t="s">
        <v>253</v>
      </c>
      <c r="C23" s="610"/>
      <c r="D23" s="610"/>
      <c r="E23" s="610"/>
      <c r="F23" s="610"/>
      <c r="G23" s="610"/>
      <c r="H23" s="610"/>
      <c r="I23" s="610"/>
      <c r="J23" s="610"/>
      <c r="K23" s="610"/>
      <c r="L23" s="610"/>
      <c r="M23" s="610"/>
      <c r="N23" s="610"/>
      <c r="O23" s="610"/>
      <c r="P23" s="610"/>
      <c r="Q23" s="611"/>
      <c r="R23" s="612">
        <v>2146113</v>
      </c>
      <c r="S23" s="613"/>
      <c r="T23" s="613"/>
      <c r="U23" s="613"/>
      <c r="V23" s="613"/>
      <c r="W23" s="613"/>
      <c r="X23" s="613"/>
      <c r="Y23" s="614"/>
      <c r="Z23" s="615">
        <v>0.1</v>
      </c>
      <c r="AA23" s="677"/>
      <c r="AB23" s="677"/>
      <c r="AC23" s="679"/>
      <c r="AD23" s="618" t="s">
        <v>203</v>
      </c>
      <c r="AE23" s="613"/>
      <c r="AF23" s="613"/>
      <c r="AG23" s="613"/>
      <c r="AH23" s="613"/>
      <c r="AI23" s="613"/>
      <c r="AJ23" s="613"/>
      <c r="AK23" s="614"/>
      <c r="AL23" s="615" t="s">
        <v>203</v>
      </c>
      <c r="AM23" s="677"/>
      <c r="AN23" s="677"/>
      <c r="AO23" s="678"/>
      <c r="AP23" s="680" t="s">
        <v>254</v>
      </c>
      <c r="AQ23" s="681"/>
      <c r="AR23" s="681"/>
      <c r="AS23" s="681"/>
      <c r="AT23" s="681"/>
      <c r="AU23" s="681"/>
      <c r="AV23" s="681"/>
      <c r="AW23" s="681"/>
      <c r="AX23" s="681"/>
      <c r="AY23" s="681"/>
      <c r="AZ23" s="681"/>
      <c r="BA23" s="681"/>
      <c r="BB23" s="681"/>
      <c r="BC23" s="682"/>
      <c r="BD23" s="612">
        <v>40260824</v>
      </c>
      <c r="BE23" s="613"/>
      <c r="BF23" s="613"/>
      <c r="BG23" s="613"/>
      <c r="BH23" s="613"/>
      <c r="BI23" s="613"/>
      <c r="BJ23" s="613"/>
      <c r="BK23" s="614"/>
      <c r="BL23" s="676">
        <v>4.9000000000000004</v>
      </c>
      <c r="BM23" s="676"/>
      <c r="BN23" s="676"/>
      <c r="BO23" s="676"/>
      <c r="BP23" s="671" t="s">
        <v>203</v>
      </c>
      <c r="BQ23" s="671"/>
      <c r="BR23" s="671"/>
      <c r="BS23" s="671"/>
      <c r="BT23" s="671"/>
      <c r="BU23" s="671"/>
      <c r="BV23" s="671"/>
      <c r="BW23" s="672"/>
      <c r="BY23" s="680" t="s">
        <v>255</v>
      </c>
      <c r="BZ23" s="681"/>
      <c r="CA23" s="681"/>
      <c r="CB23" s="681"/>
      <c r="CC23" s="681"/>
      <c r="CD23" s="681"/>
      <c r="CE23" s="681"/>
      <c r="CF23" s="681"/>
      <c r="CG23" s="681"/>
      <c r="CH23" s="681"/>
      <c r="CI23" s="681"/>
      <c r="CJ23" s="681"/>
      <c r="CK23" s="681"/>
      <c r="CL23" s="682"/>
      <c r="CM23" s="612">
        <v>3349527</v>
      </c>
      <c r="CN23" s="613"/>
      <c r="CO23" s="613"/>
      <c r="CP23" s="613"/>
      <c r="CQ23" s="613"/>
      <c r="CR23" s="613"/>
      <c r="CS23" s="613"/>
      <c r="CT23" s="614"/>
      <c r="CU23" s="615">
        <v>0.2</v>
      </c>
      <c r="CV23" s="677"/>
      <c r="CW23" s="677"/>
      <c r="CX23" s="679"/>
      <c r="CY23" s="618" t="s">
        <v>203</v>
      </c>
      <c r="CZ23" s="613"/>
      <c r="DA23" s="613"/>
      <c r="DB23" s="613"/>
      <c r="DC23" s="613"/>
      <c r="DD23" s="613"/>
      <c r="DE23" s="613"/>
      <c r="DF23" s="613"/>
      <c r="DG23" s="613"/>
      <c r="DH23" s="613"/>
      <c r="DI23" s="613"/>
      <c r="DJ23" s="613"/>
      <c r="DK23" s="614"/>
      <c r="DL23" s="618">
        <v>3349527</v>
      </c>
      <c r="DM23" s="613"/>
      <c r="DN23" s="613"/>
      <c r="DO23" s="613"/>
      <c r="DP23" s="613"/>
      <c r="DQ23" s="613"/>
      <c r="DR23" s="613"/>
      <c r="DS23" s="613"/>
      <c r="DT23" s="613"/>
      <c r="DU23" s="613"/>
      <c r="DV23" s="613"/>
      <c r="DW23" s="613"/>
      <c r="DX23" s="696"/>
    </row>
    <row r="24" spans="2:128" ht="11.25" customHeight="1" x14ac:dyDescent="0.2">
      <c r="B24" s="609" t="s">
        <v>256</v>
      </c>
      <c r="C24" s="610"/>
      <c r="D24" s="610"/>
      <c r="E24" s="610"/>
      <c r="F24" s="610"/>
      <c r="G24" s="610"/>
      <c r="H24" s="610"/>
      <c r="I24" s="610"/>
      <c r="J24" s="610"/>
      <c r="K24" s="610"/>
      <c r="L24" s="610"/>
      <c r="M24" s="610"/>
      <c r="N24" s="610"/>
      <c r="O24" s="610"/>
      <c r="P24" s="610"/>
      <c r="Q24" s="611"/>
      <c r="R24" s="612">
        <v>1110346857</v>
      </c>
      <c r="S24" s="613"/>
      <c r="T24" s="613"/>
      <c r="U24" s="613"/>
      <c r="V24" s="613"/>
      <c r="W24" s="613"/>
      <c r="X24" s="613"/>
      <c r="Y24" s="614"/>
      <c r="Z24" s="615">
        <v>65</v>
      </c>
      <c r="AA24" s="677"/>
      <c r="AB24" s="677"/>
      <c r="AC24" s="679"/>
      <c r="AD24" s="618">
        <v>964305782</v>
      </c>
      <c r="AE24" s="613"/>
      <c r="AF24" s="613"/>
      <c r="AG24" s="613"/>
      <c r="AH24" s="613"/>
      <c r="AI24" s="613"/>
      <c r="AJ24" s="613"/>
      <c r="AK24" s="614"/>
      <c r="AL24" s="615">
        <v>99.7</v>
      </c>
      <c r="AM24" s="677"/>
      <c r="AN24" s="677"/>
      <c r="AO24" s="678"/>
      <c r="AP24" s="680" t="s">
        <v>257</v>
      </c>
      <c r="AQ24" s="681"/>
      <c r="AR24" s="681"/>
      <c r="AS24" s="681"/>
      <c r="AT24" s="681"/>
      <c r="AU24" s="681"/>
      <c r="AV24" s="681"/>
      <c r="AW24" s="681"/>
      <c r="AX24" s="681"/>
      <c r="AY24" s="681"/>
      <c r="AZ24" s="681"/>
      <c r="BA24" s="681"/>
      <c r="BB24" s="681"/>
      <c r="BC24" s="682"/>
      <c r="BD24" s="612">
        <v>76546273</v>
      </c>
      <c r="BE24" s="613"/>
      <c r="BF24" s="613"/>
      <c r="BG24" s="613"/>
      <c r="BH24" s="613"/>
      <c r="BI24" s="613"/>
      <c r="BJ24" s="613"/>
      <c r="BK24" s="614"/>
      <c r="BL24" s="676">
        <v>9.3000000000000007</v>
      </c>
      <c r="BM24" s="676"/>
      <c r="BN24" s="676"/>
      <c r="BO24" s="676"/>
      <c r="BP24" s="671" t="s">
        <v>203</v>
      </c>
      <c r="BQ24" s="671"/>
      <c r="BR24" s="671"/>
      <c r="BS24" s="671"/>
      <c r="BT24" s="671"/>
      <c r="BU24" s="671"/>
      <c r="BV24" s="671"/>
      <c r="BW24" s="672"/>
      <c r="BY24" s="680" t="s">
        <v>258</v>
      </c>
      <c r="BZ24" s="681"/>
      <c r="CA24" s="681"/>
      <c r="CB24" s="681"/>
      <c r="CC24" s="681"/>
      <c r="CD24" s="681"/>
      <c r="CE24" s="681"/>
      <c r="CF24" s="681"/>
      <c r="CG24" s="681"/>
      <c r="CH24" s="681"/>
      <c r="CI24" s="681"/>
      <c r="CJ24" s="681"/>
      <c r="CK24" s="681"/>
      <c r="CL24" s="682"/>
      <c r="CM24" s="612">
        <v>205772</v>
      </c>
      <c r="CN24" s="613"/>
      <c r="CO24" s="613"/>
      <c r="CP24" s="613"/>
      <c r="CQ24" s="613"/>
      <c r="CR24" s="613"/>
      <c r="CS24" s="613"/>
      <c r="CT24" s="614"/>
      <c r="CU24" s="615">
        <v>0</v>
      </c>
      <c r="CV24" s="677"/>
      <c r="CW24" s="677"/>
      <c r="CX24" s="679"/>
      <c r="CY24" s="618" t="s">
        <v>152</v>
      </c>
      <c r="CZ24" s="613"/>
      <c r="DA24" s="613"/>
      <c r="DB24" s="613"/>
      <c r="DC24" s="613"/>
      <c r="DD24" s="613"/>
      <c r="DE24" s="613"/>
      <c r="DF24" s="613"/>
      <c r="DG24" s="613"/>
      <c r="DH24" s="613"/>
      <c r="DI24" s="613"/>
      <c r="DJ24" s="613"/>
      <c r="DK24" s="614"/>
      <c r="DL24" s="618">
        <v>205772</v>
      </c>
      <c r="DM24" s="613"/>
      <c r="DN24" s="613"/>
      <c r="DO24" s="613"/>
      <c r="DP24" s="613"/>
      <c r="DQ24" s="613"/>
      <c r="DR24" s="613"/>
      <c r="DS24" s="613"/>
      <c r="DT24" s="613"/>
      <c r="DU24" s="613"/>
      <c r="DV24" s="613"/>
      <c r="DW24" s="613"/>
      <c r="DX24" s="696"/>
    </row>
    <row r="25" spans="2:128" ht="11.25" customHeight="1" x14ac:dyDescent="0.2">
      <c r="B25" s="609" t="s">
        <v>259</v>
      </c>
      <c r="C25" s="610"/>
      <c r="D25" s="610"/>
      <c r="E25" s="610"/>
      <c r="F25" s="610"/>
      <c r="G25" s="610"/>
      <c r="H25" s="610"/>
      <c r="I25" s="610"/>
      <c r="J25" s="610"/>
      <c r="K25" s="610"/>
      <c r="L25" s="610"/>
      <c r="M25" s="610"/>
      <c r="N25" s="610"/>
      <c r="O25" s="610"/>
      <c r="P25" s="610"/>
      <c r="Q25" s="611"/>
      <c r="R25" s="612">
        <v>1213735</v>
      </c>
      <c r="S25" s="613"/>
      <c r="T25" s="613"/>
      <c r="U25" s="613"/>
      <c r="V25" s="613"/>
      <c r="W25" s="613"/>
      <c r="X25" s="613"/>
      <c r="Y25" s="614"/>
      <c r="Z25" s="615">
        <v>0.1</v>
      </c>
      <c r="AA25" s="677"/>
      <c r="AB25" s="677"/>
      <c r="AC25" s="679"/>
      <c r="AD25" s="618">
        <v>1213735</v>
      </c>
      <c r="AE25" s="613"/>
      <c r="AF25" s="613"/>
      <c r="AG25" s="613"/>
      <c r="AH25" s="613"/>
      <c r="AI25" s="613"/>
      <c r="AJ25" s="613"/>
      <c r="AK25" s="614"/>
      <c r="AL25" s="615">
        <v>0.1</v>
      </c>
      <c r="AM25" s="677"/>
      <c r="AN25" s="677"/>
      <c r="AO25" s="678"/>
      <c r="AP25" s="680" t="s">
        <v>260</v>
      </c>
      <c r="AQ25" s="681"/>
      <c r="AR25" s="681"/>
      <c r="AS25" s="681"/>
      <c r="AT25" s="681"/>
      <c r="AU25" s="681"/>
      <c r="AV25" s="681"/>
      <c r="AW25" s="681"/>
      <c r="AX25" s="681"/>
      <c r="AY25" s="681"/>
      <c r="AZ25" s="681"/>
      <c r="BA25" s="681"/>
      <c r="BB25" s="681"/>
      <c r="BC25" s="682"/>
      <c r="BD25" s="612">
        <v>41692</v>
      </c>
      <c r="BE25" s="613"/>
      <c r="BF25" s="613"/>
      <c r="BG25" s="613"/>
      <c r="BH25" s="613"/>
      <c r="BI25" s="613"/>
      <c r="BJ25" s="613"/>
      <c r="BK25" s="614"/>
      <c r="BL25" s="676">
        <v>0</v>
      </c>
      <c r="BM25" s="676"/>
      <c r="BN25" s="676"/>
      <c r="BO25" s="676"/>
      <c r="BP25" s="671" t="s">
        <v>203</v>
      </c>
      <c r="BQ25" s="671"/>
      <c r="BR25" s="671"/>
      <c r="BS25" s="671"/>
      <c r="BT25" s="671"/>
      <c r="BU25" s="671"/>
      <c r="BV25" s="671"/>
      <c r="BW25" s="672"/>
      <c r="BY25" s="680" t="s">
        <v>261</v>
      </c>
      <c r="BZ25" s="681"/>
      <c r="CA25" s="681"/>
      <c r="CB25" s="681"/>
      <c r="CC25" s="681"/>
      <c r="CD25" s="681"/>
      <c r="CE25" s="681"/>
      <c r="CF25" s="681"/>
      <c r="CG25" s="681"/>
      <c r="CH25" s="681"/>
      <c r="CI25" s="681"/>
      <c r="CJ25" s="681"/>
      <c r="CK25" s="681"/>
      <c r="CL25" s="682"/>
      <c r="CM25" s="612">
        <v>108480572</v>
      </c>
      <c r="CN25" s="613"/>
      <c r="CO25" s="613"/>
      <c r="CP25" s="613"/>
      <c r="CQ25" s="613"/>
      <c r="CR25" s="613"/>
      <c r="CS25" s="613"/>
      <c r="CT25" s="614"/>
      <c r="CU25" s="615">
        <v>6.6</v>
      </c>
      <c r="CV25" s="677"/>
      <c r="CW25" s="677"/>
      <c r="CX25" s="679"/>
      <c r="CY25" s="618" t="s">
        <v>152</v>
      </c>
      <c r="CZ25" s="613"/>
      <c r="DA25" s="613"/>
      <c r="DB25" s="613"/>
      <c r="DC25" s="613"/>
      <c r="DD25" s="613"/>
      <c r="DE25" s="613"/>
      <c r="DF25" s="613"/>
      <c r="DG25" s="613"/>
      <c r="DH25" s="613"/>
      <c r="DI25" s="613"/>
      <c r="DJ25" s="613"/>
      <c r="DK25" s="614"/>
      <c r="DL25" s="618">
        <v>108480572</v>
      </c>
      <c r="DM25" s="613"/>
      <c r="DN25" s="613"/>
      <c r="DO25" s="613"/>
      <c r="DP25" s="613"/>
      <c r="DQ25" s="613"/>
      <c r="DR25" s="613"/>
      <c r="DS25" s="613"/>
      <c r="DT25" s="613"/>
      <c r="DU25" s="613"/>
      <c r="DV25" s="613"/>
      <c r="DW25" s="613"/>
      <c r="DX25" s="696"/>
    </row>
    <row r="26" spans="2:128" ht="11.25" customHeight="1" x14ac:dyDescent="0.2">
      <c r="B26" s="609" t="s">
        <v>262</v>
      </c>
      <c r="C26" s="610"/>
      <c r="D26" s="610"/>
      <c r="E26" s="610"/>
      <c r="F26" s="610"/>
      <c r="G26" s="610"/>
      <c r="H26" s="610"/>
      <c r="I26" s="610"/>
      <c r="J26" s="610"/>
      <c r="K26" s="610"/>
      <c r="L26" s="610"/>
      <c r="M26" s="610"/>
      <c r="N26" s="610"/>
      <c r="O26" s="610"/>
      <c r="P26" s="610"/>
      <c r="Q26" s="611"/>
      <c r="R26" s="612">
        <v>7723292</v>
      </c>
      <c r="S26" s="613"/>
      <c r="T26" s="613"/>
      <c r="U26" s="613"/>
      <c r="V26" s="613"/>
      <c r="W26" s="613"/>
      <c r="X26" s="613"/>
      <c r="Y26" s="614"/>
      <c r="Z26" s="615">
        <v>0.5</v>
      </c>
      <c r="AA26" s="677"/>
      <c r="AB26" s="677"/>
      <c r="AC26" s="679"/>
      <c r="AD26" s="618" t="s">
        <v>118</v>
      </c>
      <c r="AE26" s="613"/>
      <c r="AF26" s="613"/>
      <c r="AG26" s="613"/>
      <c r="AH26" s="613"/>
      <c r="AI26" s="613"/>
      <c r="AJ26" s="613"/>
      <c r="AK26" s="614"/>
      <c r="AL26" s="615" t="s">
        <v>152</v>
      </c>
      <c r="AM26" s="677"/>
      <c r="AN26" s="677"/>
      <c r="AO26" s="678"/>
      <c r="AP26" s="680" t="s">
        <v>263</v>
      </c>
      <c r="AQ26" s="681"/>
      <c r="AR26" s="681"/>
      <c r="AS26" s="681"/>
      <c r="AT26" s="681"/>
      <c r="AU26" s="681"/>
      <c r="AV26" s="681"/>
      <c r="AW26" s="681"/>
      <c r="AX26" s="681"/>
      <c r="AY26" s="681"/>
      <c r="AZ26" s="681"/>
      <c r="BA26" s="681"/>
      <c r="BB26" s="681"/>
      <c r="BC26" s="682"/>
      <c r="BD26" s="612" t="s">
        <v>215</v>
      </c>
      <c r="BE26" s="613"/>
      <c r="BF26" s="613"/>
      <c r="BG26" s="613"/>
      <c r="BH26" s="613"/>
      <c r="BI26" s="613"/>
      <c r="BJ26" s="613"/>
      <c r="BK26" s="614"/>
      <c r="BL26" s="676" t="s">
        <v>118</v>
      </c>
      <c r="BM26" s="676"/>
      <c r="BN26" s="676"/>
      <c r="BO26" s="676"/>
      <c r="BP26" s="671" t="s">
        <v>152</v>
      </c>
      <c r="BQ26" s="671"/>
      <c r="BR26" s="671"/>
      <c r="BS26" s="671"/>
      <c r="BT26" s="671"/>
      <c r="BU26" s="671"/>
      <c r="BV26" s="671"/>
      <c r="BW26" s="672"/>
      <c r="BY26" s="680" t="s">
        <v>264</v>
      </c>
      <c r="BZ26" s="681"/>
      <c r="CA26" s="681"/>
      <c r="CB26" s="681"/>
      <c r="CC26" s="681"/>
      <c r="CD26" s="681"/>
      <c r="CE26" s="681"/>
      <c r="CF26" s="681"/>
      <c r="CG26" s="681"/>
      <c r="CH26" s="681"/>
      <c r="CI26" s="681"/>
      <c r="CJ26" s="681"/>
      <c r="CK26" s="681"/>
      <c r="CL26" s="682"/>
      <c r="CM26" s="612">
        <v>2884066</v>
      </c>
      <c r="CN26" s="613"/>
      <c r="CO26" s="613"/>
      <c r="CP26" s="613"/>
      <c r="CQ26" s="613"/>
      <c r="CR26" s="613"/>
      <c r="CS26" s="613"/>
      <c r="CT26" s="614"/>
      <c r="CU26" s="615">
        <v>0.2</v>
      </c>
      <c r="CV26" s="677"/>
      <c r="CW26" s="677"/>
      <c r="CX26" s="679"/>
      <c r="CY26" s="618" t="s">
        <v>118</v>
      </c>
      <c r="CZ26" s="613"/>
      <c r="DA26" s="613"/>
      <c r="DB26" s="613"/>
      <c r="DC26" s="613"/>
      <c r="DD26" s="613"/>
      <c r="DE26" s="613"/>
      <c r="DF26" s="613"/>
      <c r="DG26" s="613"/>
      <c r="DH26" s="613"/>
      <c r="DI26" s="613"/>
      <c r="DJ26" s="613"/>
      <c r="DK26" s="614"/>
      <c r="DL26" s="618">
        <v>2884066</v>
      </c>
      <c r="DM26" s="613"/>
      <c r="DN26" s="613"/>
      <c r="DO26" s="613"/>
      <c r="DP26" s="613"/>
      <c r="DQ26" s="613"/>
      <c r="DR26" s="613"/>
      <c r="DS26" s="613"/>
      <c r="DT26" s="613"/>
      <c r="DU26" s="613"/>
      <c r="DV26" s="613"/>
      <c r="DW26" s="613"/>
      <c r="DX26" s="696"/>
    </row>
    <row r="27" spans="2:128" ht="11.25" customHeight="1" x14ac:dyDescent="0.2">
      <c r="B27" s="609" t="s">
        <v>265</v>
      </c>
      <c r="C27" s="610"/>
      <c r="D27" s="610"/>
      <c r="E27" s="610"/>
      <c r="F27" s="610"/>
      <c r="G27" s="610"/>
      <c r="H27" s="610"/>
      <c r="I27" s="610"/>
      <c r="J27" s="610"/>
      <c r="K27" s="610"/>
      <c r="L27" s="610"/>
      <c r="M27" s="610"/>
      <c r="N27" s="610"/>
      <c r="O27" s="610"/>
      <c r="P27" s="610"/>
      <c r="Q27" s="611"/>
      <c r="R27" s="612">
        <v>25607478</v>
      </c>
      <c r="S27" s="613"/>
      <c r="T27" s="613"/>
      <c r="U27" s="613"/>
      <c r="V27" s="613"/>
      <c r="W27" s="613"/>
      <c r="X27" s="613"/>
      <c r="Y27" s="614"/>
      <c r="Z27" s="615">
        <v>1.5</v>
      </c>
      <c r="AA27" s="677"/>
      <c r="AB27" s="677"/>
      <c r="AC27" s="679"/>
      <c r="AD27" s="618">
        <v>815466</v>
      </c>
      <c r="AE27" s="613"/>
      <c r="AF27" s="613"/>
      <c r="AG27" s="613"/>
      <c r="AH27" s="613"/>
      <c r="AI27" s="613"/>
      <c r="AJ27" s="613"/>
      <c r="AK27" s="614"/>
      <c r="AL27" s="615">
        <v>0.1</v>
      </c>
      <c r="AM27" s="677"/>
      <c r="AN27" s="677"/>
      <c r="AO27" s="678"/>
      <c r="AP27" s="680" t="s">
        <v>266</v>
      </c>
      <c r="AQ27" s="681"/>
      <c r="AR27" s="681"/>
      <c r="AS27" s="681"/>
      <c r="AT27" s="681"/>
      <c r="AU27" s="681"/>
      <c r="AV27" s="681"/>
      <c r="AW27" s="681"/>
      <c r="AX27" s="681"/>
      <c r="AY27" s="681"/>
      <c r="AZ27" s="681"/>
      <c r="BA27" s="681"/>
      <c r="BB27" s="681"/>
      <c r="BC27" s="682"/>
      <c r="BD27" s="612" t="s">
        <v>203</v>
      </c>
      <c r="BE27" s="613"/>
      <c r="BF27" s="613"/>
      <c r="BG27" s="613"/>
      <c r="BH27" s="613"/>
      <c r="BI27" s="613"/>
      <c r="BJ27" s="613"/>
      <c r="BK27" s="614"/>
      <c r="BL27" s="676" t="s">
        <v>215</v>
      </c>
      <c r="BM27" s="676"/>
      <c r="BN27" s="676"/>
      <c r="BO27" s="676"/>
      <c r="BP27" s="671" t="s">
        <v>152</v>
      </c>
      <c r="BQ27" s="671"/>
      <c r="BR27" s="671"/>
      <c r="BS27" s="671"/>
      <c r="BT27" s="671"/>
      <c r="BU27" s="671"/>
      <c r="BV27" s="671"/>
      <c r="BW27" s="672"/>
      <c r="BY27" s="680" t="s">
        <v>267</v>
      </c>
      <c r="BZ27" s="681"/>
      <c r="CA27" s="681"/>
      <c r="CB27" s="681"/>
      <c r="CC27" s="681"/>
      <c r="CD27" s="681"/>
      <c r="CE27" s="681"/>
      <c r="CF27" s="681"/>
      <c r="CG27" s="681"/>
      <c r="CH27" s="681"/>
      <c r="CI27" s="681"/>
      <c r="CJ27" s="681"/>
      <c r="CK27" s="681"/>
      <c r="CL27" s="682"/>
      <c r="CM27" s="612" t="s">
        <v>118</v>
      </c>
      <c r="CN27" s="613"/>
      <c r="CO27" s="613"/>
      <c r="CP27" s="613"/>
      <c r="CQ27" s="613"/>
      <c r="CR27" s="613"/>
      <c r="CS27" s="613"/>
      <c r="CT27" s="614"/>
      <c r="CU27" s="615" t="s">
        <v>215</v>
      </c>
      <c r="CV27" s="677"/>
      <c r="CW27" s="677"/>
      <c r="CX27" s="679"/>
      <c r="CY27" s="618" t="s">
        <v>215</v>
      </c>
      <c r="CZ27" s="613"/>
      <c r="DA27" s="613"/>
      <c r="DB27" s="613"/>
      <c r="DC27" s="613"/>
      <c r="DD27" s="613"/>
      <c r="DE27" s="613"/>
      <c r="DF27" s="613"/>
      <c r="DG27" s="613"/>
      <c r="DH27" s="613"/>
      <c r="DI27" s="613"/>
      <c r="DJ27" s="613"/>
      <c r="DK27" s="614"/>
      <c r="DL27" s="618" t="s">
        <v>118</v>
      </c>
      <c r="DM27" s="613"/>
      <c r="DN27" s="613"/>
      <c r="DO27" s="613"/>
      <c r="DP27" s="613"/>
      <c r="DQ27" s="613"/>
      <c r="DR27" s="613"/>
      <c r="DS27" s="613"/>
      <c r="DT27" s="613"/>
      <c r="DU27" s="613"/>
      <c r="DV27" s="613"/>
      <c r="DW27" s="613"/>
      <c r="DX27" s="696"/>
    </row>
    <row r="28" spans="2:128" ht="11.25" customHeight="1" x14ac:dyDescent="0.2">
      <c r="B28" s="609" t="s">
        <v>268</v>
      </c>
      <c r="C28" s="610"/>
      <c r="D28" s="610"/>
      <c r="E28" s="610"/>
      <c r="F28" s="610"/>
      <c r="G28" s="610"/>
      <c r="H28" s="610"/>
      <c r="I28" s="610"/>
      <c r="J28" s="610"/>
      <c r="K28" s="610"/>
      <c r="L28" s="610"/>
      <c r="M28" s="610"/>
      <c r="N28" s="610"/>
      <c r="O28" s="610"/>
      <c r="P28" s="610"/>
      <c r="Q28" s="611"/>
      <c r="R28" s="612">
        <v>9147807</v>
      </c>
      <c r="S28" s="613"/>
      <c r="T28" s="613"/>
      <c r="U28" s="613"/>
      <c r="V28" s="613"/>
      <c r="W28" s="613"/>
      <c r="X28" s="613"/>
      <c r="Y28" s="614"/>
      <c r="Z28" s="615">
        <v>0.5</v>
      </c>
      <c r="AA28" s="677"/>
      <c r="AB28" s="677"/>
      <c r="AC28" s="679"/>
      <c r="AD28" s="618">
        <v>26640</v>
      </c>
      <c r="AE28" s="613"/>
      <c r="AF28" s="613"/>
      <c r="AG28" s="613"/>
      <c r="AH28" s="613"/>
      <c r="AI28" s="613"/>
      <c r="AJ28" s="613"/>
      <c r="AK28" s="614"/>
      <c r="AL28" s="615">
        <v>0</v>
      </c>
      <c r="AM28" s="677"/>
      <c r="AN28" s="677"/>
      <c r="AO28" s="678"/>
      <c r="AP28" s="680" t="s">
        <v>269</v>
      </c>
      <c r="AQ28" s="681"/>
      <c r="AR28" s="681"/>
      <c r="AS28" s="681"/>
      <c r="AT28" s="681"/>
      <c r="AU28" s="681"/>
      <c r="AV28" s="681"/>
      <c r="AW28" s="681"/>
      <c r="AX28" s="681"/>
      <c r="AY28" s="681"/>
      <c r="AZ28" s="681"/>
      <c r="BA28" s="681"/>
      <c r="BB28" s="681"/>
      <c r="BC28" s="682"/>
      <c r="BD28" s="612">
        <v>32372</v>
      </c>
      <c r="BE28" s="613"/>
      <c r="BF28" s="613"/>
      <c r="BG28" s="613"/>
      <c r="BH28" s="613"/>
      <c r="BI28" s="613"/>
      <c r="BJ28" s="613"/>
      <c r="BK28" s="614"/>
      <c r="BL28" s="676">
        <v>0</v>
      </c>
      <c r="BM28" s="676"/>
      <c r="BN28" s="676"/>
      <c r="BO28" s="676"/>
      <c r="BP28" s="671" t="s">
        <v>152</v>
      </c>
      <c r="BQ28" s="671"/>
      <c r="BR28" s="671"/>
      <c r="BS28" s="671"/>
      <c r="BT28" s="671"/>
      <c r="BU28" s="671"/>
      <c r="BV28" s="671"/>
      <c r="BW28" s="672"/>
      <c r="BY28" s="680" t="s">
        <v>270</v>
      </c>
      <c r="BZ28" s="681"/>
      <c r="CA28" s="681"/>
      <c r="CB28" s="681"/>
      <c r="CC28" s="681"/>
      <c r="CD28" s="681"/>
      <c r="CE28" s="681"/>
      <c r="CF28" s="681"/>
      <c r="CG28" s="681"/>
      <c r="CH28" s="681"/>
      <c r="CI28" s="681"/>
      <c r="CJ28" s="681"/>
      <c r="CK28" s="681"/>
      <c r="CL28" s="682"/>
      <c r="CM28" s="612">
        <v>3300862</v>
      </c>
      <c r="CN28" s="613"/>
      <c r="CO28" s="613"/>
      <c r="CP28" s="613"/>
      <c r="CQ28" s="613"/>
      <c r="CR28" s="613"/>
      <c r="CS28" s="613"/>
      <c r="CT28" s="614"/>
      <c r="CU28" s="615">
        <v>0.2</v>
      </c>
      <c r="CV28" s="677"/>
      <c r="CW28" s="677"/>
      <c r="CX28" s="679"/>
      <c r="CY28" s="618" t="s">
        <v>203</v>
      </c>
      <c r="CZ28" s="613"/>
      <c r="DA28" s="613"/>
      <c r="DB28" s="613"/>
      <c r="DC28" s="613"/>
      <c r="DD28" s="613"/>
      <c r="DE28" s="613"/>
      <c r="DF28" s="613"/>
      <c r="DG28" s="613"/>
      <c r="DH28" s="613"/>
      <c r="DI28" s="613"/>
      <c r="DJ28" s="613"/>
      <c r="DK28" s="614"/>
      <c r="DL28" s="618">
        <v>3300862</v>
      </c>
      <c r="DM28" s="613"/>
      <c r="DN28" s="613"/>
      <c r="DO28" s="613"/>
      <c r="DP28" s="613"/>
      <c r="DQ28" s="613"/>
      <c r="DR28" s="613"/>
      <c r="DS28" s="613"/>
      <c r="DT28" s="613"/>
      <c r="DU28" s="613"/>
      <c r="DV28" s="613"/>
      <c r="DW28" s="613"/>
      <c r="DX28" s="696"/>
    </row>
    <row r="29" spans="2:128" ht="11.25" customHeight="1" x14ac:dyDescent="0.2">
      <c r="B29" s="609" t="s">
        <v>271</v>
      </c>
      <c r="C29" s="610"/>
      <c r="D29" s="610"/>
      <c r="E29" s="610"/>
      <c r="F29" s="610"/>
      <c r="G29" s="610"/>
      <c r="H29" s="610"/>
      <c r="I29" s="610"/>
      <c r="J29" s="610"/>
      <c r="K29" s="610"/>
      <c r="L29" s="610"/>
      <c r="M29" s="610"/>
      <c r="N29" s="610"/>
      <c r="O29" s="610"/>
      <c r="P29" s="610"/>
      <c r="Q29" s="611"/>
      <c r="R29" s="612">
        <v>155489761</v>
      </c>
      <c r="S29" s="613"/>
      <c r="T29" s="613"/>
      <c r="U29" s="613"/>
      <c r="V29" s="613"/>
      <c r="W29" s="613"/>
      <c r="X29" s="613"/>
      <c r="Y29" s="614"/>
      <c r="Z29" s="615">
        <v>9.1</v>
      </c>
      <c r="AA29" s="677"/>
      <c r="AB29" s="677"/>
      <c r="AC29" s="679"/>
      <c r="AD29" s="618" t="s">
        <v>215</v>
      </c>
      <c r="AE29" s="613"/>
      <c r="AF29" s="613"/>
      <c r="AG29" s="613"/>
      <c r="AH29" s="613"/>
      <c r="AI29" s="613"/>
      <c r="AJ29" s="613"/>
      <c r="AK29" s="614"/>
      <c r="AL29" s="615" t="s">
        <v>118</v>
      </c>
      <c r="AM29" s="677"/>
      <c r="AN29" s="677"/>
      <c r="AO29" s="678"/>
      <c r="AP29" s="680" t="s">
        <v>272</v>
      </c>
      <c r="AQ29" s="681"/>
      <c r="AR29" s="681"/>
      <c r="AS29" s="681"/>
      <c r="AT29" s="681"/>
      <c r="AU29" s="681"/>
      <c r="AV29" s="681"/>
      <c r="AW29" s="681"/>
      <c r="AX29" s="681"/>
      <c r="AY29" s="681"/>
      <c r="AZ29" s="681"/>
      <c r="BA29" s="681"/>
      <c r="BB29" s="681"/>
      <c r="BC29" s="682"/>
      <c r="BD29" s="612">
        <v>32372</v>
      </c>
      <c r="BE29" s="613"/>
      <c r="BF29" s="613"/>
      <c r="BG29" s="613"/>
      <c r="BH29" s="613"/>
      <c r="BI29" s="613"/>
      <c r="BJ29" s="613"/>
      <c r="BK29" s="614"/>
      <c r="BL29" s="676">
        <v>0</v>
      </c>
      <c r="BM29" s="676"/>
      <c r="BN29" s="676"/>
      <c r="BO29" s="676"/>
      <c r="BP29" s="671" t="s">
        <v>215</v>
      </c>
      <c r="BQ29" s="671"/>
      <c r="BR29" s="671"/>
      <c r="BS29" s="671"/>
      <c r="BT29" s="671"/>
      <c r="BU29" s="671"/>
      <c r="BV29" s="671"/>
      <c r="BW29" s="672"/>
      <c r="BY29" s="680" t="s">
        <v>273</v>
      </c>
      <c r="BZ29" s="697"/>
      <c r="CA29" s="697"/>
      <c r="CB29" s="697"/>
      <c r="CC29" s="697"/>
      <c r="CD29" s="697"/>
      <c r="CE29" s="697"/>
      <c r="CF29" s="697"/>
      <c r="CG29" s="697"/>
      <c r="CH29" s="697"/>
      <c r="CI29" s="697"/>
      <c r="CJ29" s="697"/>
      <c r="CK29" s="697"/>
      <c r="CL29" s="682"/>
      <c r="CM29" s="612">
        <v>5148469</v>
      </c>
      <c r="CN29" s="613"/>
      <c r="CO29" s="613"/>
      <c r="CP29" s="613"/>
      <c r="CQ29" s="613"/>
      <c r="CR29" s="613"/>
      <c r="CS29" s="613"/>
      <c r="CT29" s="614"/>
      <c r="CU29" s="615">
        <v>0.3</v>
      </c>
      <c r="CV29" s="677"/>
      <c r="CW29" s="677"/>
      <c r="CX29" s="679"/>
      <c r="CY29" s="618" t="s">
        <v>215</v>
      </c>
      <c r="CZ29" s="613"/>
      <c r="DA29" s="613"/>
      <c r="DB29" s="613"/>
      <c r="DC29" s="613"/>
      <c r="DD29" s="613"/>
      <c r="DE29" s="613"/>
      <c r="DF29" s="613"/>
      <c r="DG29" s="613"/>
      <c r="DH29" s="613"/>
      <c r="DI29" s="613"/>
      <c r="DJ29" s="613"/>
      <c r="DK29" s="614"/>
      <c r="DL29" s="618">
        <v>5148469</v>
      </c>
      <c r="DM29" s="613"/>
      <c r="DN29" s="613"/>
      <c r="DO29" s="613"/>
      <c r="DP29" s="613"/>
      <c r="DQ29" s="613"/>
      <c r="DR29" s="613"/>
      <c r="DS29" s="613"/>
      <c r="DT29" s="613"/>
      <c r="DU29" s="613"/>
      <c r="DV29" s="613"/>
      <c r="DW29" s="613"/>
      <c r="DX29" s="696"/>
    </row>
    <row r="30" spans="2:128" ht="11.25" customHeight="1" x14ac:dyDescent="0.2">
      <c r="B30" s="609" t="s">
        <v>274</v>
      </c>
      <c r="C30" s="610"/>
      <c r="D30" s="610"/>
      <c r="E30" s="610"/>
      <c r="F30" s="610"/>
      <c r="G30" s="610"/>
      <c r="H30" s="610"/>
      <c r="I30" s="610"/>
      <c r="J30" s="610"/>
      <c r="K30" s="610"/>
      <c r="L30" s="610"/>
      <c r="M30" s="610"/>
      <c r="N30" s="610"/>
      <c r="O30" s="610"/>
      <c r="P30" s="610"/>
      <c r="Q30" s="611"/>
      <c r="R30" s="612" t="s">
        <v>152</v>
      </c>
      <c r="S30" s="613"/>
      <c r="T30" s="613"/>
      <c r="U30" s="613"/>
      <c r="V30" s="613"/>
      <c r="W30" s="613"/>
      <c r="X30" s="613"/>
      <c r="Y30" s="614"/>
      <c r="Z30" s="615" t="s">
        <v>215</v>
      </c>
      <c r="AA30" s="677"/>
      <c r="AB30" s="677"/>
      <c r="AC30" s="679"/>
      <c r="AD30" s="618" t="s">
        <v>215</v>
      </c>
      <c r="AE30" s="613"/>
      <c r="AF30" s="613"/>
      <c r="AG30" s="613"/>
      <c r="AH30" s="613"/>
      <c r="AI30" s="613"/>
      <c r="AJ30" s="613"/>
      <c r="AK30" s="614"/>
      <c r="AL30" s="615" t="s">
        <v>203</v>
      </c>
      <c r="AM30" s="677"/>
      <c r="AN30" s="677"/>
      <c r="AO30" s="678"/>
      <c r="AP30" s="680" t="s">
        <v>275</v>
      </c>
      <c r="AQ30" s="681"/>
      <c r="AR30" s="681"/>
      <c r="AS30" s="681"/>
      <c r="AT30" s="681"/>
      <c r="AU30" s="681"/>
      <c r="AV30" s="681"/>
      <c r="AW30" s="681"/>
      <c r="AX30" s="681"/>
      <c r="AY30" s="681"/>
      <c r="AZ30" s="681"/>
      <c r="BA30" s="681"/>
      <c r="BB30" s="681"/>
      <c r="BC30" s="682"/>
      <c r="BD30" s="612">
        <v>32372</v>
      </c>
      <c r="BE30" s="613"/>
      <c r="BF30" s="613"/>
      <c r="BG30" s="613"/>
      <c r="BH30" s="613"/>
      <c r="BI30" s="613"/>
      <c r="BJ30" s="613"/>
      <c r="BK30" s="614"/>
      <c r="BL30" s="676">
        <v>0</v>
      </c>
      <c r="BM30" s="676"/>
      <c r="BN30" s="676"/>
      <c r="BO30" s="676"/>
      <c r="BP30" s="671" t="s">
        <v>118</v>
      </c>
      <c r="BQ30" s="671"/>
      <c r="BR30" s="671"/>
      <c r="BS30" s="671"/>
      <c r="BT30" s="671"/>
      <c r="BU30" s="671"/>
      <c r="BV30" s="671"/>
      <c r="BW30" s="672"/>
      <c r="BY30" s="680" t="s">
        <v>276</v>
      </c>
      <c r="BZ30" s="697"/>
      <c r="CA30" s="697"/>
      <c r="CB30" s="697"/>
      <c r="CC30" s="697"/>
      <c r="CD30" s="697"/>
      <c r="CE30" s="697"/>
      <c r="CF30" s="697"/>
      <c r="CG30" s="697"/>
      <c r="CH30" s="697"/>
      <c r="CI30" s="697"/>
      <c r="CJ30" s="697"/>
      <c r="CK30" s="697"/>
      <c r="CL30" s="682"/>
      <c r="CM30" s="612">
        <v>995578</v>
      </c>
      <c r="CN30" s="613"/>
      <c r="CO30" s="613"/>
      <c r="CP30" s="613"/>
      <c r="CQ30" s="613"/>
      <c r="CR30" s="613"/>
      <c r="CS30" s="613"/>
      <c r="CT30" s="614"/>
      <c r="CU30" s="615">
        <v>0.1</v>
      </c>
      <c r="CV30" s="677"/>
      <c r="CW30" s="677"/>
      <c r="CX30" s="679"/>
      <c r="CY30" s="618" t="s">
        <v>203</v>
      </c>
      <c r="CZ30" s="613"/>
      <c r="DA30" s="613"/>
      <c r="DB30" s="613"/>
      <c r="DC30" s="613"/>
      <c r="DD30" s="613"/>
      <c r="DE30" s="613"/>
      <c r="DF30" s="613"/>
      <c r="DG30" s="613"/>
      <c r="DH30" s="613"/>
      <c r="DI30" s="613"/>
      <c r="DJ30" s="613"/>
      <c r="DK30" s="614"/>
      <c r="DL30" s="618">
        <v>995578</v>
      </c>
      <c r="DM30" s="613"/>
      <c r="DN30" s="613"/>
      <c r="DO30" s="613"/>
      <c r="DP30" s="613"/>
      <c r="DQ30" s="613"/>
      <c r="DR30" s="613"/>
      <c r="DS30" s="613"/>
      <c r="DT30" s="613"/>
      <c r="DU30" s="613"/>
      <c r="DV30" s="613"/>
      <c r="DW30" s="613"/>
      <c r="DX30" s="696"/>
    </row>
    <row r="31" spans="2:128" ht="11.25" customHeight="1" x14ac:dyDescent="0.2">
      <c r="B31" s="609" t="s">
        <v>277</v>
      </c>
      <c r="C31" s="610"/>
      <c r="D31" s="610"/>
      <c r="E31" s="610"/>
      <c r="F31" s="610"/>
      <c r="G31" s="610"/>
      <c r="H31" s="610"/>
      <c r="I31" s="610"/>
      <c r="J31" s="610"/>
      <c r="K31" s="610"/>
      <c r="L31" s="610"/>
      <c r="M31" s="610"/>
      <c r="N31" s="610"/>
      <c r="O31" s="610"/>
      <c r="P31" s="610"/>
      <c r="Q31" s="611"/>
      <c r="R31" s="612">
        <v>7350450</v>
      </c>
      <c r="S31" s="613"/>
      <c r="T31" s="613"/>
      <c r="U31" s="613"/>
      <c r="V31" s="613"/>
      <c r="W31" s="613"/>
      <c r="X31" s="613"/>
      <c r="Y31" s="614"/>
      <c r="Z31" s="615">
        <v>0.4</v>
      </c>
      <c r="AA31" s="677"/>
      <c r="AB31" s="677"/>
      <c r="AC31" s="679"/>
      <c r="AD31" s="618">
        <v>91289</v>
      </c>
      <c r="AE31" s="613"/>
      <c r="AF31" s="613"/>
      <c r="AG31" s="613"/>
      <c r="AH31" s="613"/>
      <c r="AI31" s="613"/>
      <c r="AJ31" s="613"/>
      <c r="AK31" s="614"/>
      <c r="AL31" s="615">
        <v>0</v>
      </c>
      <c r="AM31" s="677"/>
      <c r="AN31" s="677"/>
      <c r="AO31" s="678"/>
      <c r="AP31" s="680" t="s">
        <v>278</v>
      </c>
      <c r="AQ31" s="681"/>
      <c r="AR31" s="681"/>
      <c r="AS31" s="681"/>
      <c r="AT31" s="681"/>
      <c r="AU31" s="681"/>
      <c r="AV31" s="681"/>
      <c r="AW31" s="681"/>
      <c r="AX31" s="681"/>
      <c r="AY31" s="681"/>
      <c r="AZ31" s="681"/>
      <c r="BA31" s="681"/>
      <c r="BB31" s="681"/>
      <c r="BC31" s="682"/>
      <c r="BD31" s="612" t="s">
        <v>118</v>
      </c>
      <c r="BE31" s="613"/>
      <c r="BF31" s="613"/>
      <c r="BG31" s="613"/>
      <c r="BH31" s="613"/>
      <c r="BI31" s="613"/>
      <c r="BJ31" s="613"/>
      <c r="BK31" s="614"/>
      <c r="BL31" s="676" t="s">
        <v>215</v>
      </c>
      <c r="BM31" s="676"/>
      <c r="BN31" s="676"/>
      <c r="BO31" s="676"/>
      <c r="BP31" s="671" t="s">
        <v>118</v>
      </c>
      <c r="BQ31" s="671"/>
      <c r="BR31" s="671"/>
      <c r="BS31" s="671"/>
      <c r="BT31" s="671"/>
      <c r="BU31" s="671"/>
      <c r="BV31" s="671"/>
      <c r="BW31" s="672"/>
      <c r="BY31" s="609" t="s">
        <v>279</v>
      </c>
      <c r="BZ31" s="610"/>
      <c r="CA31" s="610"/>
      <c r="CB31" s="610"/>
      <c r="CC31" s="610"/>
      <c r="CD31" s="610"/>
      <c r="CE31" s="610"/>
      <c r="CF31" s="610"/>
      <c r="CG31" s="610"/>
      <c r="CH31" s="610"/>
      <c r="CI31" s="610"/>
      <c r="CJ31" s="610"/>
      <c r="CK31" s="610"/>
      <c r="CL31" s="611"/>
      <c r="CM31" s="612" t="s">
        <v>215</v>
      </c>
      <c r="CN31" s="613"/>
      <c r="CO31" s="613"/>
      <c r="CP31" s="613"/>
      <c r="CQ31" s="613"/>
      <c r="CR31" s="613"/>
      <c r="CS31" s="613"/>
      <c r="CT31" s="614"/>
      <c r="CU31" s="615" t="s">
        <v>203</v>
      </c>
      <c r="CV31" s="677"/>
      <c r="CW31" s="677"/>
      <c r="CX31" s="679"/>
      <c r="CY31" s="618" t="s">
        <v>203</v>
      </c>
      <c r="CZ31" s="613"/>
      <c r="DA31" s="613"/>
      <c r="DB31" s="613"/>
      <c r="DC31" s="613"/>
      <c r="DD31" s="613"/>
      <c r="DE31" s="613"/>
      <c r="DF31" s="613"/>
      <c r="DG31" s="613"/>
      <c r="DH31" s="613"/>
      <c r="DI31" s="613"/>
      <c r="DJ31" s="613"/>
      <c r="DK31" s="614"/>
      <c r="DL31" s="618" t="s">
        <v>215</v>
      </c>
      <c r="DM31" s="613"/>
      <c r="DN31" s="613"/>
      <c r="DO31" s="613"/>
      <c r="DP31" s="613"/>
      <c r="DQ31" s="613"/>
      <c r="DR31" s="613"/>
      <c r="DS31" s="613"/>
      <c r="DT31" s="613"/>
      <c r="DU31" s="613"/>
      <c r="DV31" s="613"/>
      <c r="DW31" s="613"/>
      <c r="DX31" s="696"/>
    </row>
    <row r="32" spans="2:128" ht="11.25" customHeight="1" x14ac:dyDescent="0.2">
      <c r="B32" s="609" t="s">
        <v>280</v>
      </c>
      <c r="C32" s="610"/>
      <c r="D32" s="610"/>
      <c r="E32" s="610"/>
      <c r="F32" s="610"/>
      <c r="G32" s="610"/>
      <c r="H32" s="610"/>
      <c r="I32" s="610"/>
      <c r="J32" s="610"/>
      <c r="K32" s="610"/>
      <c r="L32" s="610"/>
      <c r="M32" s="610"/>
      <c r="N32" s="610"/>
      <c r="O32" s="610"/>
      <c r="P32" s="610"/>
      <c r="Q32" s="611"/>
      <c r="R32" s="612">
        <v>328350</v>
      </c>
      <c r="S32" s="613"/>
      <c r="T32" s="613"/>
      <c r="U32" s="613"/>
      <c r="V32" s="613"/>
      <c r="W32" s="613"/>
      <c r="X32" s="613"/>
      <c r="Y32" s="614"/>
      <c r="Z32" s="615">
        <v>0</v>
      </c>
      <c r="AA32" s="677"/>
      <c r="AB32" s="677"/>
      <c r="AC32" s="679"/>
      <c r="AD32" s="618" t="s">
        <v>215</v>
      </c>
      <c r="AE32" s="613"/>
      <c r="AF32" s="613"/>
      <c r="AG32" s="613"/>
      <c r="AH32" s="613"/>
      <c r="AI32" s="613"/>
      <c r="AJ32" s="613"/>
      <c r="AK32" s="614"/>
      <c r="AL32" s="615" t="s">
        <v>215</v>
      </c>
      <c r="AM32" s="677"/>
      <c r="AN32" s="677"/>
      <c r="AO32" s="678"/>
      <c r="AP32" s="680" t="s">
        <v>281</v>
      </c>
      <c r="AQ32" s="681"/>
      <c r="AR32" s="681"/>
      <c r="AS32" s="681"/>
      <c r="AT32" s="681"/>
      <c r="AU32" s="681"/>
      <c r="AV32" s="681"/>
      <c r="AW32" s="681"/>
      <c r="AX32" s="681"/>
      <c r="AY32" s="681"/>
      <c r="AZ32" s="681"/>
      <c r="BA32" s="681"/>
      <c r="BB32" s="681"/>
      <c r="BC32" s="682"/>
      <c r="BD32" s="612" t="s">
        <v>203</v>
      </c>
      <c r="BE32" s="613"/>
      <c r="BF32" s="613"/>
      <c r="BG32" s="613"/>
      <c r="BH32" s="613"/>
      <c r="BI32" s="613"/>
      <c r="BJ32" s="613"/>
      <c r="BK32" s="614"/>
      <c r="BL32" s="676" t="s">
        <v>118</v>
      </c>
      <c r="BM32" s="676"/>
      <c r="BN32" s="676"/>
      <c r="BO32" s="676"/>
      <c r="BP32" s="671" t="s">
        <v>118</v>
      </c>
      <c r="BQ32" s="671"/>
      <c r="BR32" s="671"/>
      <c r="BS32" s="671"/>
      <c r="BT32" s="671"/>
      <c r="BU32" s="671"/>
      <c r="BV32" s="671"/>
      <c r="BW32" s="672"/>
      <c r="BY32" s="591" t="s">
        <v>282</v>
      </c>
      <c r="BZ32" s="592"/>
      <c r="CA32" s="592"/>
      <c r="CB32" s="592"/>
      <c r="CC32" s="592"/>
      <c r="CD32" s="592"/>
      <c r="CE32" s="592"/>
      <c r="CF32" s="592"/>
      <c r="CG32" s="592"/>
      <c r="CH32" s="592"/>
      <c r="CI32" s="592"/>
      <c r="CJ32" s="592"/>
      <c r="CK32" s="592"/>
      <c r="CL32" s="593"/>
      <c r="CM32" s="612">
        <v>1655110824</v>
      </c>
      <c r="CN32" s="613"/>
      <c r="CO32" s="613"/>
      <c r="CP32" s="613"/>
      <c r="CQ32" s="613"/>
      <c r="CR32" s="613"/>
      <c r="CS32" s="613"/>
      <c r="CT32" s="614"/>
      <c r="CU32" s="597">
        <v>100</v>
      </c>
      <c r="CV32" s="694"/>
      <c r="CW32" s="694"/>
      <c r="CX32" s="695"/>
      <c r="CY32" s="618">
        <v>140086220</v>
      </c>
      <c r="CZ32" s="613"/>
      <c r="DA32" s="613"/>
      <c r="DB32" s="613"/>
      <c r="DC32" s="613"/>
      <c r="DD32" s="613"/>
      <c r="DE32" s="613"/>
      <c r="DF32" s="613"/>
      <c r="DG32" s="613"/>
      <c r="DH32" s="613"/>
      <c r="DI32" s="613"/>
      <c r="DJ32" s="613"/>
      <c r="DK32" s="614"/>
      <c r="DL32" s="618">
        <v>1226731865</v>
      </c>
      <c r="DM32" s="613"/>
      <c r="DN32" s="613"/>
      <c r="DO32" s="613"/>
      <c r="DP32" s="613"/>
      <c r="DQ32" s="613"/>
      <c r="DR32" s="613"/>
      <c r="DS32" s="613"/>
      <c r="DT32" s="613"/>
      <c r="DU32" s="613"/>
      <c r="DV32" s="613"/>
      <c r="DW32" s="613"/>
      <c r="DX32" s="696"/>
    </row>
    <row r="33" spans="2:128" ht="11.25" customHeight="1" x14ac:dyDescent="0.2">
      <c r="B33" s="609" t="s">
        <v>283</v>
      </c>
      <c r="C33" s="610"/>
      <c r="D33" s="610"/>
      <c r="E33" s="610"/>
      <c r="F33" s="610"/>
      <c r="G33" s="610"/>
      <c r="H33" s="610"/>
      <c r="I33" s="610"/>
      <c r="J33" s="610"/>
      <c r="K33" s="610"/>
      <c r="L33" s="610"/>
      <c r="M33" s="610"/>
      <c r="N33" s="610"/>
      <c r="O33" s="610"/>
      <c r="P33" s="610"/>
      <c r="Q33" s="611"/>
      <c r="R33" s="612">
        <v>25426310</v>
      </c>
      <c r="S33" s="613"/>
      <c r="T33" s="613"/>
      <c r="U33" s="613"/>
      <c r="V33" s="613"/>
      <c r="W33" s="613"/>
      <c r="X33" s="613"/>
      <c r="Y33" s="614"/>
      <c r="Z33" s="615">
        <v>1.5</v>
      </c>
      <c r="AA33" s="677"/>
      <c r="AB33" s="677"/>
      <c r="AC33" s="679"/>
      <c r="AD33" s="618" t="s">
        <v>152</v>
      </c>
      <c r="AE33" s="613"/>
      <c r="AF33" s="613"/>
      <c r="AG33" s="613"/>
      <c r="AH33" s="613"/>
      <c r="AI33" s="613"/>
      <c r="AJ33" s="613"/>
      <c r="AK33" s="614"/>
      <c r="AL33" s="615" t="s">
        <v>152</v>
      </c>
      <c r="AM33" s="677"/>
      <c r="AN33" s="677"/>
      <c r="AO33" s="678"/>
      <c r="AP33" s="609" t="s">
        <v>155</v>
      </c>
      <c r="AQ33" s="610"/>
      <c r="AR33" s="610"/>
      <c r="AS33" s="610"/>
      <c r="AT33" s="610"/>
      <c r="AU33" s="610"/>
      <c r="AV33" s="610"/>
      <c r="AW33" s="610"/>
      <c r="AX33" s="610"/>
      <c r="AY33" s="610"/>
      <c r="AZ33" s="610"/>
      <c r="BA33" s="610"/>
      <c r="BB33" s="610"/>
      <c r="BC33" s="611"/>
      <c r="BD33" s="612">
        <v>821564946</v>
      </c>
      <c r="BE33" s="613"/>
      <c r="BF33" s="613"/>
      <c r="BG33" s="613"/>
      <c r="BH33" s="613"/>
      <c r="BI33" s="613"/>
      <c r="BJ33" s="613"/>
      <c r="BK33" s="614"/>
      <c r="BL33" s="676">
        <v>100</v>
      </c>
      <c r="BM33" s="676"/>
      <c r="BN33" s="676"/>
      <c r="BO33" s="676"/>
      <c r="BP33" s="671">
        <v>3536695</v>
      </c>
      <c r="BQ33" s="671"/>
      <c r="BR33" s="671"/>
      <c r="BS33" s="671"/>
      <c r="BT33" s="671"/>
      <c r="BU33" s="671"/>
      <c r="BV33" s="671"/>
      <c r="BW33" s="672"/>
      <c r="BY33" s="673" t="s">
        <v>284</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285</v>
      </c>
      <c r="C34" s="610"/>
      <c r="D34" s="610"/>
      <c r="E34" s="610"/>
      <c r="F34" s="610"/>
      <c r="G34" s="610"/>
      <c r="H34" s="610"/>
      <c r="I34" s="610"/>
      <c r="J34" s="610"/>
      <c r="K34" s="610"/>
      <c r="L34" s="610"/>
      <c r="M34" s="610"/>
      <c r="N34" s="610"/>
      <c r="O34" s="610"/>
      <c r="P34" s="610"/>
      <c r="Q34" s="611"/>
      <c r="R34" s="612">
        <v>23427600</v>
      </c>
      <c r="S34" s="613"/>
      <c r="T34" s="613"/>
      <c r="U34" s="613"/>
      <c r="V34" s="613"/>
      <c r="W34" s="613"/>
      <c r="X34" s="613"/>
      <c r="Y34" s="614"/>
      <c r="Z34" s="615">
        <v>1.4</v>
      </c>
      <c r="AA34" s="677"/>
      <c r="AB34" s="677"/>
      <c r="AC34" s="679"/>
      <c r="AD34" s="618" t="s">
        <v>152</v>
      </c>
      <c r="AE34" s="613"/>
      <c r="AF34" s="613"/>
      <c r="AG34" s="613"/>
      <c r="AH34" s="613"/>
      <c r="AI34" s="613"/>
      <c r="AJ34" s="613"/>
      <c r="AK34" s="614"/>
      <c r="AL34" s="615" t="s">
        <v>152</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191</v>
      </c>
      <c r="BZ34" s="674"/>
      <c r="CA34" s="674"/>
      <c r="CB34" s="674"/>
      <c r="CC34" s="674"/>
      <c r="CD34" s="674"/>
      <c r="CE34" s="674"/>
      <c r="CF34" s="674"/>
      <c r="CG34" s="674"/>
      <c r="CH34" s="674"/>
      <c r="CI34" s="674"/>
      <c r="CJ34" s="674"/>
      <c r="CK34" s="674"/>
      <c r="CL34" s="675"/>
      <c r="CM34" s="673" t="s">
        <v>286</v>
      </c>
      <c r="CN34" s="674"/>
      <c r="CO34" s="674"/>
      <c r="CP34" s="674"/>
      <c r="CQ34" s="674"/>
      <c r="CR34" s="674"/>
      <c r="CS34" s="674"/>
      <c r="CT34" s="675"/>
      <c r="CU34" s="673" t="s">
        <v>287</v>
      </c>
      <c r="CV34" s="674"/>
      <c r="CW34" s="674"/>
      <c r="CX34" s="675"/>
      <c r="CY34" s="673" t="s">
        <v>288</v>
      </c>
      <c r="CZ34" s="674"/>
      <c r="DA34" s="674"/>
      <c r="DB34" s="674"/>
      <c r="DC34" s="674"/>
      <c r="DD34" s="674"/>
      <c r="DE34" s="674"/>
      <c r="DF34" s="675"/>
      <c r="DG34" s="691" t="s">
        <v>289</v>
      </c>
      <c r="DH34" s="692"/>
      <c r="DI34" s="692"/>
      <c r="DJ34" s="692"/>
      <c r="DK34" s="692"/>
      <c r="DL34" s="692"/>
      <c r="DM34" s="692"/>
      <c r="DN34" s="692"/>
      <c r="DO34" s="692"/>
      <c r="DP34" s="692"/>
      <c r="DQ34" s="693"/>
      <c r="DR34" s="673" t="s">
        <v>290</v>
      </c>
      <c r="DS34" s="674"/>
      <c r="DT34" s="674"/>
      <c r="DU34" s="674"/>
      <c r="DV34" s="674"/>
      <c r="DW34" s="674"/>
      <c r="DX34" s="675"/>
    </row>
    <row r="35" spans="2:128" ht="11.25" customHeight="1" x14ac:dyDescent="0.2">
      <c r="B35" s="609" t="s">
        <v>291</v>
      </c>
      <c r="C35" s="610"/>
      <c r="D35" s="610"/>
      <c r="E35" s="610"/>
      <c r="F35" s="610"/>
      <c r="G35" s="610"/>
      <c r="H35" s="610"/>
      <c r="I35" s="610"/>
      <c r="J35" s="610"/>
      <c r="K35" s="610"/>
      <c r="L35" s="610"/>
      <c r="M35" s="610"/>
      <c r="N35" s="610"/>
      <c r="O35" s="610"/>
      <c r="P35" s="610"/>
      <c r="Q35" s="611"/>
      <c r="R35" s="612">
        <v>160980142</v>
      </c>
      <c r="S35" s="613"/>
      <c r="T35" s="613"/>
      <c r="U35" s="613"/>
      <c r="V35" s="613"/>
      <c r="W35" s="613"/>
      <c r="X35" s="613"/>
      <c r="Y35" s="614"/>
      <c r="Z35" s="615">
        <v>9.4</v>
      </c>
      <c r="AA35" s="677"/>
      <c r="AB35" s="677"/>
      <c r="AC35" s="679"/>
      <c r="AD35" s="618">
        <v>1082509</v>
      </c>
      <c r="AE35" s="613"/>
      <c r="AF35" s="613"/>
      <c r="AG35" s="613"/>
      <c r="AH35" s="613"/>
      <c r="AI35" s="613"/>
      <c r="AJ35" s="613"/>
      <c r="AK35" s="614"/>
      <c r="AL35" s="615">
        <v>0.1</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292</v>
      </c>
      <c r="BZ35" s="666"/>
      <c r="CA35" s="666"/>
      <c r="CB35" s="666"/>
      <c r="CC35" s="666"/>
      <c r="CD35" s="666"/>
      <c r="CE35" s="666"/>
      <c r="CF35" s="666"/>
      <c r="CG35" s="666"/>
      <c r="CH35" s="666"/>
      <c r="CI35" s="666"/>
      <c r="CJ35" s="666"/>
      <c r="CK35" s="666"/>
      <c r="CL35" s="667"/>
      <c r="CM35" s="686">
        <v>782959050</v>
      </c>
      <c r="CN35" s="687"/>
      <c r="CO35" s="687"/>
      <c r="CP35" s="687"/>
      <c r="CQ35" s="687"/>
      <c r="CR35" s="687"/>
      <c r="CS35" s="687"/>
      <c r="CT35" s="688"/>
      <c r="CU35" s="683">
        <v>47.3</v>
      </c>
      <c r="CV35" s="684"/>
      <c r="CW35" s="684"/>
      <c r="CX35" s="689"/>
      <c r="CY35" s="690">
        <v>673401015</v>
      </c>
      <c r="CZ35" s="687"/>
      <c r="DA35" s="687"/>
      <c r="DB35" s="687"/>
      <c r="DC35" s="687"/>
      <c r="DD35" s="687"/>
      <c r="DE35" s="687"/>
      <c r="DF35" s="688"/>
      <c r="DG35" s="690">
        <v>666928915</v>
      </c>
      <c r="DH35" s="687"/>
      <c r="DI35" s="687"/>
      <c r="DJ35" s="687"/>
      <c r="DK35" s="687"/>
      <c r="DL35" s="687"/>
      <c r="DM35" s="687"/>
      <c r="DN35" s="687"/>
      <c r="DO35" s="687"/>
      <c r="DP35" s="687"/>
      <c r="DQ35" s="688"/>
      <c r="DR35" s="683">
        <v>61.9</v>
      </c>
      <c r="DS35" s="684"/>
      <c r="DT35" s="684"/>
      <c r="DU35" s="684"/>
      <c r="DV35" s="684"/>
      <c r="DW35" s="684"/>
      <c r="DX35" s="685"/>
    </row>
    <row r="36" spans="2:128" ht="11.25" customHeight="1" x14ac:dyDescent="0.2">
      <c r="B36" s="609" t="s">
        <v>293</v>
      </c>
      <c r="C36" s="610"/>
      <c r="D36" s="610"/>
      <c r="E36" s="610"/>
      <c r="F36" s="610"/>
      <c r="G36" s="610"/>
      <c r="H36" s="610"/>
      <c r="I36" s="610"/>
      <c r="J36" s="610"/>
      <c r="K36" s="610"/>
      <c r="L36" s="610"/>
      <c r="M36" s="610"/>
      <c r="N36" s="610"/>
      <c r="O36" s="610"/>
      <c r="P36" s="610"/>
      <c r="Q36" s="611"/>
      <c r="R36" s="612">
        <v>182044440</v>
      </c>
      <c r="S36" s="613"/>
      <c r="T36" s="613"/>
      <c r="U36" s="613"/>
      <c r="V36" s="613"/>
      <c r="W36" s="613"/>
      <c r="X36" s="613"/>
      <c r="Y36" s="614"/>
      <c r="Z36" s="615">
        <v>10.7</v>
      </c>
      <c r="AA36" s="677"/>
      <c r="AB36" s="677"/>
      <c r="AC36" s="679"/>
      <c r="AD36" s="618" t="s">
        <v>152</v>
      </c>
      <c r="AE36" s="613"/>
      <c r="AF36" s="613"/>
      <c r="AG36" s="613"/>
      <c r="AH36" s="613"/>
      <c r="AI36" s="613"/>
      <c r="AJ36" s="613"/>
      <c r="AK36" s="614"/>
      <c r="AL36" s="615" t="s">
        <v>152</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294</v>
      </c>
      <c r="BZ36" s="610"/>
      <c r="CA36" s="610"/>
      <c r="CB36" s="610"/>
      <c r="CC36" s="610"/>
      <c r="CD36" s="610"/>
      <c r="CE36" s="610"/>
      <c r="CF36" s="610"/>
      <c r="CG36" s="610"/>
      <c r="CH36" s="610"/>
      <c r="CI36" s="610"/>
      <c r="CJ36" s="610"/>
      <c r="CK36" s="610"/>
      <c r="CL36" s="611"/>
      <c r="CM36" s="612">
        <v>528292055</v>
      </c>
      <c r="CN36" s="619"/>
      <c r="CO36" s="619"/>
      <c r="CP36" s="619"/>
      <c r="CQ36" s="619"/>
      <c r="CR36" s="619"/>
      <c r="CS36" s="619"/>
      <c r="CT36" s="620"/>
      <c r="CU36" s="615">
        <v>31.9</v>
      </c>
      <c r="CV36" s="616"/>
      <c r="CW36" s="616"/>
      <c r="CX36" s="617"/>
      <c r="CY36" s="618">
        <v>445678650</v>
      </c>
      <c r="CZ36" s="619"/>
      <c r="DA36" s="619"/>
      <c r="DB36" s="619"/>
      <c r="DC36" s="619"/>
      <c r="DD36" s="619"/>
      <c r="DE36" s="619"/>
      <c r="DF36" s="620"/>
      <c r="DG36" s="618">
        <v>439208399</v>
      </c>
      <c r="DH36" s="619"/>
      <c r="DI36" s="619"/>
      <c r="DJ36" s="619"/>
      <c r="DK36" s="619"/>
      <c r="DL36" s="619"/>
      <c r="DM36" s="619"/>
      <c r="DN36" s="619"/>
      <c r="DO36" s="619"/>
      <c r="DP36" s="619"/>
      <c r="DQ36" s="620"/>
      <c r="DR36" s="615">
        <v>40.700000000000003</v>
      </c>
      <c r="DS36" s="616"/>
      <c r="DT36" s="616"/>
      <c r="DU36" s="616"/>
      <c r="DV36" s="616"/>
      <c r="DW36" s="616"/>
      <c r="DX36" s="636"/>
    </row>
    <row r="37" spans="2:128" ht="11.25" customHeight="1" x14ac:dyDescent="0.2">
      <c r="B37" s="609" t="s">
        <v>295</v>
      </c>
      <c r="C37" s="610"/>
      <c r="D37" s="610"/>
      <c r="E37" s="610"/>
      <c r="F37" s="610"/>
      <c r="G37" s="610"/>
      <c r="H37" s="610"/>
      <c r="I37" s="610"/>
      <c r="J37" s="610"/>
      <c r="K37" s="610"/>
      <c r="L37" s="610"/>
      <c r="M37" s="610"/>
      <c r="N37" s="610"/>
      <c r="O37" s="610"/>
      <c r="P37" s="610"/>
      <c r="Q37" s="611"/>
      <c r="R37" s="612">
        <v>10590000</v>
      </c>
      <c r="S37" s="613"/>
      <c r="T37" s="613"/>
      <c r="U37" s="613"/>
      <c r="V37" s="613"/>
      <c r="W37" s="613"/>
      <c r="X37" s="613"/>
      <c r="Y37" s="614"/>
      <c r="Z37" s="615">
        <v>0.6</v>
      </c>
      <c r="AA37" s="677"/>
      <c r="AB37" s="677"/>
      <c r="AC37" s="679"/>
      <c r="AD37" s="618" t="s">
        <v>215</v>
      </c>
      <c r="AE37" s="613"/>
      <c r="AF37" s="613"/>
      <c r="AG37" s="613"/>
      <c r="AH37" s="613"/>
      <c r="AI37" s="613"/>
      <c r="AJ37" s="613"/>
      <c r="AK37" s="614"/>
      <c r="AL37" s="615" t="s">
        <v>152</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296</v>
      </c>
      <c r="BZ37" s="610"/>
      <c r="CA37" s="610"/>
      <c r="CB37" s="610"/>
      <c r="CC37" s="610"/>
      <c r="CD37" s="610"/>
      <c r="CE37" s="610"/>
      <c r="CF37" s="610"/>
      <c r="CG37" s="610"/>
      <c r="CH37" s="610"/>
      <c r="CI37" s="610"/>
      <c r="CJ37" s="610"/>
      <c r="CK37" s="610"/>
      <c r="CL37" s="611"/>
      <c r="CM37" s="612">
        <v>387593966</v>
      </c>
      <c r="CN37" s="613"/>
      <c r="CO37" s="613"/>
      <c r="CP37" s="613"/>
      <c r="CQ37" s="613"/>
      <c r="CR37" s="613"/>
      <c r="CS37" s="613"/>
      <c r="CT37" s="614"/>
      <c r="CU37" s="615">
        <v>23.4</v>
      </c>
      <c r="CV37" s="616"/>
      <c r="CW37" s="616"/>
      <c r="CX37" s="617"/>
      <c r="CY37" s="618">
        <v>307514720</v>
      </c>
      <c r="CZ37" s="619"/>
      <c r="DA37" s="619"/>
      <c r="DB37" s="619"/>
      <c r="DC37" s="619"/>
      <c r="DD37" s="619"/>
      <c r="DE37" s="619"/>
      <c r="DF37" s="620"/>
      <c r="DG37" s="618">
        <v>307510163</v>
      </c>
      <c r="DH37" s="619"/>
      <c r="DI37" s="619"/>
      <c r="DJ37" s="619"/>
      <c r="DK37" s="619"/>
      <c r="DL37" s="619"/>
      <c r="DM37" s="619"/>
      <c r="DN37" s="619"/>
      <c r="DO37" s="619"/>
      <c r="DP37" s="619"/>
      <c r="DQ37" s="620"/>
      <c r="DR37" s="615">
        <v>28.5</v>
      </c>
      <c r="DS37" s="616"/>
      <c r="DT37" s="616"/>
      <c r="DU37" s="616"/>
      <c r="DV37" s="616"/>
      <c r="DW37" s="616"/>
      <c r="DX37" s="636"/>
    </row>
    <row r="38" spans="2:128" ht="11.25" customHeight="1" x14ac:dyDescent="0.2">
      <c r="B38" s="609" t="s">
        <v>297</v>
      </c>
      <c r="C38" s="610"/>
      <c r="D38" s="610"/>
      <c r="E38" s="610"/>
      <c r="F38" s="610"/>
      <c r="G38" s="610"/>
      <c r="H38" s="610"/>
      <c r="I38" s="610"/>
      <c r="J38" s="610"/>
      <c r="K38" s="610"/>
      <c r="L38" s="610"/>
      <c r="M38" s="610"/>
      <c r="N38" s="610"/>
      <c r="O38" s="610"/>
      <c r="P38" s="610"/>
      <c r="Q38" s="611"/>
      <c r="R38" s="612">
        <v>99705500</v>
      </c>
      <c r="S38" s="613"/>
      <c r="T38" s="613"/>
      <c r="U38" s="613"/>
      <c r="V38" s="613"/>
      <c r="W38" s="613"/>
      <c r="X38" s="613"/>
      <c r="Y38" s="614"/>
      <c r="Z38" s="615">
        <v>5.8</v>
      </c>
      <c r="AA38" s="677"/>
      <c r="AB38" s="677"/>
      <c r="AC38" s="679"/>
      <c r="AD38" s="618" t="s">
        <v>152</v>
      </c>
      <c r="AE38" s="613"/>
      <c r="AF38" s="613"/>
      <c r="AG38" s="613"/>
      <c r="AH38" s="613"/>
      <c r="AI38" s="613"/>
      <c r="AJ38" s="613"/>
      <c r="AK38" s="614"/>
      <c r="AL38" s="615" t="s">
        <v>152</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298</v>
      </c>
      <c r="BZ38" s="610"/>
      <c r="CA38" s="610"/>
      <c r="CB38" s="610"/>
      <c r="CC38" s="610"/>
      <c r="CD38" s="610"/>
      <c r="CE38" s="610"/>
      <c r="CF38" s="610"/>
      <c r="CG38" s="610"/>
      <c r="CH38" s="610"/>
      <c r="CI38" s="610"/>
      <c r="CJ38" s="610"/>
      <c r="CK38" s="610"/>
      <c r="CL38" s="611"/>
      <c r="CM38" s="612">
        <v>40038140</v>
      </c>
      <c r="CN38" s="619"/>
      <c r="CO38" s="619"/>
      <c r="CP38" s="619"/>
      <c r="CQ38" s="619"/>
      <c r="CR38" s="619"/>
      <c r="CS38" s="619"/>
      <c r="CT38" s="620"/>
      <c r="CU38" s="615">
        <v>2.4</v>
      </c>
      <c r="CV38" s="616"/>
      <c r="CW38" s="616"/>
      <c r="CX38" s="617"/>
      <c r="CY38" s="618">
        <v>22039456</v>
      </c>
      <c r="CZ38" s="619"/>
      <c r="DA38" s="619"/>
      <c r="DB38" s="619"/>
      <c r="DC38" s="619"/>
      <c r="DD38" s="619"/>
      <c r="DE38" s="619"/>
      <c r="DF38" s="620"/>
      <c r="DG38" s="618">
        <v>22039456</v>
      </c>
      <c r="DH38" s="619"/>
      <c r="DI38" s="619"/>
      <c r="DJ38" s="619"/>
      <c r="DK38" s="619"/>
      <c r="DL38" s="619"/>
      <c r="DM38" s="619"/>
      <c r="DN38" s="619"/>
      <c r="DO38" s="619"/>
      <c r="DP38" s="619"/>
      <c r="DQ38" s="620"/>
      <c r="DR38" s="615">
        <v>2</v>
      </c>
      <c r="DS38" s="616"/>
      <c r="DT38" s="616"/>
      <c r="DU38" s="616"/>
      <c r="DV38" s="616"/>
      <c r="DW38" s="616"/>
      <c r="DX38" s="636"/>
    </row>
    <row r="39" spans="2:128" ht="11.25" customHeight="1" x14ac:dyDescent="0.2">
      <c r="B39" s="591" t="s">
        <v>299</v>
      </c>
      <c r="C39" s="592"/>
      <c r="D39" s="592"/>
      <c r="E39" s="592"/>
      <c r="F39" s="592"/>
      <c r="G39" s="592"/>
      <c r="H39" s="592"/>
      <c r="I39" s="592"/>
      <c r="J39" s="592"/>
      <c r="K39" s="592"/>
      <c r="L39" s="592"/>
      <c r="M39" s="592"/>
      <c r="N39" s="592"/>
      <c r="O39" s="592"/>
      <c r="P39" s="592"/>
      <c r="Q39" s="593"/>
      <c r="R39" s="612">
        <v>1709086222</v>
      </c>
      <c r="S39" s="613"/>
      <c r="T39" s="613"/>
      <c r="U39" s="613"/>
      <c r="V39" s="613"/>
      <c r="W39" s="613"/>
      <c r="X39" s="613"/>
      <c r="Y39" s="614"/>
      <c r="Z39" s="676">
        <v>100</v>
      </c>
      <c r="AA39" s="676"/>
      <c r="AB39" s="676"/>
      <c r="AC39" s="676"/>
      <c r="AD39" s="671">
        <v>967535421</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300</v>
      </c>
      <c r="BZ39" s="610"/>
      <c r="CA39" s="610"/>
      <c r="CB39" s="610"/>
      <c r="CC39" s="610"/>
      <c r="CD39" s="610"/>
      <c r="CE39" s="610"/>
      <c r="CF39" s="610"/>
      <c r="CG39" s="610"/>
      <c r="CH39" s="610"/>
      <c r="CI39" s="610"/>
      <c r="CJ39" s="610"/>
      <c r="CK39" s="610"/>
      <c r="CL39" s="611"/>
      <c r="CM39" s="612">
        <v>214628855</v>
      </c>
      <c r="CN39" s="613"/>
      <c r="CO39" s="613"/>
      <c r="CP39" s="613"/>
      <c r="CQ39" s="613"/>
      <c r="CR39" s="613"/>
      <c r="CS39" s="613"/>
      <c r="CT39" s="614"/>
      <c r="CU39" s="615">
        <v>13</v>
      </c>
      <c r="CV39" s="616"/>
      <c r="CW39" s="616"/>
      <c r="CX39" s="617"/>
      <c r="CY39" s="618">
        <v>205682909</v>
      </c>
      <c r="CZ39" s="619"/>
      <c r="DA39" s="619"/>
      <c r="DB39" s="619"/>
      <c r="DC39" s="619"/>
      <c r="DD39" s="619"/>
      <c r="DE39" s="619"/>
      <c r="DF39" s="620"/>
      <c r="DG39" s="618">
        <v>205681060</v>
      </c>
      <c r="DH39" s="619"/>
      <c r="DI39" s="619"/>
      <c r="DJ39" s="619"/>
      <c r="DK39" s="619"/>
      <c r="DL39" s="619"/>
      <c r="DM39" s="619"/>
      <c r="DN39" s="619"/>
      <c r="DO39" s="619"/>
      <c r="DP39" s="619"/>
      <c r="DQ39" s="620"/>
      <c r="DR39" s="615">
        <v>19.100000000000001</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301</v>
      </c>
      <c r="BZ40" s="630"/>
      <c r="CA40" s="609" t="s">
        <v>67</v>
      </c>
      <c r="CB40" s="610"/>
      <c r="CC40" s="610"/>
      <c r="CD40" s="610"/>
      <c r="CE40" s="610"/>
      <c r="CF40" s="610"/>
      <c r="CG40" s="610"/>
      <c r="CH40" s="610"/>
      <c r="CI40" s="610"/>
      <c r="CJ40" s="610"/>
      <c r="CK40" s="610"/>
      <c r="CL40" s="611"/>
      <c r="CM40" s="612">
        <v>214624809</v>
      </c>
      <c r="CN40" s="619"/>
      <c r="CO40" s="619"/>
      <c r="CP40" s="619"/>
      <c r="CQ40" s="619"/>
      <c r="CR40" s="619"/>
      <c r="CS40" s="619"/>
      <c r="CT40" s="620"/>
      <c r="CU40" s="615">
        <v>13</v>
      </c>
      <c r="CV40" s="616"/>
      <c r="CW40" s="616"/>
      <c r="CX40" s="617"/>
      <c r="CY40" s="618">
        <v>205678863</v>
      </c>
      <c r="CZ40" s="619"/>
      <c r="DA40" s="619"/>
      <c r="DB40" s="619"/>
      <c r="DC40" s="619"/>
      <c r="DD40" s="619"/>
      <c r="DE40" s="619"/>
      <c r="DF40" s="620"/>
      <c r="DG40" s="618">
        <v>205677014</v>
      </c>
      <c r="DH40" s="619"/>
      <c r="DI40" s="619"/>
      <c r="DJ40" s="619"/>
      <c r="DK40" s="619"/>
      <c r="DL40" s="619"/>
      <c r="DM40" s="619"/>
      <c r="DN40" s="619"/>
      <c r="DO40" s="619"/>
      <c r="DP40" s="619"/>
      <c r="DQ40" s="620"/>
      <c r="DR40" s="615">
        <v>19.100000000000001</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302</v>
      </c>
      <c r="CB41" s="610"/>
      <c r="CC41" s="610"/>
      <c r="CD41" s="610"/>
      <c r="CE41" s="610"/>
      <c r="CF41" s="610"/>
      <c r="CG41" s="610"/>
      <c r="CH41" s="610"/>
      <c r="CI41" s="610"/>
      <c r="CJ41" s="610"/>
      <c r="CK41" s="610"/>
      <c r="CL41" s="611"/>
      <c r="CM41" s="612">
        <v>186524522</v>
      </c>
      <c r="CN41" s="613"/>
      <c r="CO41" s="613"/>
      <c r="CP41" s="613"/>
      <c r="CQ41" s="613"/>
      <c r="CR41" s="613"/>
      <c r="CS41" s="613"/>
      <c r="CT41" s="614"/>
      <c r="CU41" s="615">
        <v>11.3</v>
      </c>
      <c r="CV41" s="616"/>
      <c r="CW41" s="616"/>
      <c r="CX41" s="617"/>
      <c r="CY41" s="618">
        <v>177617671</v>
      </c>
      <c r="CZ41" s="619"/>
      <c r="DA41" s="619"/>
      <c r="DB41" s="619"/>
      <c r="DC41" s="619"/>
      <c r="DD41" s="619"/>
      <c r="DE41" s="619"/>
      <c r="DF41" s="620"/>
      <c r="DG41" s="618">
        <v>177615822</v>
      </c>
      <c r="DH41" s="619"/>
      <c r="DI41" s="619"/>
      <c r="DJ41" s="619"/>
      <c r="DK41" s="619"/>
      <c r="DL41" s="619"/>
      <c r="DM41" s="619"/>
      <c r="DN41" s="619"/>
      <c r="DO41" s="619"/>
      <c r="DP41" s="619"/>
      <c r="DQ41" s="620"/>
      <c r="DR41" s="615">
        <v>16.5</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303</v>
      </c>
      <c r="AQ42" s="674"/>
      <c r="AR42" s="674"/>
      <c r="AS42" s="674"/>
      <c r="AT42" s="674"/>
      <c r="AU42" s="674"/>
      <c r="AV42" s="674"/>
      <c r="AW42" s="674"/>
      <c r="AX42" s="674"/>
      <c r="AY42" s="674"/>
      <c r="AZ42" s="674"/>
      <c r="BA42" s="674"/>
      <c r="BB42" s="674"/>
      <c r="BC42" s="675"/>
      <c r="BD42" s="673" t="s">
        <v>304</v>
      </c>
      <c r="BE42" s="674"/>
      <c r="BF42" s="674"/>
      <c r="BG42" s="674"/>
      <c r="BH42" s="674"/>
      <c r="BI42" s="674"/>
      <c r="BJ42" s="674"/>
      <c r="BK42" s="674"/>
      <c r="BL42" s="674"/>
      <c r="BM42" s="675"/>
      <c r="BN42" s="673" t="s">
        <v>305</v>
      </c>
      <c r="BO42" s="674"/>
      <c r="BP42" s="674"/>
      <c r="BQ42" s="674"/>
      <c r="BR42" s="674"/>
      <c r="BS42" s="674"/>
      <c r="BT42" s="674"/>
      <c r="BU42" s="674"/>
      <c r="BV42" s="674"/>
      <c r="BW42" s="675"/>
      <c r="BY42" s="631"/>
      <c r="BZ42" s="632"/>
      <c r="CA42" s="609" t="s">
        <v>306</v>
      </c>
      <c r="CB42" s="610"/>
      <c r="CC42" s="610"/>
      <c r="CD42" s="610"/>
      <c r="CE42" s="610"/>
      <c r="CF42" s="610"/>
      <c r="CG42" s="610"/>
      <c r="CH42" s="610"/>
      <c r="CI42" s="610"/>
      <c r="CJ42" s="610"/>
      <c r="CK42" s="610"/>
      <c r="CL42" s="611"/>
      <c r="CM42" s="612">
        <v>28100287</v>
      </c>
      <c r="CN42" s="619"/>
      <c r="CO42" s="619"/>
      <c r="CP42" s="619"/>
      <c r="CQ42" s="619"/>
      <c r="CR42" s="619"/>
      <c r="CS42" s="619"/>
      <c r="CT42" s="620"/>
      <c r="CU42" s="615">
        <v>1.7</v>
      </c>
      <c r="CV42" s="616"/>
      <c r="CW42" s="616"/>
      <c r="CX42" s="617"/>
      <c r="CY42" s="618">
        <v>28061192</v>
      </c>
      <c r="CZ42" s="619"/>
      <c r="DA42" s="619"/>
      <c r="DB42" s="619"/>
      <c r="DC42" s="619"/>
      <c r="DD42" s="619"/>
      <c r="DE42" s="619"/>
      <c r="DF42" s="620"/>
      <c r="DG42" s="618">
        <v>28061192</v>
      </c>
      <c r="DH42" s="619"/>
      <c r="DI42" s="619"/>
      <c r="DJ42" s="619"/>
      <c r="DK42" s="619"/>
      <c r="DL42" s="619"/>
      <c r="DM42" s="619"/>
      <c r="DN42" s="619"/>
      <c r="DO42" s="619"/>
      <c r="DP42" s="619"/>
      <c r="DQ42" s="620"/>
      <c r="DR42" s="615">
        <v>2.6</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307</v>
      </c>
      <c r="AQ43" s="657"/>
      <c r="AR43" s="657"/>
      <c r="AS43" s="657"/>
      <c r="AT43" s="662" t="s">
        <v>308</v>
      </c>
      <c r="AU43" s="224"/>
      <c r="AV43" s="224"/>
      <c r="AW43" s="224"/>
      <c r="AX43" s="665" t="s">
        <v>155</v>
      </c>
      <c r="AY43" s="666"/>
      <c r="AZ43" s="666"/>
      <c r="BA43" s="666"/>
      <c r="BB43" s="666"/>
      <c r="BC43" s="667"/>
      <c r="BD43" s="668">
        <v>99</v>
      </c>
      <c r="BE43" s="669"/>
      <c r="BF43" s="669"/>
      <c r="BG43" s="669"/>
      <c r="BH43" s="669"/>
      <c r="BI43" s="669">
        <v>98.4</v>
      </c>
      <c r="BJ43" s="669"/>
      <c r="BK43" s="669"/>
      <c r="BL43" s="669"/>
      <c r="BM43" s="670"/>
      <c r="BN43" s="668">
        <v>99</v>
      </c>
      <c r="BO43" s="669"/>
      <c r="BP43" s="669"/>
      <c r="BQ43" s="669"/>
      <c r="BR43" s="669"/>
      <c r="BS43" s="669">
        <v>98.3</v>
      </c>
      <c r="BT43" s="669"/>
      <c r="BU43" s="669"/>
      <c r="BV43" s="669"/>
      <c r="BW43" s="670"/>
      <c r="BY43" s="633"/>
      <c r="BZ43" s="634"/>
      <c r="CA43" s="609" t="s">
        <v>309</v>
      </c>
      <c r="CB43" s="610"/>
      <c r="CC43" s="610"/>
      <c r="CD43" s="610"/>
      <c r="CE43" s="610"/>
      <c r="CF43" s="610"/>
      <c r="CG43" s="610"/>
      <c r="CH43" s="610"/>
      <c r="CI43" s="610"/>
      <c r="CJ43" s="610"/>
      <c r="CK43" s="610"/>
      <c r="CL43" s="611"/>
      <c r="CM43" s="612">
        <v>4046</v>
      </c>
      <c r="CN43" s="613"/>
      <c r="CO43" s="613"/>
      <c r="CP43" s="613"/>
      <c r="CQ43" s="613"/>
      <c r="CR43" s="613"/>
      <c r="CS43" s="613"/>
      <c r="CT43" s="614"/>
      <c r="CU43" s="615">
        <v>0</v>
      </c>
      <c r="CV43" s="616"/>
      <c r="CW43" s="616"/>
      <c r="CX43" s="617"/>
      <c r="CY43" s="618">
        <v>4046</v>
      </c>
      <c r="CZ43" s="619"/>
      <c r="DA43" s="619"/>
      <c r="DB43" s="619"/>
      <c r="DC43" s="619"/>
      <c r="DD43" s="619"/>
      <c r="DE43" s="619"/>
      <c r="DF43" s="620"/>
      <c r="DG43" s="618">
        <v>4046</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2">
      <c r="AP44" s="658"/>
      <c r="AQ44" s="659"/>
      <c r="AR44" s="659"/>
      <c r="AS44" s="659"/>
      <c r="AT44" s="663"/>
      <c r="AU44" s="213" t="s">
        <v>310</v>
      </c>
      <c r="AV44" s="213"/>
      <c r="AW44" s="213"/>
      <c r="AX44" s="609" t="s">
        <v>311</v>
      </c>
      <c r="AY44" s="610"/>
      <c r="AZ44" s="610"/>
      <c r="BA44" s="610"/>
      <c r="BB44" s="610"/>
      <c r="BC44" s="611"/>
      <c r="BD44" s="654">
        <v>98.7</v>
      </c>
      <c r="BE44" s="628"/>
      <c r="BF44" s="628"/>
      <c r="BG44" s="628"/>
      <c r="BH44" s="628"/>
      <c r="BI44" s="628">
        <v>95.8</v>
      </c>
      <c r="BJ44" s="628"/>
      <c r="BK44" s="628"/>
      <c r="BL44" s="628"/>
      <c r="BM44" s="655"/>
      <c r="BN44" s="654">
        <v>98.6</v>
      </c>
      <c r="BO44" s="628"/>
      <c r="BP44" s="628"/>
      <c r="BQ44" s="628"/>
      <c r="BR44" s="628"/>
      <c r="BS44" s="628">
        <v>95.4</v>
      </c>
      <c r="BT44" s="628"/>
      <c r="BU44" s="628"/>
      <c r="BV44" s="628"/>
      <c r="BW44" s="655"/>
      <c r="BY44" s="609" t="s">
        <v>312</v>
      </c>
      <c r="BZ44" s="610"/>
      <c r="CA44" s="610"/>
      <c r="CB44" s="610"/>
      <c r="CC44" s="610"/>
      <c r="CD44" s="610"/>
      <c r="CE44" s="610"/>
      <c r="CF44" s="610"/>
      <c r="CG44" s="610"/>
      <c r="CH44" s="610"/>
      <c r="CI44" s="610"/>
      <c r="CJ44" s="610"/>
      <c r="CK44" s="610"/>
      <c r="CL44" s="611"/>
      <c r="CM44" s="612">
        <v>731034101</v>
      </c>
      <c r="CN44" s="619"/>
      <c r="CO44" s="619"/>
      <c r="CP44" s="619"/>
      <c r="CQ44" s="619"/>
      <c r="CR44" s="619"/>
      <c r="CS44" s="619"/>
      <c r="CT44" s="620"/>
      <c r="CU44" s="615">
        <v>44.2</v>
      </c>
      <c r="CV44" s="616"/>
      <c r="CW44" s="616"/>
      <c r="CX44" s="617"/>
      <c r="CY44" s="618">
        <v>536783315</v>
      </c>
      <c r="CZ44" s="619"/>
      <c r="DA44" s="619"/>
      <c r="DB44" s="619"/>
      <c r="DC44" s="619"/>
      <c r="DD44" s="619"/>
      <c r="DE44" s="619"/>
      <c r="DF44" s="620"/>
      <c r="DG44" s="618">
        <v>378653341</v>
      </c>
      <c r="DH44" s="619"/>
      <c r="DI44" s="619"/>
      <c r="DJ44" s="619"/>
      <c r="DK44" s="619"/>
      <c r="DL44" s="619"/>
      <c r="DM44" s="619"/>
      <c r="DN44" s="619"/>
      <c r="DO44" s="619"/>
      <c r="DP44" s="619"/>
      <c r="DQ44" s="620"/>
      <c r="DR44" s="615">
        <v>35.1</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313</v>
      </c>
      <c r="AY45" s="592"/>
      <c r="AZ45" s="592"/>
      <c r="BA45" s="592"/>
      <c r="BB45" s="592"/>
      <c r="BC45" s="593"/>
      <c r="BD45" s="651">
        <v>99.8</v>
      </c>
      <c r="BE45" s="652"/>
      <c r="BF45" s="652"/>
      <c r="BG45" s="652"/>
      <c r="BH45" s="652"/>
      <c r="BI45" s="652">
        <v>99.5</v>
      </c>
      <c r="BJ45" s="652"/>
      <c r="BK45" s="652"/>
      <c r="BL45" s="652"/>
      <c r="BM45" s="653"/>
      <c r="BN45" s="651">
        <v>99.8</v>
      </c>
      <c r="BO45" s="652"/>
      <c r="BP45" s="652"/>
      <c r="BQ45" s="652"/>
      <c r="BR45" s="652"/>
      <c r="BS45" s="652">
        <v>99.6</v>
      </c>
      <c r="BT45" s="652"/>
      <c r="BU45" s="652"/>
      <c r="BV45" s="652"/>
      <c r="BW45" s="653"/>
      <c r="BY45" s="609" t="s">
        <v>314</v>
      </c>
      <c r="BZ45" s="610"/>
      <c r="CA45" s="610"/>
      <c r="CB45" s="610"/>
      <c r="CC45" s="610"/>
      <c r="CD45" s="610"/>
      <c r="CE45" s="610"/>
      <c r="CF45" s="610"/>
      <c r="CG45" s="610"/>
      <c r="CH45" s="610"/>
      <c r="CI45" s="610"/>
      <c r="CJ45" s="610"/>
      <c r="CK45" s="610"/>
      <c r="CL45" s="611"/>
      <c r="CM45" s="612">
        <v>67769900</v>
      </c>
      <c r="CN45" s="613"/>
      <c r="CO45" s="613"/>
      <c r="CP45" s="613"/>
      <c r="CQ45" s="613"/>
      <c r="CR45" s="613"/>
      <c r="CS45" s="613"/>
      <c r="CT45" s="614"/>
      <c r="CU45" s="615">
        <v>4.0999999999999996</v>
      </c>
      <c r="CV45" s="616"/>
      <c r="CW45" s="616"/>
      <c r="CX45" s="617"/>
      <c r="CY45" s="618">
        <v>46670710</v>
      </c>
      <c r="CZ45" s="619"/>
      <c r="DA45" s="619"/>
      <c r="DB45" s="619"/>
      <c r="DC45" s="619"/>
      <c r="DD45" s="619"/>
      <c r="DE45" s="619"/>
      <c r="DF45" s="620"/>
      <c r="DG45" s="618">
        <v>46193365</v>
      </c>
      <c r="DH45" s="619"/>
      <c r="DI45" s="619"/>
      <c r="DJ45" s="619"/>
      <c r="DK45" s="619"/>
      <c r="DL45" s="619"/>
      <c r="DM45" s="619"/>
      <c r="DN45" s="619"/>
      <c r="DO45" s="619"/>
      <c r="DP45" s="619"/>
      <c r="DQ45" s="620"/>
      <c r="DR45" s="615">
        <v>4.3</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315</v>
      </c>
      <c r="AQ46" s="645"/>
      <c r="AR46" s="645"/>
      <c r="AS46" s="645"/>
      <c r="AT46" s="645"/>
      <c r="AU46" s="645"/>
      <c r="AV46" s="645"/>
      <c r="AW46" s="646"/>
      <c r="AX46" s="647" t="s">
        <v>316</v>
      </c>
      <c r="AY46" s="647"/>
      <c r="AZ46" s="647"/>
      <c r="BA46" s="647"/>
      <c r="BB46" s="647"/>
      <c r="BC46" s="647"/>
      <c r="BD46" s="648">
        <v>7650695</v>
      </c>
      <c r="BE46" s="649"/>
      <c r="BF46" s="649"/>
      <c r="BG46" s="649"/>
      <c r="BH46" s="649"/>
      <c r="BI46" s="649"/>
      <c r="BJ46" s="649"/>
      <c r="BK46" s="649"/>
      <c r="BL46" s="649"/>
      <c r="BM46" s="650"/>
      <c r="BN46" s="648">
        <v>9122849</v>
      </c>
      <c r="BO46" s="649"/>
      <c r="BP46" s="649"/>
      <c r="BQ46" s="649"/>
      <c r="BR46" s="649"/>
      <c r="BS46" s="649"/>
      <c r="BT46" s="649"/>
      <c r="BU46" s="649"/>
      <c r="BV46" s="649"/>
      <c r="BW46" s="650"/>
      <c r="BY46" s="609" t="s">
        <v>317</v>
      </c>
      <c r="BZ46" s="610"/>
      <c r="CA46" s="610"/>
      <c r="CB46" s="610"/>
      <c r="CC46" s="610"/>
      <c r="CD46" s="610"/>
      <c r="CE46" s="610"/>
      <c r="CF46" s="610"/>
      <c r="CG46" s="610"/>
      <c r="CH46" s="610"/>
      <c r="CI46" s="610"/>
      <c r="CJ46" s="610"/>
      <c r="CK46" s="610"/>
      <c r="CL46" s="611"/>
      <c r="CM46" s="612">
        <v>2513875</v>
      </c>
      <c r="CN46" s="619"/>
      <c r="CO46" s="619"/>
      <c r="CP46" s="619"/>
      <c r="CQ46" s="619"/>
      <c r="CR46" s="619"/>
      <c r="CS46" s="619"/>
      <c r="CT46" s="620"/>
      <c r="CU46" s="615">
        <v>0.2</v>
      </c>
      <c r="CV46" s="616"/>
      <c r="CW46" s="616"/>
      <c r="CX46" s="617"/>
      <c r="CY46" s="618">
        <v>1691060</v>
      </c>
      <c r="CZ46" s="619"/>
      <c r="DA46" s="619"/>
      <c r="DB46" s="619"/>
      <c r="DC46" s="619"/>
      <c r="DD46" s="619"/>
      <c r="DE46" s="619"/>
      <c r="DF46" s="620"/>
      <c r="DG46" s="618">
        <v>1401475</v>
      </c>
      <c r="DH46" s="619"/>
      <c r="DI46" s="619"/>
      <c r="DJ46" s="619"/>
      <c r="DK46" s="619"/>
      <c r="DL46" s="619"/>
      <c r="DM46" s="619"/>
      <c r="DN46" s="619"/>
      <c r="DO46" s="619"/>
      <c r="DP46" s="619"/>
      <c r="DQ46" s="620"/>
      <c r="DR46" s="615">
        <v>0.1</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318</v>
      </c>
      <c r="AQ47" s="638"/>
      <c r="AR47" s="638"/>
      <c r="AS47" s="638"/>
      <c r="AT47" s="638"/>
      <c r="AU47" s="638"/>
      <c r="AV47" s="638"/>
      <c r="AW47" s="639"/>
      <c r="AX47" s="640" t="s">
        <v>319</v>
      </c>
      <c r="AY47" s="640"/>
      <c r="AZ47" s="640"/>
      <c r="BA47" s="640"/>
      <c r="BB47" s="640"/>
      <c r="BC47" s="640"/>
      <c r="BD47" s="641">
        <v>7650695</v>
      </c>
      <c r="BE47" s="642"/>
      <c r="BF47" s="642"/>
      <c r="BG47" s="642"/>
      <c r="BH47" s="642"/>
      <c r="BI47" s="642"/>
      <c r="BJ47" s="642"/>
      <c r="BK47" s="642"/>
      <c r="BL47" s="642"/>
      <c r="BM47" s="643"/>
      <c r="BN47" s="641">
        <v>9122849</v>
      </c>
      <c r="BO47" s="642"/>
      <c r="BP47" s="642"/>
      <c r="BQ47" s="642"/>
      <c r="BR47" s="642"/>
      <c r="BS47" s="642"/>
      <c r="BT47" s="642"/>
      <c r="BU47" s="642"/>
      <c r="BV47" s="642"/>
      <c r="BW47" s="643"/>
      <c r="BY47" s="609" t="s">
        <v>320</v>
      </c>
      <c r="BZ47" s="610"/>
      <c r="CA47" s="610"/>
      <c r="CB47" s="610"/>
      <c r="CC47" s="610"/>
      <c r="CD47" s="610"/>
      <c r="CE47" s="610"/>
      <c r="CF47" s="610"/>
      <c r="CG47" s="610"/>
      <c r="CH47" s="610"/>
      <c r="CI47" s="610"/>
      <c r="CJ47" s="610"/>
      <c r="CK47" s="610"/>
      <c r="CL47" s="611"/>
      <c r="CM47" s="612">
        <v>480984547</v>
      </c>
      <c r="CN47" s="613"/>
      <c r="CO47" s="613"/>
      <c r="CP47" s="613"/>
      <c r="CQ47" s="613"/>
      <c r="CR47" s="613"/>
      <c r="CS47" s="613"/>
      <c r="CT47" s="614"/>
      <c r="CU47" s="615">
        <v>29.1</v>
      </c>
      <c r="CV47" s="616"/>
      <c r="CW47" s="616"/>
      <c r="CX47" s="617"/>
      <c r="CY47" s="618">
        <v>442904492</v>
      </c>
      <c r="CZ47" s="619"/>
      <c r="DA47" s="619"/>
      <c r="DB47" s="619"/>
      <c r="DC47" s="619"/>
      <c r="DD47" s="619"/>
      <c r="DE47" s="619"/>
      <c r="DF47" s="620"/>
      <c r="DG47" s="618">
        <v>298299305</v>
      </c>
      <c r="DH47" s="619"/>
      <c r="DI47" s="619"/>
      <c r="DJ47" s="619"/>
      <c r="DK47" s="619"/>
      <c r="DL47" s="619"/>
      <c r="DM47" s="619"/>
      <c r="DN47" s="619"/>
      <c r="DO47" s="619"/>
      <c r="DP47" s="619"/>
      <c r="DQ47" s="620"/>
      <c r="DR47" s="615">
        <v>27.7</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321</v>
      </c>
      <c r="BZ48" s="610"/>
      <c r="CA48" s="610"/>
      <c r="CB48" s="610"/>
      <c r="CC48" s="610"/>
      <c r="CD48" s="610"/>
      <c r="CE48" s="610"/>
      <c r="CF48" s="610"/>
      <c r="CG48" s="610"/>
      <c r="CH48" s="610"/>
      <c r="CI48" s="610"/>
      <c r="CJ48" s="610"/>
      <c r="CK48" s="610"/>
      <c r="CL48" s="611"/>
      <c r="CM48" s="612">
        <v>35640243</v>
      </c>
      <c r="CN48" s="619"/>
      <c r="CO48" s="619"/>
      <c r="CP48" s="619"/>
      <c r="CQ48" s="619"/>
      <c r="CR48" s="619"/>
      <c r="CS48" s="619"/>
      <c r="CT48" s="620"/>
      <c r="CU48" s="615">
        <v>2.2000000000000002</v>
      </c>
      <c r="CV48" s="616"/>
      <c r="CW48" s="616"/>
      <c r="CX48" s="617"/>
      <c r="CY48" s="618">
        <v>35132541</v>
      </c>
      <c r="CZ48" s="619"/>
      <c r="DA48" s="619"/>
      <c r="DB48" s="619"/>
      <c r="DC48" s="619"/>
      <c r="DD48" s="619"/>
      <c r="DE48" s="619"/>
      <c r="DF48" s="620"/>
      <c r="DG48" s="618">
        <v>32571792</v>
      </c>
      <c r="DH48" s="619"/>
      <c r="DI48" s="619"/>
      <c r="DJ48" s="619"/>
      <c r="DK48" s="619"/>
      <c r="DL48" s="619"/>
      <c r="DM48" s="619"/>
      <c r="DN48" s="619"/>
      <c r="DO48" s="619"/>
      <c r="DP48" s="619"/>
      <c r="DQ48" s="620"/>
      <c r="DR48" s="615">
        <v>3</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322</v>
      </c>
      <c r="BZ49" s="610"/>
      <c r="CA49" s="610"/>
      <c r="CB49" s="610"/>
      <c r="CC49" s="610"/>
      <c r="CD49" s="610"/>
      <c r="CE49" s="610"/>
      <c r="CF49" s="610"/>
      <c r="CG49" s="610"/>
      <c r="CH49" s="610"/>
      <c r="CI49" s="610"/>
      <c r="CJ49" s="610"/>
      <c r="CK49" s="610"/>
      <c r="CL49" s="611"/>
      <c r="CM49" s="612">
        <v>12510926</v>
      </c>
      <c r="CN49" s="613"/>
      <c r="CO49" s="613"/>
      <c r="CP49" s="613"/>
      <c r="CQ49" s="613"/>
      <c r="CR49" s="613"/>
      <c r="CS49" s="613"/>
      <c r="CT49" s="614"/>
      <c r="CU49" s="615">
        <v>0.8</v>
      </c>
      <c r="CV49" s="616"/>
      <c r="CW49" s="616"/>
      <c r="CX49" s="617"/>
      <c r="CY49" s="618">
        <v>10144819</v>
      </c>
      <c r="CZ49" s="619"/>
      <c r="DA49" s="619"/>
      <c r="DB49" s="619"/>
      <c r="DC49" s="619"/>
      <c r="DD49" s="619"/>
      <c r="DE49" s="619"/>
      <c r="DF49" s="620"/>
      <c r="DG49" s="618" t="s">
        <v>152</v>
      </c>
      <c r="DH49" s="619"/>
      <c r="DI49" s="619"/>
      <c r="DJ49" s="619"/>
      <c r="DK49" s="619"/>
      <c r="DL49" s="619"/>
      <c r="DM49" s="619"/>
      <c r="DN49" s="619"/>
      <c r="DO49" s="619"/>
      <c r="DP49" s="619"/>
      <c r="DQ49" s="620"/>
      <c r="DR49" s="615" t="s">
        <v>152</v>
      </c>
      <c r="DS49" s="616"/>
      <c r="DT49" s="616"/>
      <c r="DU49" s="616"/>
      <c r="DV49" s="616"/>
      <c r="DW49" s="616"/>
      <c r="DX49" s="636"/>
    </row>
    <row r="50" spans="2:128" ht="11.25" customHeight="1" x14ac:dyDescent="0.2">
      <c r="B50" s="213" t="s">
        <v>323</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324</v>
      </c>
      <c r="BZ50" s="610"/>
      <c r="CA50" s="610"/>
      <c r="CB50" s="610"/>
      <c r="CC50" s="610"/>
      <c r="CD50" s="610"/>
      <c r="CE50" s="610"/>
      <c r="CF50" s="610"/>
      <c r="CG50" s="610"/>
      <c r="CH50" s="610"/>
      <c r="CI50" s="610"/>
      <c r="CJ50" s="610"/>
      <c r="CK50" s="610"/>
      <c r="CL50" s="611"/>
      <c r="CM50" s="612">
        <v>1999491</v>
      </c>
      <c r="CN50" s="619"/>
      <c r="CO50" s="619"/>
      <c r="CP50" s="619"/>
      <c r="CQ50" s="619"/>
      <c r="CR50" s="619"/>
      <c r="CS50" s="619"/>
      <c r="CT50" s="620"/>
      <c r="CU50" s="615">
        <v>0.1</v>
      </c>
      <c r="CV50" s="616"/>
      <c r="CW50" s="616"/>
      <c r="CX50" s="617"/>
      <c r="CY50" s="618">
        <v>41719</v>
      </c>
      <c r="CZ50" s="619"/>
      <c r="DA50" s="619"/>
      <c r="DB50" s="619"/>
      <c r="DC50" s="619"/>
      <c r="DD50" s="619"/>
      <c r="DE50" s="619"/>
      <c r="DF50" s="620"/>
      <c r="DG50" s="618" t="s">
        <v>152</v>
      </c>
      <c r="DH50" s="619"/>
      <c r="DI50" s="619"/>
      <c r="DJ50" s="619"/>
      <c r="DK50" s="619"/>
      <c r="DL50" s="619"/>
      <c r="DM50" s="619"/>
      <c r="DN50" s="619"/>
      <c r="DO50" s="619"/>
      <c r="DP50" s="619"/>
      <c r="DQ50" s="620"/>
      <c r="DR50" s="615" t="s">
        <v>152</v>
      </c>
      <c r="DS50" s="616"/>
      <c r="DT50" s="616"/>
      <c r="DU50" s="616"/>
      <c r="DV50" s="616"/>
      <c r="DW50" s="616"/>
      <c r="DX50" s="636"/>
    </row>
    <row r="51" spans="2:128" ht="11.25" customHeight="1" x14ac:dyDescent="0.2">
      <c r="B51" s="227" t="s">
        <v>325</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326</v>
      </c>
      <c r="BZ51" s="610"/>
      <c r="CA51" s="610"/>
      <c r="CB51" s="610"/>
      <c r="CC51" s="610"/>
      <c r="CD51" s="610"/>
      <c r="CE51" s="610"/>
      <c r="CF51" s="610"/>
      <c r="CG51" s="610"/>
      <c r="CH51" s="610"/>
      <c r="CI51" s="610"/>
      <c r="CJ51" s="610"/>
      <c r="CK51" s="610"/>
      <c r="CL51" s="611"/>
      <c r="CM51" s="612">
        <v>129615119</v>
      </c>
      <c r="CN51" s="613"/>
      <c r="CO51" s="613"/>
      <c r="CP51" s="613"/>
      <c r="CQ51" s="613"/>
      <c r="CR51" s="613"/>
      <c r="CS51" s="613"/>
      <c r="CT51" s="614"/>
      <c r="CU51" s="615">
        <v>7.8</v>
      </c>
      <c r="CV51" s="616"/>
      <c r="CW51" s="616"/>
      <c r="CX51" s="617"/>
      <c r="CY51" s="618">
        <v>197974</v>
      </c>
      <c r="CZ51" s="619"/>
      <c r="DA51" s="619"/>
      <c r="DB51" s="619"/>
      <c r="DC51" s="619"/>
      <c r="DD51" s="619"/>
      <c r="DE51" s="619"/>
      <c r="DF51" s="620"/>
      <c r="DG51" s="618">
        <v>187404</v>
      </c>
      <c r="DH51" s="619"/>
      <c r="DI51" s="619"/>
      <c r="DJ51" s="619"/>
      <c r="DK51" s="619"/>
      <c r="DL51" s="619"/>
      <c r="DM51" s="619"/>
      <c r="DN51" s="619"/>
      <c r="DO51" s="619"/>
      <c r="DP51" s="619"/>
      <c r="DQ51" s="620"/>
      <c r="DR51" s="615">
        <v>0</v>
      </c>
      <c r="DS51" s="616"/>
      <c r="DT51" s="616"/>
      <c r="DU51" s="616"/>
      <c r="DV51" s="616"/>
      <c r="DW51" s="616"/>
      <c r="DX51" s="636"/>
    </row>
    <row r="52" spans="2:128" ht="11.25" customHeight="1" x14ac:dyDescent="0.2">
      <c r="B52" s="228" t="s">
        <v>327</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328</v>
      </c>
      <c r="BZ52" s="610"/>
      <c r="CA52" s="610"/>
      <c r="CB52" s="610"/>
      <c r="CC52" s="610"/>
      <c r="CD52" s="610"/>
      <c r="CE52" s="610"/>
      <c r="CF52" s="610"/>
      <c r="CG52" s="610"/>
      <c r="CH52" s="610"/>
      <c r="CI52" s="610"/>
      <c r="CJ52" s="610"/>
      <c r="CK52" s="610"/>
      <c r="CL52" s="611"/>
      <c r="CM52" s="612" t="s">
        <v>152</v>
      </c>
      <c r="CN52" s="619"/>
      <c r="CO52" s="619"/>
      <c r="CP52" s="619"/>
      <c r="CQ52" s="619"/>
      <c r="CR52" s="619"/>
      <c r="CS52" s="619"/>
      <c r="CT52" s="620"/>
      <c r="CU52" s="615" t="s">
        <v>152</v>
      </c>
      <c r="CV52" s="616"/>
      <c r="CW52" s="616"/>
      <c r="CX52" s="617"/>
      <c r="CY52" s="618" t="s">
        <v>152</v>
      </c>
      <c r="CZ52" s="619"/>
      <c r="DA52" s="619"/>
      <c r="DB52" s="619"/>
      <c r="DC52" s="619"/>
      <c r="DD52" s="619"/>
      <c r="DE52" s="619"/>
      <c r="DF52" s="620"/>
      <c r="DG52" s="618" t="s">
        <v>152</v>
      </c>
      <c r="DH52" s="619"/>
      <c r="DI52" s="619"/>
      <c r="DJ52" s="619"/>
      <c r="DK52" s="619"/>
      <c r="DL52" s="619"/>
      <c r="DM52" s="619"/>
      <c r="DN52" s="619"/>
      <c r="DO52" s="619"/>
      <c r="DP52" s="619"/>
      <c r="DQ52" s="620"/>
      <c r="DR52" s="615" t="s">
        <v>152</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329</v>
      </c>
      <c r="BZ53" s="610"/>
      <c r="CA53" s="610"/>
      <c r="CB53" s="610"/>
      <c r="CC53" s="610"/>
      <c r="CD53" s="610"/>
      <c r="CE53" s="610"/>
      <c r="CF53" s="610"/>
      <c r="CG53" s="610"/>
      <c r="CH53" s="610"/>
      <c r="CI53" s="610"/>
      <c r="CJ53" s="610"/>
      <c r="CK53" s="610"/>
      <c r="CL53" s="611"/>
      <c r="CM53" s="612">
        <v>141117673</v>
      </c>
      <c r="CN53" s="613"/>
      <c r="CO53" s="613"/>
      <c r="CP53" s="613"/>
      <c r="CQ53" s="613"/>
      <c r="CR53" s="613"/>
      <c r="CS53" s="613"/>
      <c r="CT53" s="614"/>
      <c r="CU53" s="615">
        <v>8.5</v>
      </c>
      <c r="CV53" s="616"/>
      <c r="CW53" s="616"/>
      <c r="CX53" s="617"/>
      <c r="CY53" s="618">
        <v>16547535</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330</v>
      </c>
      <c r="BZ54" s="610"/>
      <c r="CA54" s="610"/>
      <c r="CB54" s="610"/>
      <c r="CC54" s="610"/>
      <c r="CD54" s="610"/>
      <c r="CE54" s="610"/>
      <c r="CF54" s="610"/>
      <c r="CG54" s="610"/>
      <c r="CH54" s="610"/>
      <c r="CI54" s="610"/>
      <c r="CJ54" s="610"/>
      <c r="CK54" s="610"/>
      <c r="CL54" s="611"/>
      <c r="CM54" s="612">
        <v>1999577</v>
      </c>
      <c r="CN54" s="613"/>
      <c r="CO54" s="613"/>
      <c r="CP54" s="613"/>
      <c r="CQ54" s="613"/>
      <c r="CR54" s="613"/>
      <c r="CS54" s="613"/>
      <c r="CT54" s="614"/>
      <c r="CU54" s="615">
        <v>0.1</v>
      </c>
      <c r="CV54" s="616"/>
      <c r="CW54" s="616"/>
      <c r="CX54" s="617"/>
      <c r="CY54" s="618">
        <v>102270</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301</v>
      </c>
      <c r="BZ55" s="630"/>
      <c r="CA55" s="609" t="s">
        <v>331</v>
      </c>
      <c r="CB55" s="610"/>
      <c r="CC55" s="610"/>
      <c r="CD55" s="610"/>
      <c r="CE55" s="610"/>
      <c r="CF55" s="610"/>
      <c r="CG55" s="610"/>
      <c r="CH55" s="610"/>
      <c r="CI55" s="610"/>
      <c r="CJ55" s="610"/>
      <c r="CK55" s="610"/>
      <c r="CL55" s="611"/>
      <c r="CM55" s="612">
        <v>140086220</v>
      </c>
      <c r="CN55" s="613"/>
      <c r="CO55" s="613"/>
      <c r="CP55" s="613"/>
      <c r="CQ55" s="613"/>
      <c r="CR55" s="613"/>
      <c r="CS55" s="613"/>
      <c r="CT55" s="614"/>
      <c r="CU55" s="615">
        <v>8.5</v>
      </c>
      <c r="CV55" s="616"/>
      <c r="CW55" s="616"/>
      <c r="CX55" s="617"/>
      <c r="CY55" s="618">
        <v>16385041</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332</v>
      </c>
      <c r="CB56" s="610"/>
      <c r="CC56" s="610"/>
      <c r="CD56" s="610"/>
      <c r="CE56" s="610"/>
      <c r="CF56" s="610"/>
      <c r="CG56" s="610"/>
      <c r="CH56" s="610"/>
      <c r="CI56" s="610"/>
      <c r="CJ56" s="610"/>
      <c r="CK56" s="610"/>
      <c r="CL56" s="611"/>
      <c r="CM56" s="612">
        <v>61119729</v>
      </c>
      <c r="CN56" s="613"/>
      <c r="CO56" s="613"/>
      <c r="CP56" s="613"/>
      <c r="CQ56" s="613"/>
      <c r="CR56" s="613"/>
      <c r="CS56" s="613"/>
      <c r="CT56" s="614"/>
      <c r="CU56" s="615">
        <v>3.7</v>
      </c>
      <c r="CV56" s="616"/>
      <c r="CW56" s="616"/>
      <c r="CX56" s="617"/>
      <c r="CY56" s="618">
        <v>2896282</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333</v>
      </c>
      <c r="CB57" s="610"/>
      <c r="CC57" s="610"/>
      <c r="CD57" s="610"/>
      <c r="CE57" s="610"/>
      <c r="CF57" s="610"/>
      <c r="CG57" s="610"/>
      <c r="CH57" s="610"/>
      <c r="CI57" s="610"/>
      <c r="CJ57" s="610"/>
      <c r="CK57" s="610"/>
      <c r="CL57" s="611"/>
      <c r="CM57" s="612">
        <v>66526217</v>
      </c>
      <c r="CN57" s="613"/>
      <c r="CO57" s="613"/>
      <c r="CP57" s="613"/>
      <c r="CQ57" s="613"/>
      <c r="CR57" s="613"/>
      <c r="CS57" s="613"/>
      <c r="CT57" s="614"/>
      <c r="CU57" s="615">
        <v>4</v>
      </c>
      <c r="CV57" s="616"/>
      <c r="CW57" s="616"/>
      <c r="CX57" s="617"/>
      <c r="CY57" s="618">
        <v>10759003</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334</v>
      </c>
      <c r="CB58" s="610"/>
      <c r="CC58" s="610"/>
      <c r="CD58" s="610"/>
      <c r="CE58" s="610"/>
      <c r="CF58" s="610"/>
      <c r="CG58" s="610"/>
      <c r="CH58" s="610"/>
      <c r="CI58" s="610"/>
      <c r="CJ58" s="610"/>
      <c r="CK58" s="610"/>
      <c r="CL58" s="611"/>
      <c r="CM58" s="612">
        <v>1031453</v>
      </c>
      <c r="CN58" s="613"/>
      <c r="CO58" s="613"/>
      <c r="CP58" s="613"/>
      <c r="CQ58" s="613"/>
      <c r="CR58" s="613"/>
      <c r="CS58" s="613"/>
      <c r="CT58" s="614"/>
      <c r="CU58" s="615">
        <v>0.1</v>
      </c>
      <c r="CV58" s="616"/>
      <c r="CW58" s="616"/>
      <c r="CX58" s="617"/>
      <c r="CY58" s="618">
        <v>162494</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335</v>
      </c>
      <c r="CB59" s="610"/>
      <c r="CC59" s="610"/>
      <c r="CD59" s="610"/>
      <c r="CE59" s="610"/>
      <c r="CF59" s="610"/>
      <c r="CG59" s="610"/>
      <c r="CH59" s="610"/>
      <c r="CI59" s="610"/>
      <c r="CJ59" s="610"/>
      <c r="CK59" s="610"/>
      <c r="CL59" s="611"/>
      <c r="CM59" s="612" t="s">
        <v>152</v>
      </c>
      <c r="CN59" s="613"/>
      <c r="CO59" s="613"/>
      <c r="CP59" s="613"/>
      <c r="CQ59" s="613"/>
      <c r="CR59" s="613"/>
      <c r="CS59" s="613"/>
      <c r="CT59" s="614"/>
      <c r="CU59" s="615" t="s">
        <v>152</v>
      </c>
      <c r="CV59" s="616"/>
      <c r="CW59" s="616"/>
      <c r="CX59" s="617"/>
      <c r="CY59" s="618" t="s">
        <v>152</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336</v>
      </c>
      <c r="BZ60" s="592"/>
      <c r="CA60" s="592"/>
      <c r="CB60" s="592"/>
      <c r="CC60" s="592"/>
      <c r="CD60" s="592"/>
      <c r="CE60" s="592"/>
      <c r="CF60" s="592"/>
      <c r="CG60" s="592"/>
      <c r="CH60" s="592"/>
      <c r="CI60" s="592"/>
      <c r="CJ60" s="592"/>
      <c r="CK60" s="592"/>
      <c r="CL60" s="593"/>
      <c r="CM60" s="594">
        <v>1655110824</v>
      </c>
      <c r="CN60" s="595"/>
      <c r="CO60" s="595"/>
      <c r="CP60" s="595"/>
      <c r="CQ60" s="595"/>
      <c r="CR60" s="595"/>
      <c r="CS60" s="595"/>
      <c r="CT60" s="596"/>
      <c r="CU60" s="597">
        <v>100</v>
      </c>
      <c r="CV60" s="598"/>
      <c r="CW60" s="598"/>
      <c r="CX60" s="599"/>
      <c r="CY60" s="600">
        <v>1226731865</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jfWVTrt5W0vPihCeAQNzC1Cv6oERdhefK5YtqoWjofLcXlMksNQcrOkL+9J81TulPGC2b+unTIf1vxfcP7NnbQ==" saltValue="K4LV8XTyav0z5HuTHF4E/g=="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337</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5" t="s">
        <v>338</v>
      </c>
      <c r="DK2" s="1126"/>
      <c r="DL2" s="1126"/>
      <c r="DM2" s="1126"/>
      <c r="DN2" s="1126"/>
      <c r="DO2" s="1127"/>
      <c r="DP2" s="238"/>
      <c r="DQ2" s="1125" t="s">
        <v>339</v>
      </c>
      <c r="DR2" s="1126"/>
      <c r="DS2" s="1126"/>
      <c r="DT2" s="1126"/>
      <c r="DU2" s="1126"/>
      <c r="DV2" s="1126"/>
      <c r="DW2" s="1126"/>
      <c r="DX2" s="1126"/>
      <c r="DY2" s="1126"/>
      <c r="DZ2" s="1127"/>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69" t="s">
        <v>340</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41"/>
      <c r="BA4" s="241"/>
      <c r="BB4" s="241"/>
      <c r="BC4" s="241"/>
      <c r="BD4" s="241"/>
      <c r="BE4" s="242"/>
      <c r="BF4" s="242"/>
      <c r="BG4" s="242"/>
      <c r="BH4" s="242"/>
      <c r="BI4" s="242"/>
      <c r="BJ4" s="242"/>
      <c r="BK4" s="242"/>
      <c r="BL4" s="242"/>
      <c r="BM4" s="242"/>
      <c r="BN4" s="242"/>
      <c r="BO4" s="242"/>
      <c r="BP4" s="242"/>
      <c r="BQ4" s="241" t="s">
        <v>341</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5" t="s">
        <v>342</v>
      </c>
      <c r="B5" s="996"/>
      <c r="C5" s="996"/>
      <c r="D5" s="996"/>
      <c r="E5" s="996"/>
      <c r="F5" s="996"/>
      <c r="G5" s="996"/>
      <c r="H5" s="996"/>
      <c r="I5" s="996"/>
      <c r="J5" s="996"/>
      <c r="K5" s="996"/>
      <c r="L5" s="996"/>
      <c r="M5" s="996"/>
      <c r="N5" s="996"/>
      <c r="O5" s="996"/>
      <c r="P5" s="997"/>
      <c r="Q5" s="1001" t="s">
        <v>343</v>
      </c>
      <c r="R5" s="1002"/>
      <c r="S5" s="1002"/>
      <c r="T5" s="1002"/>
      <c r="U5" s="1003"/>
      <c r="V5" s="1001" t="s">
        <v>344</v>
      </c>
      <c r="W5" s="1002"/>
      <c r="X5" s="1002"/>
      <c r="Y5" s="1002"/>
      <c r="Z5" s="1003"/>
      <c r="AA5" s="1001" t="s">
        <v>345</v>
      </c>
      <c r="AB5" s="1002"/>
      <c r="AC5" s="1002"/>
      <c r="AD5" s="1002"/>
      <c r="AE5" s="1002"/>
      <c r="AF5" s="1128" t="s">
        <v>346</v>
      </c>
      <c r="AG5" s="1002"/>
      <c r="AH5" s="1002"/>
      <c r="AI5" s="1002"/>
      <c r="AJ5" s="1017"/>
      <c r="AK5" s="1002" t="s">
        <v>347</v>
      </c>
      <c r="AL5" s="1002"/>
      <c r="AM5" s="1002"/>
      <c r="AN5" s="1002"/>
      <c r="AO5" s="1003"/>
      <c r="AP5" s="1001" t="s">
        <v>348</v>
      </c>
      <c r="AQ5" s="1002"/>
      <c r="AR5" s="1002"/>
      <c r="AS5" s="1002"/>
      <c r="AT5" s="1003"/>
      <c r="AU5" s="1001" t="s">
        <v>349</v>
      </c>
      <c r="AV5" s="1002"/>
      <c r="AW5" s="1002"/>
      <c r="AX5" s="1002"/>
      <c r="AY5" s="1017"/>
      <c r="AZ5" s="245"/>
      <c r="BA5" s="245"/>
      <c r="BB5" s="245"/>
      <c r="BC5" s="245"/>
      <c r="BD5" s="245"/>
      <c r="BE5" s="246"/>
      <c r="BF5" s="246"/>
      <c r="BG5" s="246"/>
      <c r="BH5" s="246"/>
      <c r="BI5" s="246"/>
      <c r="BJ5" s="246"/>
      <c r="BK5" s="246"/>
      <c r="BL5" s="246"/>
      <c r="BM5" s="246"/>
      <c r="BN5" s="246"/>
      <c r="BO5" s="246"/>
      <c r="BP5" s="246"/>
      <c r="BQ5" s="995" t="s">
        <v>350</v>
      </c>
      <c r="BR5" s="996"/>
      <c r="BS5" s="996"/>
      <c r="BT5" s="996"/>
      <c r="BU5" s="996"/>
      <c r="BV5" s="996"/>
      <c r="BW5" s="996"/>
      <c r="BX5" s="996"/>
      <c r="BY5" s="996"/>
      <c r="BZ5" s="996"/>
      <c r="CA5" s="996"/>
      <c r="CB5" s="996"/>
      <c r="CC5" s="996"/>
      <c r="CD5" s="996"/>
      <c r="CE5" s="996"/>
      <c r="CF5" s="996"/>
      <c r="CG5" s="997"/>
      <c r="CH5" s="1001" t="s">
        <v>351</v>
      </c>
      <c r="CI5" s="1002"/>
      <c r="CJ5" s="1002"/>
      <c r="CK5" s="1002"/>
      <c r="CL5" s="1003"/>
      <c r="CM5" s="1001" t="s">
        <v>352</v>
      </c>
      <c r="CN5" s="1002"/>
      <c r="CO5" s="1002"/>
      <c r="CP5" s="1002"/>
      <c r="CQ5" s="1003"/>
      <c r="CR5" s="1001" t="s">
        <v>353</v>
      </c>
      <c r="CS5" s="1002"/>
      <c r="CT5" s="1002"/>
      <c r="CU5" s="1002"/>
      <c r="CV5" s="1003"/>
      <c r="CW5" s="1001" t="s">
        <v>354</v>
      </c>
      <c r="CX5" s="1002"/>
      <c r="CY5" s="1002"/>
      <c r="CZ5" s="1002"/>
      <c r="DA5" s="1003"/>
      <c r="DB5" s="1001" t="s">
        <v>355</v>
      </c>
      <c r="DC5" s="1002"/>
      <c r="DD5" s="1002"/>
      <c r="DE5" s="1002"/>
      <c r="DF5" s="1003"/>
      <c r="DG5" s="1113" t="s">
        <v>356</v>
      </c>
      <c r="DH5" s="1114"/>
      <c r="DI5" s="1114"/>
      <c r="DJ5" s="1114"/>
      <c r="DK5" s="1115"/>
      <c r="DL5" s="1113" t="s">
        <v>357</v>
      </c>
      <c r="DM5" s="1114"/>
      <c r="DN5" s="1114"/>
      <c r="DO5" s="1114"/>
      <c r="DP5" s="1115"/>
      <c r="DQ5" s="1001" t="s">
        <v>358</v>
      </c>
      <c r="DR5" s="1002"/>
      <c r="DS5" s="1002"/>
      <c r="DT5" s="1002"/>
      <c r="DU5" s="1003"/>
      <c r="DV5" s="1001" t="s">
        <v>349</v>
      </c>
      <c r="DW5" s="1002"/>
      <c r="DX5" s="1002"/>
      <c r="DY5" s="1002"/>
      <c r="DZ5" s="1017"/>
      <c r="EA5" s="243"/>
    </row>
    <row r="6" spans="1:131" s="244"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29"/>
      <c r="AG6" s="1005"/>
      <c r="AH6" s="1005"/>
      <c r="AI6" s="1005"/>
      <c r="AJ6" s="1018"/>
      <c r="AK6" s="1005"/>
      <c r="AL6" s="1005"/>
      <c r="AM6" s="1005"/>
      <c r="AN6" s="1005"/>
      <c r="AO6" s="1006"/>
      <c r="AP6" s="1004"/>
      <c r="AQ6" s="1005"/>
      <c r="AR6" s="1005"/>
      <c r="AS6" s="1005"/>
      <c r="AT6" s="1006"/>
      <c r="AU6" s="1004"/>
      <c r="AV6" s="1005"/>
      <c r="AW6" s="1005"/>
      <c r="AX6" s="1005"/>
      <c r="AY6" s="1018"/>
      <c r="AZ6" s="241"/>
      <c r="BA6" s="241"/>
      <c r="BB6" s="241"/>
      <c r="BC6" s="241"/>
      <c r="BD6" s="241"/>
      <c r="BE6" s="242"/>
      <c r="BF6" s="242"/>
      <c r="BG6" s="242"/>
      <c r="BH6" s="242"/>
      <c r="BI6" s="242"/>
      <c r="BJ6" s="242"/>
      <c r="BK6" s="242"/>
      <c r="BL6" s="242"/>
      <c r="BM6" s="242"/>
      <c r="BN6" s="242"/>
      <c r="BO6" s="242"/>
      <c r="BP6" s="242"/>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16"/>
      <c r="DH6" s="1117"/>
      <c r="DI6" s="1117"/>
      <c r="DJ6" s="1117"/>
      <c r="DK6" s="1118"/>
      <c r="DL6" s="1116"/>
      <c r="DM6" s="1117"/>
      <c r="DN6" s="1117"/>
      <c r="DO6" s="1117"/>
      <c r="DP6" s="1118"/>
      <c r="DQ6" s="1004"/>
      <c r="DR6" s="1005"/>
      <c r="DS6" s="1005"/>
      <c r="DT6" s="1005"/>
      <c r="DU6" s="1006"/>
      <c r="DV6" s="1004"/>
      <c r="DW6" s="1005"/>
      <c r="DX6" s="1005"/>
      <c r="DY6" s="1005"/>
      <c r="DZ6" s="1018"/>
      <c r="EA6" s="243"/>
    </row>
    <row r="7" spans="1:131" s="244" customFormat="1" ht="26.25" customHeight="1" thickTop="1" x14ac:dyDescent="0.2">
      <c r="A7" s="247">
        <v>1</v>
      </c>
      <c r="B7" s="1056" t="s">
        <v>359</v>
      </c>
      <c r="C7" s="1057"/>
      <c r="D7" s="1057"/>
      <c r="E7" s="1057"/>
      <c r="F7" s="1057"/>
      <c r="G7" s="1057"/>
      <c r="H7" s="1057"/>
      <c r="I7" s="1057"/>
      <c r="J7" s="1057"/>
      <c r="K7" s="1057"/>
      <c r="L7" s="1057"/>
      <c r="M7" s="1057"/>
      <c r="N7" s="1057"/>
      <c r="O7" s="1057"/>
      <c r="P7" s="1058"/>
      <c r="Q7" s="1119">
        <v>1678331</v>
      </c>
      <c r="R7" s="1120"/>
      <c r="S7" s="1120"/>
      <c r="T7" s="1120"/>
      <c r="U7" s="1120"/>
      <c r="V7" s="1120">
        <v>1638929</v>
      </c>
      <c r="W7" s="1120"/>
      <c r="X7" s="1120"/>
      <c r="Y7" s="1120"/>
      <c r="Z7" s="1120"/>
      <c r="AA7" s="1120">
        <v>39401</v>
      </c>
      <c r="AB7" s="1120"/>
      <c r="AC7" s="1120"/>
      <c r="AD7" s="1120"/>
      <c r="AE7" s="1121"/>
      <c r="AF7" s="1122">
        <v>6951</v>
      </c>
      <c r="AG7" s="1123"/>
      <c r="AH7" s="1123"/>
      <c r="AI7" s="1123"/>
      <c r="AJ7" s="1124"/>
      <c r="AK7" s="1106">
        <v>233199</v>
      </c>
      <c r="AL7" s="1107"/>
      <c r="AM7" s="1107"/>
      <c r="AN7" s="1107"/>
      <c r="AO7" s="1107"/>
      <c r="AP7" s="1107">
        <v>3597435</v>
      </c>
      <c r="AQ7" s="1107"/>
      <c r="AR7" s="1107"/>
      <c r="AS7" s="1107"/>
      <c r="AT7" s="1107"/>
      <c r="AU7" s="1108"/>
      <c r="AV7" s="1108"/>
      <c r="AW7" s="1108"/>
      <c r="AX7" s="1108"/>
      <c r="AY7" s="1109"/>
      <c r="AZ7" s="241"/>
      <c r="BA7" s="241"/>
      <c r="BB7" s="241"/>
      <c r="BC7" s="241"/>
      <c r="BD7" s="241"/>
      <c r="BE7" s="242"/>
      <c r="BF7" s="242"/>
      <c r="BG7" s="242"/>
      <c r="BH7" s="242"/>
      <c r="BI7" s="242"/>
      <c r="BJ7" s="242"/>
      <c r="BK7" s="242"/>
      <c r="BL7" s="242"/>
      <c r="BM7" s="242"/>
      <c r="BN7" s="242"/>
      <c r="BO7" s="242"/>
      <c r="BP7" s="242"/>
      <c r="BQ7" s="248">
        <v>1</v>
      </c>
      <c r="BR7" s="249"/>
      <c r="BS7" s="1110" t="s">
        <v>563</v>
      </c>
      <c r="BT7" s="1111"/>
      <c r="BU7" s="1111"/>
      <c r="BV7" s="1111"/>
      <c r="BW7" s="1111"/>
      <c r="BX7" s="1111"/>
      <c r="BY7" s="1111"/>
      <c r="BZ7" s="1111"/>
      <c r="CA7" s="1111"/>
      <c r="CB7" s="1111"/>
      <c r="CC7" s="1111"/>
      <c r="CD7" s="1111"/>
      <c r="CE7" s="1111"/>
      <c r="CF7" s="1111"/>
      <c r="CG7" s="1112"/>
      <c r="CH7" s="1103">
        <v>-233</v>
      </c>
      <c r="CI7" s="1104"/>
      <c r="CJ7" s="1104"/>
      <c r="CK7" s="1104"/>
      <c r="CL7" s="1105"/>
      <c r="CM7" s="1103">
        <v>1938</v>
      </c>
      <c r="CN7" s="1104"/>
      <c r="CO7" s="1104"/>
      <c r="CP7" s="1104"/>
      <c r="CQ7" s="1105"/>
      <c r="CR7" s="1103">
        <v>1529</v>
      </c>
      <c r="CS7" s="1104"/>
      <c r="CT7" s="1104"/>
      <c r="CU7" s="1104"/>
      <c r="CV7" s="1105"/>
      <c r="CW7" s="1103">
        <v>795</v>
      </c>
      <c r="CX7" s="1104"/>
      <c r="CY7" s="1104"/>
      <c r="CZ7" s="1104"/>
      <c r="DA7" s="1105"/>
      <c r="DB7" s="1103" t="s">
        <v>497</v>
      </c>
      <c r="DC7" s="1104"/>
      <c r="DD7" s="1104"/>
      <c r="DE7" s="1104"/>
      <c r="DF7" s="1105"/>
      <c r="DG7" s="1103" t="s">
        <v>497</v>
      </c>
      <c r="DH7" s="1104"/>
      <c r="DI7" s="1104"/>
      <c r="DJ7" s="1104"/>
      <c r="DK7" s="1105"/>
      <c r="DL7" s="1103" t="s">
        <v>497</v>
      </c>
      <c r="DM7" s="1104"/>
      <c r="DN7" s="1104"/>
      <c r="DO7" s="1104"/>
      <c r="DP7" s="1105"/>
      <c r="DQ7" s="1103" t="s">
        <v>497</v>
      </c>
      <c r="DR7" s="1104"/>
      <c r="DS7" s="1104"/>
      <c r="DT7" s="1104"/>
      <c r="DU7" s="1105"/>
      <c r="DV7" s="1130"/>
      <c r="DW7" s="1131"/>
      <c r="DX7" s="1131"/>
      <c r="DY7" s="1131"/>
      <c r="DZ7" s="1132"/>
      <c r="EA7" s="243"/>
    </row>
    <row r="8" spans="1:131" s="244" customFormat="1" ht="26.25" customHeight="1" x14ac:dyDescent="0.2">
      <c r="A8" s="250">
        <v>2</v>
      </c>
      <c r="B8" s="1043" t="s">
        <v>360</v>
      </c>
      <c r="C8" s="1044"/>
      <c r="D8" s="1044"/>
      <c r="E8" s="1044"/>
      <c r="F8" s="1044"/>
      <c r="G8" s="1044"/>
      <c r="H8" s="1044"/>
      <c r="I8" s="1044"/>
      <c r="J8" s="1044"/>
      <c r="K8" s="1044"/>
      <c r="L8" s="1044"/>
      <c r="M8" s="1044"/>
      <c r="N8" s="1044"/>
      <c r="O8" s="1044"/>
      <c r="P8" s="1045"/>
      <c r="Q8" s="1050">
        <v>4007</v>
      </c>
      <c r="R8" s="1047"/>
      <c r="S8" s="1047"/>
      <c r="T8" s="1047"/>
      <c r="U8" s="1047"/>
      <c r="V8" s="1047">
        <v>4007</v>
      </c>
      <c r="W8" s="1047"/>
      <c r="X8" s="1047"/>
      <c r="Y8" s="1047"/>
      <c r="Z8" s="1047"/>
      <c r="AA8" s="1047" t="s">
        <v>497</v>
      </c>
      <c r="AB8" s="1047"/>
      <c r="AC8" s="1047"/>
      <c r="AD8" s="1047"/>
      <c r="AE8" s="1051"/>
      <c r="AF8" s="1098" t="s">
        <v>152</v>
      </c>
      <c r="AG8" s="1099"/>
      <c r="AH8" s="1099"/>
      <c r="AI8" s="1099"/>
      <c r="AJ8" s="1100"/>
      <c r="AK8" s="1101">
        <v>4000</v>
      </c>
      <c r="AL8" s="1102"/>
      <c r="AM8" s="1102"/>
      <c r="AN8" s="1102"/>
      <c r="AO8" s="1102"/>
      <c r="AP8" s="1102" t="s">
        <v>497</v>
      </c>
      <c r="AQ8" s="1102"/>
      <c r="AR8" s="1102"/>
      <c r="AS8" s="1102"/>
      <c r="AT8" s="1102"/>
      <c r="AU8" s="1096"/>
      <c r="AV8" s="1096"/>
      <c r="AW8" s="1096"/>
      <c r="AX8" s="1096"/>
      <c r="AY8" s="1097"/>
      <c r="AZ8" s="241"/>
      <c r="BA8" s="241"/>
      <c r="BB8" s="241"/>
      <c r="BC8" s="241"/>
      <c r="BD8" s="241"/>
      <c r="BE8" s="242"/>
      <c r="BF8" s="242"/>
      <c r="BG8" s="242"/>
      <c r="BH8" s="242"/>
      <c r="BI8" s="242"/>
      <c r="BJ8" s="242"/>
      <c r="BK8" s="242"/>
      <c r="BL8" s="242"/>
      <c r="BM8" s="242"/>
      <c r="BN8" s="242"/>
      <c r="BO8" s="242"/>
      <c r="BP8" s="242"/>
      <c r="BQ8" s="251">
        <v>2</v>
      </c>
      <c r="BR8" s="252"/>
      <c r="BS8" s="1014" t="s">
        <v>564</v>
      </c>
      <c r="BT8" s="1015"/>
      <c r="BU8" s="1015"/>
      <c r="BV8" s="1015"/>
      <c r="BW8" s="1015"/>
      <c r="BX8" s="1015"/>
      <c r="BY8" s="1015"/>
      <c r="BZ8" s="1015"/>
      <c r="CA8" s="1015"/>
      <c r="CB8" s="1015"/>
      <c r="CC8" s="1015"/>
      <c r="CD8" s="1015"/>
      <c r="CE8" s="1015"/>
      <c r="CF8" s="1015"/>
      <c r="CG8" s="1016"/>
      <c r="CH8" s="989">
        <v>-1</v>
      </c>
      <c r="CI8" s="990"/>
      <c r="CJ8" s="990"/>
      <c r="CK8" s="990"/>
      <c r="CL8" s="991"/>
      <c r="CM8" s="989">
        <v>168</v>
      </c>
      <c r="CN8" s="990"/>
      <c r="CO8" s="990"/>
      <c r="CP8" s="990"/>
      <c r="CQ8" s="991"/>
      <c r="CR8" s="989">
        <v>60</v>
      </c>
      <c r="CS8" s="990"/>
      <c r="CT8" s="990"/>
      <c r="CU8" s="990"/>
      <c r="CV8" s="991"/>
      <c r="CW8" s="989">
        <v>28</v>
      </c>
      <c r="CX8" s="990"/>
      <c r="CY8" s="990"/>
      <c r="CZ8" s="990"/>
      <c r="DA8" s="991"/>
      <c r="DB8" s="989" t="s">
        <v>497</v>
      </c>
      <c r="DC8" s="990"/>
      <c r="DD8" s="990"/>
      <c r="DE8" s="990"/>
      <c r="DF8" s="991"/>
      <c r="DG8" s="989" t="s">
        <v>497</v>
      </c>
      <c r="DH8" s="990"/>
      <c r="DI8" s="990"/>
      <c r="DJ8" s="990"/>
      <c r="DK8" s="991"/>
      <c r="DL8" s="989" t="s">
        <v>497</v>
      </c>
      <c r="DM8" s="990"/>
      <c r="DN8" s="990"/>
      <c r="DO8" s="990"/>
      <c r="DP8" s="991"/>
      <c r="DQ8" s="989" t="s">
        <v>497</v>
      </c>
      <c r="DR8" s="990"/>
      <c r="DS8" s="990"/>
      <c r="DT8" s="990"/>
      <c r="DU8" s="991"/>
      <c r="DV8" s="992"/>
      <c r="DW8" s="993"/>
      <c r="DX8" s="993"/>
      <c r="DY8" s="993"/>
      <c r="DZ8" s="994"/>
      <c r="EA8" s="243"/>
    </row>
    <row r="9" spans="1:131" s="244" customFormat="1" ht="26.25" customHeight="1" x14ac:dyDescent="0.2">
      <c r="A9" s="250">
        <v>3</v>
      </c>
      <c r="B9" s="1043" t="s">
        <v>361</v>
      </c>
      <c r="C9" s="1044"/>
      <c r="D9" s="1044"/>
      <c r="E9" s="1044"/>
      <c r="F9" s="1044"/>
      <c r="G9" s="1044"/>
      <c r="H9" s="1044"/>
      <c r="I9" s="1044"/>
      <c r="J9" s="1044"/>
      <c r="K9" s="1044"/>
      <c r="L9" s="1044"/>
      <c r="M9" s="1044"/>
      <c r="N9" s="1044"/>
      <c r="O9" s="1044"/>
      <c r="P9" s="1045"/>
      <c r="Q9" s="1050">
        <v>498702</v>
      </c>
      <c r="R9" s="1047"/>
      <c r="S9" s="1047"/>
      <c r="T9" s="1047"/>
      <c r="U9" s="1047"/>
      <c r="V9" s="1047">
        <v>498702</v>
      </c>
      <c r="W9" s="1047"/>
      <c r="X9" s="1047"/>
      <c r="Y9" s="1047"/>
      <c r="Z9" s="1047"/>
      <c r="AA9" s="1047" t="s">
        <v>497</v>
      </c>
      <c r="AB9" s="1047"/>
      <c r="AC9" s="1047"/>
      <c r="AD9" s="1047"/>
      <c r="AE9" s="1051"/>
      <c r="AF9" s="1098" t="s">
        <v>152</v>
      </c>
      <c r="AG9" s="1099"/>
      <c r="AH9" s="1099"/>
      <c r="AI9" s="1099"/>
      <c r="AJ9" s="1100"/>
      <c r="AK9" s="1101">
        <v>495863</v>
      </c>
      <c r="AL9" s="1102"/>
      <c r="AM9" s="1102"/>
      <c r="AN9" s="1102"/>
      <c r="AO9" s="1102"/>
      <c r="AP9" s="1102" t="s">
        <v>497</v>
      </c>
      <c r="AQ9" s="1102"/>
      <c r="AR9" s="1102"/>
      <c r="AS9" s="1102"/>
      <c r="AT9" s="1102"/>
      <c r="AU9" s="1096"/>
      <c r="AV9" s="1096"/>
      <c r="AW9" s="1096"/>
      <c r="AX9" s="1096"/>
      <c r="AY9" s="1097"/>
      <c r="AZ9" s="241"/>
      <c r="BA9" s="241"/>
      <c r="BB9" s="241"/>
      <c r="BC9" s="241"/>
      <c r="BD9" s="241"/>
      <c r="BE9" s="242"/>
      <c r="BF9" s="242"/>
      <c r="BG9" s="242"/>
      <c r="BH9" s="242"/>
      <c r="BI9" s="242"/>
      <c r="BJ9" s="242"/>
      <c r="BK9" s="242"/>
      <c r="BL9" s="242"/>
      <c r="BM9" s="242"/>
      <c r="BN9" s="242"/>
      <c r="BO9" s="242"/>
      <c r="BP9" s="242"/>
      <c r="BQ9" s="251">
        <v>3</v>
      </c>
      <c r="BR9" s="252"/>
      <c r="BS9" s="1014" t="s">
        <v>565</v>
      </c>
      <c r="BT9" s="1015"/>
      <c r="BU9" s="1015"/>
      <c r="BV9" s="1015"/>
      <c r="BW9" s="1015"/>
      <c r="BX9" s="1015"/>
      <c r="BY9" s="1015"/>
      <c r="BZ9" s="1015"/>
      <c r="CA9" s="1015"/>
      <c r="CB9" s="1015"/>
      <c r="CC9" s="1015"/>
      <c r="CD9" s="1015"/>
      <c r="CE9" s="1015"/>
      <c r="CF9" s="1015"/>
      <c r="CG9" s="1016"/>
      <c r="CH9" s="989" t="s">
        <v>593</v>
      </c>
      <c r="CI9" s="990"/>
      <c r="CJ9" s="990"/>
      <c r="CK9" s="990"/>
      <c r="CL9" s="991"/>
      <c r="CM9" s="989">
        <v>1643</v>
      </c>
      <c r="CN9" s="990"/>
      <c r="CO9" s="990"/>
      <c r="CP9" s="990"/>
      <c r="CQ9" s="991"/>
      <c r="CR9" s="989">
        <v>3292</v>
      </c>
      <c r="CS9" s="990"/>
      <c r="CT9" s="990"/>
      <c r="CU9" s="990"/>
      <c r="CV9" s="991"/>
      <c r="CW9" s="989">
        <v>4</v>
      </c>
      <c r="CX9" s="990"/>
      <c r="CY9" s="990"/>
      <c r="CZ9" s="990"/>
      <c r="DA9" s="991"/>
      <c r="DB9" s="989" t="s">
        <v>497</v>
      </c>
      <c r="DC9" s="990"/>
      <c r="DD9" s="990"/>
      <c r="DE9" s="990"/>
      <c r="DF9" s="991"/>
      <c r="DG9" s="989" t="s">
        <v>497</v>
      </c>
      <c r="DH9" s="990"/>
      <c r="DI9" s="990"/>
      <c r="DJ9" s="990"/>
      <c r="DK9" s="991"/>
      <c r="DL9" s="989" t="s">
        <v>497</v>
      </c>
      <c r="DM9" s="990"/>
      <c r="DN9" s="990"/>
      <c r="DO9" s="990"/>
      <c r="DP9" s="991"/>
      <c r="DQ9" s="989" t="s">
        <v>497</v>
      </c>
      <c r="DR9" s="990"/>
      <c r="DS9" s="990"/>
      <c r="DT9" s="990"/>
      <c r="DU9" s="991"/>
      <c r="DV9" s="992"/>
      <c r="DW9" s="993"/>
      <c r="DX9" s="993"/>
      <c r="DY9" s="993"/>
      <c r="DZ9" s="994"/>
      <c r="EA9" s="243"/>
    </row>
    <row r="10" spans="1:131" s="244" customFormat="1" ht="26.25" customHeight="1" x14ac:dyDescent="0.2">
      <c r="A10" s="250">
        <v>4</v>
      </c>
      <c r="B10" s="1043" t="s">
        <v>362</v>
      </c>
      <c r="C10" s="1044"/>
      <c r="D10" s="1044"/>
      <c r="E10" s="1044"/>
      <c r="F10" s="1044"/>
      <c r="G10" s="1044"/>
      <c r="H10" s="1044"/>
      <c r="I10" s="1044"/>
      <c r="J10" s="1044"/>
      <c r="K10" s="1044"/>
      <c r="L10" s="1044"/>
      <c r="M10" s="1044"/>
      <c r="N10" s="1044"/>
      <c r="O10" s="1044"/>
      <c r="P10" s="1045"/>
      <c r="Q10" s="1050">
        <v>7350</v>
      </c>
      <c r="R10" s="1047"/>
      <c r="S10" s="1047"/>
      <c r="T10" s="1047"/>
      <c r="U10" s="1047"/>
      <c r="V10" s="1047">
        <v>7042</v>
      </c>
      <c r="W10" s="1047"/>
      <c r="X10" s="1047"/>
      <c r="Y10" s="1047"/>
      <c r="Z10" s="1047"/>
      <c r="AA10" s="1047">
        <v>308</v>
      </c>
      <c r="AB10" s="1047"/>
      <c r="AC10" s="1047"/>
      <c r="AD10" s="1047"/>
      <c r="AE10" s="1051"/>
      <c r="AF10" s="1098">
        <v>308</v>
      </c>
      <c r="AG10" s="1099"/>
      <c r="AH10" s="1099"/>
      <c r="AI10" s="1099"/>
      <c r="AJ10" s="1100"/>
      <c r="AK10" s="1101" t="s">
        <v>497</v>
      </c>
      <c r="AL10" s="1102"/>
      <c r="AM10" s="1102"/>
      <c r="AN10" s="1102"/>
      <c r="AO10" s="1102"/>
      <c r="AP10" s="1102" t="s">
        <v>497</v>
      </c>
      <c r="AQ10" s="1102"/>
      <c r="AR10" s="1102"/>
      <c r="AS10" s="1102"/>
      <c r="AT10" s="1102"/>
      <c r="AU10" s="1096"/>
      <c r="AV10" s="1096"/>
      <c r="AW10" s="1096"/>
      <c r="AX10" s="1096"/>
      <c r="AY10" s="1097"/>
      <c r="AZ10" s="241"/>
      <c r="BA10" s="241"/>
      <c r="BB10" s="241"/>
      <c r="BC10" s="241"/>
      <c r="BD10" s="241"/>
      <c r="BE10" s="242"/>
      <c r="BF10" s="242"/>
      <c r="BG10" s="242"/>
      <c r="BH10" s="242"/>
      <c r="BI10" s="242"/>
      <c r="BJ10" s="242"/>
      <c r="BK10" s="242"/>
      <c r="BL10" s="242"/>
      <c r="BM10" s="242"/>
      <c r="BN10" s="242"/>
      <c r="BO10" s="242"/>
      <c r="BP10" s="242"/>
      <c r="BQ10" s="251">
        <v>4</v>
      </c>
      <c r="BR10" s="252"/>
      <c r="BS10" s="1014" t="s">
        <v>566</v>
      </c>
      <c r="BT10" s="1015"/>
      <c r="BU10" s="1015"/>
      <c r="BV10" s="1015"/>
      <c r="BW10" s="1015"/>
      <c r="BX10" s="1015"/>
      <c r="BY10" s="1015"/>
      <c r="BZ10" s="1015"/>
      <c r="CA10" s="1015"/>
      <c r="CB10" s="1015"/>
      <c r="CC10" s="1015"/>
      <c r="CD10" s="1015"/>
      <c r="CE10" s="1015"/>
      <c r="CF10" s="1015"/>
      <c r="CG10" s="1016"/>
      <c r="CH10" s="989">
        <v>246</v>
      </c>
      <c r="CI10" s="990"/>
      <c r="CJ10" s="990"/>
      <c r="CK10" s="990"/>
      <c r="CL10" s="991"/>
      <c r="CM10" s="989">
        <v>4395</v>
      </c>
      <c r="CN10" s="990"/>
      <c r="CO10" s="990"/>
      <c r="CP10" s="990"/>
      <c r="CQ10" s="991"/>
      <c r="CR10" s="989">
        <v>610</v>
      </c>
      <c r="CS10" s="990"/>
      <c r="CT10" s="990"/>
      <c r="CU10" s="990"/>
      <c r="CV10" s="991"/>
      <c r="CW10" s="989" t="s">
        <v>497</v>
      </c>
      <c r="CX10" s="990"/>
      <c r="CY10" s="990"/>
      <c r="CZ10" s="990"/>
      <c r="DA10" s="991"/>
      <c r="DB10" s="989" t="s">
        <v>497</v>
      </c>
      <c r="DC10" s="990"/>
      <c r="DD10" s="990"/>
      <c r="DE10" s="990"/>
      <c r="DF10" s="991"/>
      <c r="DG10" s="989" t="s">
        <v>497</v>
      </c>
      <c r="DH10" s="990"/>
      <c r="DI10" s="990"/>
      <c r="DJ10" s="990"/>
      <c r="DK10" s="991"/>
      <c r="DL10" s="989" t="s">
        <v>497</v>
      </c>
      <c r="DM10" s="990"/>
      <c r="DN10" s="990"/>
      <c r="DO10" s="990"/>
      <c r="DP10" s="991"/>
      <c r="DQ10" s="989" t="s">
        <v>497</v>
      </c>
      <c r="DR10" s="990"/>
      <c r="DS10" s="990"/>
      <c r="DT10" s="990"/>
      <c r="DU10" s="991"/>
      <c r="DV10" s="992"/>
      <c r="DW10" s="993"/>
      <c r="DX10" s="993"/>
      <c r="DY10" s="993"/>
      <c r="DZ10" s="994"/>
      <c r="EA10" s="243"/>
    </row>
    <row r="11" spans="1:131" s="244" customFormat="1" ht="26.25" customHeight="1" x14ac:dyDescent="0.2">
      <c r="A11" s="250">
        <v>5</v>
      </c>
      <c r="B11" s="1043" t="s">
        <v>363</v>
      </c>
      <c r="C11" s="1044"/>
      <c r="D11" s="1044"/>
      <c r="E11" s="1044"/>
      <c r="F11" s="1044"/>
      <c r="G11" s="1044"/>
      <c r="H11" s="1044"/>
      <c r="I11" s="1044"/>
      <c r="J11" s="1044"/>
      <c r="K11" s="1044"/>
      <c r="L11" s="1044"/>
      <c r="M11" s="1044"/>
      <c r="N11" s="1044"/>
      <c r="O11" s="1044"/>
      <c r="P11" s="1045"/>
      <c r="Q11" s="1050">
        <v>593265</v>
      </c>
      <c r="R11" s="1047"/>
      <c r="S11" s="1047"/>
      <c r="T11" s="1047"/>
      <c r="U11" s="1047"/>
      <c r="V11" s="1047">
        <v>584608</v>
      </c>
      <c r="W11" s="1047"/>
      <c r="X11" s="1047"/>
      <c r="Y11" s="1047"/>
      <c r="Z11" s="1047"/>
      <c r="AA11" s="1047">
        <v>8657</v>
      </c>
      <c r="AB11" s="1047"/>
      <c r="AC11" s="1047"/>
      <c r="AD11" s="1047"/>
      <c r="AE11" s="1051"/>
      <c r="AF11" s="1098">
        <v>8657</v>
      </c>
      <c r="AG11" s="1099"/>
      <c r="AH11" s="1099"/>
      <c r="AI11" s="1099"/>
      <c r="AJ11" s="1100"/>
      <c r="AK11" s="1101">
        <v>357271</v>
      </c>
      <c r="AL11" s="1102"/>
      <c r="AM11" s="1102"/>
      <c r="AN11" s="1102"/>
      <c r="AO11" s="1102"/>
      <c r="AP11" s="1102" t="s">
        <v>497</v>
      </c>
      <c r="AQ11" s="1102"/>
      <c r="AR11" s="1102"/>
      <c r="AS11" s="1102"/>
      <c r="AT11" s="1102"/>
      <c r="AU11" s="1096"/>
      <c r="AV11" s="1096"/>
      <c r="AW11" s="1096"/>
      <c r="AX11" s="1096"/>
      <c r="AY11" s="1097"/>
      <c r="AZ11" s="241"/>
      <c r="BA11" s="241"/>
      <c r="BB11" s="241"/>
      <c r="BC11" s="241"/>
      <c r="BD11" s="241"/>
      <c r="BE11" s="242"/>
      <c r="BF11" s="242"/>
      <c r="BG11" s="242"/>
      <c r="BH11" s="242"/>
      <c r="BI11" s="242"/>
      <c r="BJ11" s="242"/>
      <c r="BK11" s="242"/>
      <c r="BL11" s="242"/>
      <c r="BM11" s="242"/>
      <c r="BN11" s="242"/>
      <c r="BO11" s="242"/>
      <c r="BP11" s="242"/>
      <c r="BQ11" s="251">
        <v>5</v>
      </c>
      <c r="BR11" s="252"/>
      <c r="BS11" s="1014" t="s">
        <v>567</v>
      </c>
      <c r="BT11" s="1015"/>
      <c r="BU11" s="1015"/>
      <c r="BV11" s="1015"/>
      <c r="BW11" s="1015"/>
      <c r="BX11" s="1015"/>
      <c r="BY11" s="1015"/>
      <c r="BZ11" s="1015"/>
      <c r="CA11" s="1015"/>
      <c r="CB11" s="1015"/>
      <c r="CC11" s="1015"/>
      <c r="CD11" s="1015"/>
      <c r="CE11" s="1015"/>
      <c r="CF11" s="1015"/>
      <c r="CG11" s="1016"/>
      <c r="CH11" s="989">
        <v>4652</v>
      </c>
      <c r="CI11" s="990"/>
      <c r="CJ11" s="990"/>
      <c r="CK11" s="990"/>
      <c r="CL11" s="991"/>
      <c r="CM11" s="989">
        <v>-5630</v>
      </c>
      <c r="CN11" s="990"/>
      <c r="CO11" s="990"/>
      <c r="CP11" s="990"/>
      <c r="CQ11" s="991"/>
      <c r="CR11" s="989">
        <v>21402</v>
      </c>
      <c r="CS11" s="990"/>
      <c r="CT11" s="990"/>
      <c r="CU11" s="990"/>
      <c r="CV11" s="991"/>
      <c r="CW11" s="989">
        <v>85</v>
      </c>
      <c r="CX11" s="990"/>
      <c r="CY11" s="990"/>
      <c r="CZ11" s="990"/>
      <c r="DA11" s="991"/>
      <c r="DB11" s="989" t="s">
        <v>497</v>
      </c>
      <c r="DC11" s="990"/>
      <c r="DD11" s="990"/>
      <c r="DE11" s="990"/>
      <c r="DF11" s="991"/>
      <c r="DG11" s="989" t="s">
        <v>497</v>
      </c>
      <c r="DH11" s="990"/>
      <c r="DI11" s="990"/>
      <c r="DJ11" s="990"/>
      <c r="DK11" s="991"/>
      <c r="DL11" s="989" t="s">
        <v>497</v>
      </c>
      <c r="DM11" s="990"/>
      <c r="DN11" s="990"/>
      <c r="DO11" s="990"/>
      <c r="DP11" s="991"/>
      <c r="DQ11" s="989" t="s">
        <v>497</v>
      </c>
      <c r="DR11" s="990"/>
      <c r="DS11" s="990"/>
      <c r="DT11" s="990"/>
      <c r="DU11" s="991"/>
      <c r="DV11" s="992"/>
      <c r="DW11" s="993"/>
      <c r="DX11" s="993"/>
      <c r="DY11" s="993"/>
      <c r="DZ11" s="994"/>
      <c r="EA11" s="243"/>
    </row>
    <row r="12" spans="1:131" s="244" customFormat="1" ht="26.25" customHeight="1" x14ac:dyDescent="0.2">
      <c r="A12" s="250">
        <v>6</v>
      </c>
      <c r="B12" s="1043" t="s">
        <v>364</v>
      </c>
      <c r="C12" s="1044"/>
      <c r="D12" s="1044"/>
      <c r="E12" s="1044"/>
      <c r="F12" s="1044"/>
      <c r="G12" s="1044"/>
      <c r="H12" s="1044"/>
      <c r="I12" s="1044"/>
      <c r="J12" s="1044"/>
      <c r="K12" s="1044"/>
      <c r="L12" s="1044"/>
      <c r="M12" s="1044"/>
      <c r="N12" s="1044"/>
      <c r="O12" s="1044"/>
      <c r="P12" s="1045"/>
      <c r="Q12" s="1050">
        <v>3557</v>
      </c>
      <c r="R12" s="1047"/>
      <c r="S12" s="1047"/>
      <c r="T12" s="1047"/>
      <c r="U12" s="1047"/>
      <c r="V12" s="1047">
        <v>899</v>
      </c>
      <c r="W12" s="1047"/>
      <c r="X12" s="1047"/>
      <c r="Y12" s="1047"/>
      <c r="Z12" s="1047"/>
      <c r="AA12" s="1047">
        <v>2658</v>
      </c>
      <c r="AB12" s="1047"/>
      <c r="AC12" s="1047"/>
      <c r="AD12" s="1047"/>
      <c r="AE12" s="1051"/>
      <c r="AF12" s="1098" t="s">
        <v>152</v>
      </c>
      <c r="AG12" s="1099"/>
      <c r="AH12" s="1099"/>
      <c r="AI12" s="1099"/>
      <c r="AJ12" s="1100"/>
      <c r="AK12" s="1101" t="s">
        <v>497</v>
      </c>
      <c r="AL12" s="1102"/>
      <c r="AM12" s="1102"/>
      <c r="AN12" s="1102"/>
      <c r="AO12" s="1102"/>
      <c r="AP12" s="1102" t="s">
        <v>497</v>
      </c>
      <c r="AQ12" s="1102"/>
      <c r="AR12" s="1102"/>
      <c r="AS12" s="1102"/>
      <c r="AT12" s="1102"/>
      <c r="AU12" s="1096"/>
      <c r="AV12" s="1096"/>
      <c r="AW12" s="1096"/>
      <c r="AX12" s="1096"/>
      <c r="AY12" s="1097"/>
      <c r="AZ12" s="241"/>
      <c r="BA12" s="241"/>
      <c r="BB12" s="241"/>
      <c r="BC12" s="241"/>
      <c r="BD12" s="241"/>
      <c r="BE12" s="242"/>
      <c r="BF12" s="242"/>
      <c r="BG12" s="242"/>
      <c r="BH12" s="242"/>
      <c r="BI12" s="242"/>
      <c r="BJ12" s="242"/>
      <c r="BK12" s="242"/>
      <c r="BL12" s="242"/>
      <c r="BM12" s="242"/>
      <c r="BN12" s="242"/>
      <c r="BO12" s="242"/>
      <c r="BP12" s="242"/>
      <c r="BQ12" s="251">
        <v>6</v>
      </c>
      <c r="BR12" s="252"/>
      <c r="BS12" s="1014" t="s">
        <v>568</v>
      </c>
      <c r="BT12" s="1015"/>
      <c r="BU12" s="1015"/>
      <c r="BV12" s="1015"/>
      <c r="BW12" s="1015"/>
      <c r="BX12" s="1015"/>
      <c r="BY12" s="1015"/>
      <c r="BZ12" s="1015"/>
      <c r="CA12" s="1015"/>
      <c r="CB12" s="1015"/>
      <c r="CC12" s="1015"/>
      <c r="CD12" s="1015"/>
      <c r="CE12" s="1015"/>
      <c r="CF12" s="1015"/>
      <c r="CG12" s="1016"/>
      <c r="CH12" s="989">
        <v>-194</v>
      </c>
      <c r="CI12" s="990"/>
      <c r="CJ12" s="990"/>
      <c r="CK12" s="990"/>
      <c r="CL12" s="991"/>
      <c r="CM12" s="989">
        <v>47</v>
      </c>
      <c r="CN12" s="990"/>
      <c r="CO12" s="990"/>
      <c r="CP12" s="990"/>
      <c r="CQ12" s="991"/>
      <c r="CR12" s="989">
        <v>92</v>
      </c>
      <c r="CS12" s="990"/>
      <c r="CT12" s="990"/>
      <c r="CU12" s="990"/>
      <c r="CV12" s="991"/>
      <c r="CW12" s="989">
        <v>88</v>
      </c>
      <c r="CX12" s="990"/>
      <c r="CY12" s="990"/>
      <c r="CZ12" s="990"/>
      <c r="DA12" s="991"/>
      <c r="DB12" s="989" t="s">
        <v>497</v>
      </c>
      <c r="DC12" s="990"/>
      <c r="DD12" s="990"/>
      <c r="DE12" s="990"/>
      <c r="DF12" s="991"/>
      <c r="DG12" s="989" t="s">
        <v>497</v>
      </c>
      <c r="DH12" s="990"/>
      <c r="DI12" s="990"/>
      <c r="DJ12" s="990"/>
      <c r="DK12" s="991"/>
      <c r="DL12" s="989" t="s">
        <v>497</v>
      </c>
      <c r="DM12" s="990"/>
      <c r="DN12" s="990"/>
      <c r="DO12" s="990"/>
      <c r="DP12" s="991"/>
      <c r="DQ12" s="989" t="s">
        <v>497</v>
      </c>
      <c r="DR12" s="990"/>
      <c r="DS12" s="990"/>
      <c r="DT12" s="990"/>
      <c r="DU12" s="991"/>
      <c r="DV12" s="992"/>
      <c r="DW12" s="993"/>
      <c r="DX12" s="993"/>
      <c r="DY12" s="993"/>
      <c r="DZ12" s="994"/>
      <c r="EA12" s="243"/>
    </row>
    <row r="13" spans="1:131" s="244" customFormat="1" ht="26.25" customHeight="1" x14ac:dyDescent="0.2">
      <c r="A13" s="250">
        <v>7</v>
      </c>
      <c r="B13" s="1043" t="s">
        <v>365</v>
      </c>
      <c r="C13" s="1044"/>
      <c r="D13" s="1044"/>
      <c r="E13" s="1044"/>
      <c r="F13" s="1044"/>
      <c r="G13" s="1044"/>
      <c r="H13" s="1044"/>
      <c r="I13" s="1044"/>
      <c r="J13" s="1044"/>
      <c r="K13" s="1044"/>
      <c r="L13" s="1044"/>
      <c r="M13" s="1044"/>
      <c r="N13" s="1044"/>
      <c r="O13" s="1044"/>
      <c r="P13" s="1045"/>
      <c r="Q13" s="1050">
        <v>313</v>
      </c>
      <c r="R13" s="1047"/>
      <c r="S13" s="1047"/>
      <c r="T13" s="1047"/>
      <c r="U13" s="1047"/>
      <c r="V13" s="1047">
        <v>164</v>
      </c>
      <c r="W13" s="1047"/>
      <c r="X13" s="1047"/>
      <c r="Y13" s="1047"/>
      <c r="Z13" s="1047"/>
      <c r="AA13" s="1047">
        <v>149</v>
      </c>
      <c r="AB13" s="1047"/>
      <c r="AC13" s="1047"/>
      <c r="AD13" s="1047"/>
      <c r="AE13" s="1051"/>
      <c r="AF13" s="1098">
        <v>0</v>
      </c>
      <c r="AG13" s="1099"/>
      <c r="AH13" s="1099"/>
      <c r="AI13" s="1099"/>
      <c r="AJ13" s="1100"/>
      <c r="AK13" s="1101">
        <v>3</v>
      </c>
      <c r="AL13" s="1102"/>
      <c r="AM13" s="1102"/>
      <c r="AN13" s="1102"/>
      <c r="AO13" s="1102"/>
      <c r="AP13" s="1102" t="s">
        <v>497</v>
      </c>
      <c r="AQ13" s="1102"/>
      <c r="AR13" s="1102"/>
      <c r="AS13" s="1102"/>
      <c r="AT13" s="1102"/>
      <c r="AU13" s="1096"/>
      <c r="AV13" s="1096"/>
      <c r="AW13" s="1096"/>
      <c r="AX13" s="1096"/>
      <c r="AY13" s="1097"/>
      <c r="AZ13" s="241"/>
      <c r="BA13" s="241"/>
      <c r="BB13" s="241"/>
      <c r="BC13" s="241"/>
      <c r="BD13" s="241"/>
      <c r="BE13" s="242"/>
      <c r="BF13" s="242"/>
      <c r="BG13" s="242"/>
      <c r="BH13" s="242"/>
      <c r="BI13" s="242"/>
      <c r="BJ13" s="242"/>
      <c r="BK13" s="242"/>
      <c r="BL13" s="242"/>
      <c r="BM13" s="242"/>
      <c r="BN13" s="242"/>
      <c r="BO13" s="242"/>
      <c r="BP13" s="242"/>
      <c r="BQ13" s="251">
        <v>7</v>
      </c>
      <c r="BR13" s="252"/>
      <c r="BS13" s="1014" t="s">
        <v>569</v>
      </c>
      <c r="BT13" s="1015"/>
      <c r="BU13" s="1015"/>
      <c r="BV13" s="1015"/>
      <c r="BW13" s="1015"/>
      <c r="BX13" s="1015"/>
      <c r="BY13" s="1015"/>
      <c r="BZ13" s="1015"/>
      <c r="CA13" s="1015"/>
      <c r="CB13" s="1015"/>
      <c r="CC13" s="1015"/>
      <c r="CD13" s="1015"/>
      <c r="CE13" s="1015"/>
      <c r="CF13" s="1015"/>
      <c r="CG13" s="1016"/>
      <c r="CH13" s="989">
        <v>-2</v>
      </c>
      <c r="CI13" s="990"/>
      <c r="CJ13" s="990"/>
      <c r="CK13" s="990"/>
      <c r="CL13" s="991"/>
      <c r="CM13" s="989">
        <v>551</v>
      </c>
      <c r="CN13" s="990"/>
      <c r="CO13" s="990"/>
      <c r="CP13" s="990"/>
      <c r="CQ13" s="991"/>
      <c r="CR13" s="989">
        <v>268</v>
      </c>
      <c r="CS13" s="990"/>
      <c r="CT13" s="990"/>
      <c r="CU13" s="990"/>
      <c r="CV13" s="991"/>
      <c r="CW13" s="989" t="s">
        <v>497</v>
      </c>
      <c r="CX13" s="990"/>
      <c r="CY13" s="990"/>
      <c r="CZ13" s="990"/>
      <c r="DA13" s="991"/>
      <c r="DB13" s="989" t="s">
        <v>497</v>
      </c>
      <c r="DC13" s="990"/>
      <c r="DD13" s="990"/>
      <c r="DE13" s="990"/>
      <c r="DF13" s="991"/>
      <c r="DG13" s="989" t="s">
        <v>497</v>
      </c>
      <c r="DH13" s="990"/>
      <c r="DI13" s="990"/>
      <c r="DJ13" s="990"/>
      <c r="DK13" s="991"/>
      <c r="DL13" s="989" t="s">
        <v>497</v>
      </c>
      <c r="DM13" s="990"/>
      <c r="DN13" s="990"/>
      <c r="DO13" s="990"/>
      <c r="DP13" s="991"/>
      <c r="DQ13" s="989" t="s">
        <v>497</v>
      </c>
      <c r="DR13" s="990"/>
      <c r="DS13" s="990"/>
      <c r="DT13" s="990"/>
      <c r="DU13" s="991"/>
      <c r="DV13" s="992"/>
      <c r="DW13" s="993"/>
      <c r="DX13" s="993"/>
      <c r="DY13" s="993"/>
      <c r="DZ13" s="994"/>
      <c r="EA13" s="243"/>
    </row>
    <row r="14" spans="1:131" s="244" customFormat="1" ht="26.25" customHeight="1" x14ac:dyDescent="0.2">
      <c r="A14" s="250">
        <v>8</v>
      </c>
      <c r="B14" s="1043" t="s">
        <v>366</v>
      </c>
      <c r="C14" s="1044"/>
      <c r="D14" s="1044"/>
      <c r="E14" s="1044"/>
      <c r="F14" s="1044"/>
      <c r="G14" s="1044"/>
      <c r="H14" s="1044"/>
      <c r="I14" s="1044"/>
      <c r="J14" s="1044"/>
      <c r="K14" s="1044"/>
      <c r="L14" s="1044"/>
      <c r="M14" s="1044"/>
      <c r="N14" s="1044"/>
      <c r="O14" s="1044"/>
      <c r="P14" s="1045"/>
      <c r="Q14" s="1050">
        <v>751</v>
      </c>
      <c r="R14" s="1047"/>
      <c r="S14" s="1047"/>
      <c r="T14" s="1047"/>
      <c r="U14" s="1047"/>
      <c r="V14" s="1047">
        <v>751</v>
      </c>
      <c r="W14" s="1047"/>
      <c r="X14" s="1047"/>
      <c r="Y14" s="1047"/>
      <c r="Z14" s="1047"/>
      <c r="AA14" s="1047">
        <v>0</v>
      </c>
      <c r="AB14" s="1047"/>
      <c r="AC14" s="1047"/>
      <c r="AD14" s="1047"/>
      <c r="AE14" s="1051"/>
      <c r="AF14" s="1098">
        <v>0</v>
      </c>
      <c r="AG14" s="1099"/>
      <c r="AH14" s="1099"/>
      <c r="AI14" s="1099"/>
      <c r="AJ14" s="1100"/>
      <c r="AK14" s="1101">
        <v>137</v>
      </c>
      <c r="AL14" s="1102"/>
      <c r="AM14" s="1102"/>
      <c r="AN14" s="1102"/>
      <c r="AO14" s="1102"/>
      <c r="AP14" s="1102" t="s">
        <v>497</v>
      </c>
      <c r="AQ14" s="1102"/>
      <c r="AR14" s="1102"/>
      <c r="AS14" s="1102"/>
      <c r="AT14" s="1102"/>
      <c r="AU14" s="1096"/>
      <c r="AV14" s="1096"/>
      <c r="AW14" s="1096"/>
      <c r="AX14" s="1096"/>
      <c r="AY14" s="1097"/>
      <c r="AZ14" s="241"/>
      <c r="BA14" s="241"/>
      <c r="BB14" s="241"/>
      <c r="BC14" s="241"/>
      <c r="BD14" s="241"/>
      <c r="BE14" s="242"/>
      <c r="BF14" s="242"/>
      <c r="BG14" s="242"/>
      <c r="BH14" s="242"/>
      <c r="BI14" s="242"/>
      <c r="BJ14" s="242"/>
      <c r="BK14" s="242"/>
      <c r="BL14" s="242"/>
      <c r="BM14" s="242"/>
      <c r="BN14" s="242"/>
      <c r="BO14" s="242"/>
      <c r="BP14" s="242"/>
      <c r="BQ14" s="251">
        <v>8</v>
      </c>
      <c r="BR14" s="252"/>
      <c r="BS14" s="1014" t="s">
        <v>570</v>
      </c>
      <c r="BT14" s="1015"/>
      <c r="BU14" s="1015"/>
      <c r="BV14" s="1015"/>
      <c r="BW14" s="1015"/>
      <c r="BX14" s="1015"/>
      <c r="BY14" s="1015"/>
      <c r="BZ14" s="1015"/>
      <c r="CA14" s="1015"/>
      <c r="CB14" s="1015"/>
      <c r="CC14" s="1015"/>
      <c r="CD14" s="1015"/>
      <c r="CE14" s="1015"/>
      <c r="CF14" s="1015"/>
      <c r="CG14" s="1016"/>
      <c r="CH14" s="989" t="s">
        <v>594</v>
      </c>
      <c r="CI14" s="990"/>
      <c r="CJ14" s="990"/>
      <c r="CK14" s="990"/>
      <c r="CL14" s="991"/>
      <c r="CM14" s="989">
        <v>19</v>
      </c>
      <c r="CN14" s="990"/>
      <c r="CO14" s="990"/>
      <c r="CP14" s="990"/>
      <c r="CQ14" s="991"/>
      <c r="CR14" s="989">
        <v>5</v>
      </c>
      <c r="CS14" s="990"/>
      <c r="CT14" s="990"/>
      <c r="CU14" s="990"/>
      <c r="CV14" s="991"/>
      <c r="CW14" s="989">
        <v>31</v>
      </c>
      <c r="CX14" s="990"/>
      <c r="CY14" s="990"/>
      <c r="CZ14" s="990"/>
      <c r="DA14" s="991"/>
      <c r="DB14" s="989" t="s">
        <v>497</v>
      </c>
      <c r="DC14" s="990"/>
      <c r="DD14" s="990"/>
      <c r="DE14" s="990"/>
      <c r="DF14" s="991"/>
      <c r="DG14" s="989" t="s">
        <v>497</v>
      </c>
      <c r="DH14" s="990"/>
      <c r="DI14" s="990"/>
      <c r="DJ14" s="990"/>
      <c r="DK14" s="991"/>
      <c r="DL14" s="989" t="s">
        <v>497</v>
      </c>
      <c r="DM14" s="990"/>
      <c r="DN14" s="990"/>
      <c r="DO14" s="990"/>
      <c r="DP14" s="991"/>
      <c r="DQ14" s="989" t="s">
        <v>497</v>
      </c>
      <c r="DR14" s="990"/>
      <c r="DS14" s="990"/>
      <c r="DT14" s="990"/>
      <c r="DU14" s="991"/>
      <c r="DV14" s="992"/>
      <c r="DW14" s="993"/>
      <c r="DX14" s="993"/>
      <c r="DY14" s="993"/>
      <c r="DZ14" s="994"/>
      <c r="EA14" s="243"/>
    </row>
    <row r="15" spans="1:131" s="244" customFormat="1" ht="26.25" customHeight="1" x14ac:dyDescent="0.2">
      <c r="A15" s="250">
        <v>9</v>
      </c>
      <c r="B15" s="1043" t="s">
        <v>367</v>
      </c>
      <c r="C15" s="1044"/>
      <c r="D15" s="1044"/>
      <c r="E15" s="1044"/>
      <c r="F15" s="1044"/>
      <c r="G15" s="1044"/>
      <c r="H15" s="1044"/>
      <c r="I15" s="1044"/>
      <c r="J15" s="1044"/>
      <c r="K15" s="1044"/>
      <c r="L15" s="1044"/>
      <c r="M15" s="1044"/>
      <c r="N15" s="1044"/>
      <c r="O15" s="1044"/>
      <c r="P15" s="1045"/>
      <c r="Q15" s="1050">
        <v>6534</v>
      </c>
      <c r="R15" s="1047"/>
      <c r="S15" s="1047"/>
      <c r="T15" s="1047"/>
      <c r="U15" s="1047"/>
      <c r="V15" s="1047">
        <v>5846</v>
      </c>
      <c r="W15" s="1047"/>
      <c r="X15" s="1047"/>
      <c r="Y15" s="1047"/>
      <c r="Z15" s="1047"/>
      <c r="AA15" s="1047">
        <v>689</v>
      </c>
      <c r="AB15" s="1047"/>
      <c r="AC15" s="1047"/>
      <c r="AD15" s="1047"/>
      <c r="AE15" s="1051"/>
      <c r="AF15" s="1098">
        <v>689</v>
      </c>
      <c r="AG15" s="1099"/>
      <c r="AH15" s="1099"/>
      <c r="AI15" s="1099"/>
      <c r="AJ15" s="1100"/>
      <c r="AK15" s="1101" t="s">
        <v>497</v>
      </c>
      <c r="AL15" s="1102"/>
      <c r="AM15" s="1102"/>
      <c r="AN15" s="1102"/>
      <c r="AO15" s="1102"/>
      <c r="AP15" s="1102">
        <v>4983</v>
      </c>
      <c r="AQ15" s="1102"/>
      <c r="AR15" s="1102"/>
      <c r="AS15" s="1102"/>
      <c r="AT15" s="1102"/>
      <c r="AU15" s="1096"/>
      <c r="AV15" s="1096"/>
      <c r="AW15" s="1096"/>
      <c r="AX15" s="1096"/>
      <c r="AY15" s="1097"/>
      <c r="AZ15" s="241"/>
      <c r="BA15" s="241"/>
      <c r="BB15" s="241"/>
      <c r="BC15" s="241"/>
      <c r="BD15" s="241"/>
      <c r="BE15" s="242"/>
      <c r="BF15" s="242"/>
      <c r="BG15" s="242"/>
      <c r="BH15" s="242"/>
      <c r="BI15" s="242"/>
      <c r="BJ15" s="242"/>
      <c r="BK15" s="242"/>
      <c r="BL15" s="242"/>
      <c r="BM15" s="242"/>
      <c r="BN15" s="242"/>
      <c r="BO15" s="242"/>
      <c r="BP15" s="242"/>
      <c r="BQ15" s="251">
        <v>9</v>
      </c>
      <c r="BR15" s="252"/>
      <c r="BS15" s="1014" t="s">
        <v>571</v>
      </c>
      <c r="BT15" s="1015"/>
      <c r="BU15" s="1015"/>
      <c r="BV15" s="1015"/>
      <c r="BW15" s="1015"/>
      <c r="BX15" s="1015"/>
      <c r="BY15" s="1015"/>
      <c r="BZ15" s="1015"/>
      <c r="CA15" s="1015"/>
      <c r="CB15" s="1015"/>
      <c r="CC15" s="1015"/>
      <c r="CD15" s="1015"/>
      <c r="CE15" s="1015"/>
      <c r="CF15" s="1015"/>
      <c r="CG15" s="1016"/>
      <c r="CH15" s="989">
        <v>-2</v>
      </c>
      <c r="CI15" s="990"/>
      <c r="CJ15" s="990"/>
      <c r="CK15" s="990"/>
      <c r="CL15" s="991"/>
      <c r="CM15" s="989">
        <v>281</v>
      </c>
      <c r="CN15" s="990"/>
      <c r="CO15" s="990"/>
      <c r="CP15" s="990"/>
      <c r="CQ15" s="991"/>
      <c r="CR15" s="989">
        <v>140</v>
      </c>
      <c r="CS15" s="990"/>
      <c r="CT15" s="990"/>
      <c r="CU15" s="990"/>
      <c r="CV15" s="991"/>
      <c r="CW15" s="989" t="s">
        <v>497</v>
      </c>
      <c r="CX15" s="990"/>
      <c r="CY15" s="990"/>
      <c r="CZ15" s="990"/>
      <c r="DA15" s="991"/>
      <c r="DB15" s="989" t="s">
        <v>497</v>
      </c>
      <c r="DC15" s="990"/>
      <c r="DD15" s="990"/>
      <c r="DE15" s="990"/>
      <c r="DF15" s="991"/>
      <c r="DG15" s="989" t="s">
        <v>497</v>
      </c>
      <c r="DH15" s="990"/>
      <c r="DI15" s="990"/>
      <c r="DJ15" s="990"/>
      <c r="DK15" s="991"/>
      <c r="DL15" s="989" t="s">
        <v>497</v>
      </c>
      <c r="DM15" s="990"/>
      <c r="DN15" s="990"/>
      <c r="DO15" s="990"/>
      <c r="DP15" s="991"/>
      <c r="DQ15" s="989" t="s">
        <v>497</v>
      </c>
      <c r="DR15" s="990"/>
      <c r="DS15" s="990"/>
      <c r="DT15" s="990"/>
      <c r="DU15" s="991"/>
      <c r="DV15" s="992"/>
      <c r="DW15" s="993"/>
      <c r="DX15" s="993"/>
      <c r="DY15" s="993"/>
      <c r="DZ15" s="994"/>
      <c r="EA15" s="243"/>
    </row>
    <row r="16" spans="1:131" s="244" customFormat="1" ht="26.25" customHeight="1" x14ac:dyDescent="0.2">
      <c r="A16" s="250">
        <v>10</v>
      </c>
      <c r="B16" s="1043" t="s">
        <v>368</v>
      </c>
      <c r="C16" s="1044"/>
      <c r="D16" s="1044"/>
      <c r="E16" s="1044"/>
      <c r="F16" s="1044"/>
      <c r="G16" s="1044"/>
      <c r="H16" s="1044"/>
      <c r="I16" s="1044"/>
      <c r="J16" s="1044"/>
      <c r="K16" s="1044"/>
      <c r="L16" s="1044"/>
      <c r="M16" s="1044"/>
      <c r="N16" s="1044"/>
      <c r="O16" s="1044"/>
      <c r="P16" s="1045"/>
      <c r="Q16" s="1050">
        <v>638</v>
      </c>
      <c r="R16" s="1047"/>
      <c r="S16" s="1047"/>
      <c r="T16" s="1047"/>
      <c r="U16" s="1047"/>
      <c r="V16" s="1047">
        <v>372</v>
      </c>
      <c r="W16" s="1047"/>
      <c r="X16" s="1047"/>
      <c r="Y16" s="1047"/>
      <c r="Z16" s="1047"/>
      <c r="AA16" s="1047">
        <v>266</v>
      </c>
      <c r="AB16" s="1047"/>
      <c r="AC16" s="1047"/>
      <c r="AD16" s="1047"/>
      <c r="AE16" s="1051"/>
      <c r="AF16" s="1098">
        <v>266</v>
      </c>
      <c r="AG16" s="1099"/>
      <c r="AH16" s="1099"/>
      <c r="AI16" s="1099"/>
      <c r="AJ16" s="1100"/>
      <c r="AK16" s="1101">
        <v>15</v>
      </c>
      <c r="AL16" s="1102"/>
      <c r="AM16" s="1102"/>
      <c r="AN16" s="1102"/>
      <c r="AO16" s="1102"/>
      <c r="AP16" s="1102">
        <v>9382</v>
      </c>
      <c r="AQ16" s="1102"/>
      <c r="AR16" s="1102"/>
      <c r="AS16" s="1102"/>
      <c r="AT16" s="1102"/>
      <c r="AU16" s="1096"/>
      <c r="AV16" s="1096"/>
      <c r="AW16" s="1096"/>
      <c r="AX16" s="1096"/>
      <c r="AY16" s="1097"/>
      <c r="AZ16" s="241"/>
      <c r="BA16" s="241"/>
      <c r="BB16" s="241"/>
      <c r="BC16" s="241"/>
      <c r="BD16" s="241"/>
      <c r="BE16" s="242"/>
      <c r="BF16" s="242"/>
      <c r="BG16" s="242"/>
      <c r="BH16" s="242"/>
      <c r="BI16" s="242"/>
      <c r="BJ16" s="242"/>
      <c r="BK16" s="242"/>
      <c r="BL16" s="242"/>
      <c r="BM16" s="242"/>
      <c r="BN16" s="242"/>
      <c r="BO16" s="242"/>
      <c r="BP16" s="242"/>
      <c r="BQ16" s="251">
        <v>10</v>
      </c>
      <c r="BR16" s="252"/>
      <c r="BS16" s="1014" t="s">
        <v>572</v>
      </c>
      <c r="BT16" s="1015"/>
      <c r="BU16" s="1015"/>
      <c r="BV16" s="1015"/>
      <c r="BW16" s="1015"/>
      <c r="BX16" s="1015"/>
      <c r="BY16" s="1015"/>
      <c r="BZ16" s="1015"/>
      <c r="CA16" s="1015"/>
      <c r="CB16" s="1015"/>
      <c r="CC16" s="1015"/>
      <c r="CD16" s="1015"/>
      <c r="CE16" s="1015"/>
      <c r="CF16" s="1015"/>
      <c r="CG16" s="1016"/>
      <c r="CH16" s="989">
        <v>-1.59</v>
      </c>
      <c r="CI16" s="990"/>
      <c r="CJ16" s="990"/>
      <c r="CK16" s="990"/>
      <c r="CL16" s="991"/>
      <c r="CM16" s="989">
        <v>581.20000000000005</v>
      </c>
      <c r="CN16" s="990"/>
      <c r="CO16" s="990"/>
      <c r="CP16" s="990"/>
      <c r="CQ16" s="991"/>
      <c r="CR16" s="989">
        <v>275</v>
      </c>
      <c r="CS16" s="990"/>
      <c r="CT16" s="990"/>
      <c r="CU16" s="990"/>
      <c r="CV16" s="991"/>
      <c r="CW16" s="989" t="s">
        <v>497</v>
      </c>
      <c r="CX16" s="990"/>
      <c r="CY16" s="990"/>
      <c r="CZ16" s="990"/>
      <c r="DA16" s="991"/>
      <c r="DB16" s="989" t="s">
        <v>497</v>
      </c>
      <c r="DC16" s="990"/>
      <c r="DD16" s="990"/>
      <c r="DE16" s="990"/>
      <c r="DF16" s="991"/>
      <c r="DG16" s="989" t="s">
        <v>497</v>
      </c>
      <c r="DH16" s="990"/>
      <c r="DI16" s="990"/>
      <c r="DJ16" s="990"/>
      <c r="DK16" s="991"/>
      <c r="DL16" s="989" t="s">
        <v>497</v>
      </c>
      <c r="DM16" s="990"/>
      <c r="DN16" s="990"/>
      <c r="DO16" s="990"/>
      <c r="DP16" s="991"/>
      <c r="DQ16" s="989" t="s">
        <v>497</v>
      </c>
      <c r="DR16" s="990"/>
      <c r="DS16" s="990"/>
      <c r="DT16" s="990"/>
      <c r="DU16" s="991"/>
      <c r="DV16" s="992"/>
      <c r="DW16" s="993"/>
      <c r="DX16" s="993"/>
      <c r="DY16" s="993"/>
      <c r="DZ16" s="994"/>
      <c r="EA16" s="243"/>
    </row>
    <row r="17" spans="1:131" s="244" customFormat="1" ht="26.25" customHeight="1" x14ac:dyDescent="0.2">
      <c r="A17" s="250">
        <v>11</v>
      </c>
      <c r="B17" s="1043" t="s">
        <v>369</v>
      </c>
      <c r="C17" s="1044"/>
      <c r="D17" s="1044"/>
      <c r="E17" s="1044"/>
      <c r="F17" s="1044"/>
      <c r="G17" s="1044"/>
      <c r="H17" s="1044"/>
      <c r="I17" s="1044"/>
      <c r="J17" s="1044"/>
      <c r="K17" s="1044"/>
      <c r="L17" s="1044"/>
      <c r="M17" s="1044"/>
      <c r="N17" s="1044"/>
      <c r="O17" s="1044"/>
      <c r="P17" s="1045"/>
      <c r="Q17" s="1050">
        <v>134</v>
      </c>
      <c r="R17" s="1047"/>
      <c r="S17" s="1047"/>
      <c r="T17" s="1047"/>
      <c r="U17" s="1047"/>
      <c r="V17" s="1047">
        <v>29</v>
      </c>
      <c r="W17" s="1047"/>
      <c r="X17" s="1047"/>
      <c r="Y17" s="1047"/>
      <c r="Z17" s="1047"/>
      <c r="AA17" s="1047">
        <v>105</v>
      </c>
      <c r="AB17" s="1047"/>
      <c r="AC17" s="1047"/>
      <c r="AD17" s="1047"/>
      <c r="AE17" s="1051"/>
      <c r="AF17" s="1098">
        <v>0</v>
      </c>
      <c r="AG17" s="1099"/>
      <c r="AH17" s="1099"/>
      <c r="AI17" s="1099"/>
      <c r="AJ17" s="1100"/>
      <c r="AK17" s="1101" t="s">
        <v>497</v>
      </c>
      <c r="AL17" s="1102"/>
      <c r="AM17" s="1102"/>
      <c r="AN17" s="1102"/>
      <c r="AO17" s="1102"/>
      <c r="AP17" s="1102">
        <v>149</v>
      </c>
      <c r="AQ17" s="1102"/>
      <c r="AR17" s="1102"/>
      <c r="AS17" s="1102"/>
      <c r="AT17" s="1102"/>
      <c r="AU17" s="1096"/>
      <c r="AV17" s="1096"/>
      <c r="AW17" s="1096"/>
      <c r="AX17" s="1096"/>
      <c r="AY17" s="1097"/>
      <c r="AZ17" s="241"/>
      <c r="BA17" s="241"/>
      <c r="BB17" s="241"/>
      <c r="BC17" s="241"/>
      <c r="BD17" s="241"/>
      <c r="BE17" s="242"/>
      <c r="BF17" s="242"/>
      <c r="BG17" s="242"/>
      <c r="BH17" s="242"/>
      <c r="BI17" s="242"/>
      <c r="BJ17" s="242"/>
      <c r="BK17" s="242"/>
      <c r="BL17" s="242"/>
      <c r="BM17" s="242"/>
      <c r="BN17" s="242"/>
      <c r="BO17" s="242"/>
      <c r="BP17" s="242"/>
      <c r="BQ17" s="251">
        <v>11</v>
      </c>
      <c r="BR17" s="252"/>
      <c r="BS17" s="1014" t="s">
        <v>573</v>
      </c>
      <c r="BT17" s="1015"/>
      <c r="BU17" s="1015"/>
      <c r="BV17" s="1015"/>
      <c r="BW17" s="1015"/>
      <c r="BX17" s="1015"/>
      <c r="BY17" s="1015"/>
      <c r="BZ17" s="1015"/>
      <c r="CA17" s="1015"/>
      <c r="CB17" s="1015"/>
      <c r="CC17" s="1015"/>
      <c r="CD17" s="1015"/>
      <c r="CE17" s="1015"/>
      <c r="CF17" s="1015"/>
      <c r="CG17" s="1016"/>
      <c r="CH17" s="989">
        <v>-5</v>
      </c>
      <c r="CI17" s="990"/>
      <c r="CJ17" s="990"/>
      <c r="CK17" s="990"/>
      <c r="CL17" s="991"/>
      <c r="CM17" s="989">
        <v>670</v>
      </c>
      <c r="CN17" s="990"/>
      <c r="CO17" s="990"/>
      <c r="CP17" s="990"/>
      <c r="CQ17" s="991"/>
      <c r="CR17" s="989">
        <v>300</v>
      </c>
      <c r="CS17" s="990"/>
      <c r="CT17" s="990"/>
      <c r="CU17" s="990"/>
      <c r="CV17" s="991"/>
      <c r="CW17" s="989">
        <v>38</v>
      </c>
      <c r="CX17" s="990"/>
      <c r="CY17" s="990"/>
      <c r="CZ17" s="990"/>
      <c r="DA17" s="991"/>
      <c r="DB17" s="989" t="s">
        <v>497</v>
      </c>
      <c r="DC17" s="990"/>
      <c r="DD17" s="990"/>
      <c r="DE17" s="990"/>
      <c r="DF17" s="991"/>
      <c r="DG17" s="989" t="s">
        <v>497</v>
      </c>
      <c r="DH17" s="990"/>
      <c r="DI17" s="990"/>
      <c r="DJ17" s="990"/>
      <c r="DK17" s="991"/>
      <c r="DL17" s="989" t="s">
        <v>497</v>
      </c>
      <c r="DM17" s="990"/>
      <c r="DN17" s="990"/>
      <c r="DO17" s="990"/>
      <c r="DP17" s="991"/>
      <c r="DQ17" s="989" t="s">
        <v>497</v>
      </c>
      <c r="DR17" s="990"/>
      <c r="DS17" s="990"/>
      <c r="DT17" s="990"/>
      <c r="DU17" s="991"/>
      <c r="DV17" s="992"/>
      <c r="DW17" s="993"/>
      <c r="DX17" s="993"/>
      <c r="DY17" s="993"/>
      <c r="DZ17" s="994"/>
      <c r="EA17" s="243"/>
    </row>
    <row r="18" spans="1:131" s="244" customFormat="1" ht="26.25" customHeight="1" x14ac:dyDescent="0.2">
      <c r="A18" s="250">
        <v>12</v>
      </c>
      <c r="B18" s="1043" t="s">
        <v>370</v>
      </c>
      <c r="C18" s="1044"/>
      <c r="D18" s="1044"/>
      <c r="E18" s="1044"/>
      <c r="F18" s="1044"/>
      <c r="G18" s="1044"/>
      <c r="H18" s="1044"/>
      <c r="I18" s="1044"/>
      <c r="J18" s="1044"/>
      <c r="K18" s="1044"/>
      <c r="L18" s="1044"/>
      <c r="M18" s="1044"/>
      <c r="N18" s="1044"/>
      <c r="O18" s="1044"/>
      <c r="P18" s="1045"/>
      <c r="Q18" s="1050">
        <v>259</v>
      </c>
      <c r="R18" s="1047"/>
      <c r="S18" s="1047"/>
      <c r="T18" s="1047"/>
      <c r="U18" s="1047"/>
      <c r="V18" s="1047">
        <v>243</v>
      </c>
      <c r="W18" s="1047"/>
      <c r="X18" s="1047"/>
      <c r="Y18" s="1047"/>
      <c r="Z18" s="1047"/>
      <c r="AA18" s="1047">
        <v>16</v>
      </c>
      <c r="AB18" s="1047"/>
      <c r="AC18" s="1047"/>
      <c r="AD18" s="1047"/>
      <c r="AE18" s="1051"/>
      <c r="AF18" s="1098">
        <v>16</v>
      </c>
      <c r="AG18" s="1099"/>
      <c r="AH18" s="1099"/>
      <c r="AI18" s="1099"/>
      <c r="AJ18" s="1100"/>
      <c r="AK18" s="1101">
        <v>183</v>
      </c>
      <c r="AL18" s="1102"/>
      <c r="AM18" s="1102"/>
      <c r="AN18" s="1102"/>
      <c r="AO18" s="1102"/>
      <c r="AP18" s="1102">
        <v>2706</v>
      </c>
      <c r="AQ18" s="1102"/>
      <c r="AR18" s="1102"/>
      <c r="AS18" s="1102"/>
      <c r="AT18" s="1102"/>
      <c r="AU18" s="1096"/>
      <c r="AV18" s="1096"/>
      <c r="AW18" s="1096"/>
      <c r="AX18" s="1096"/>
      <c r="AY18" s="1097"/>
      <c r="AZ18" s="241"/>
      <c r="BA18" s="241"/>
      <c r="BB18" s="241"/>
      <c r="BC18" s="241"/>
      <c r="BD18" s="241"/>
      <c r="BE18" s="242"/>
      <c r="BF18" s="242"/>
      <c r="BG18" s="242"/>
      <c r="BH18" s="242"/>
      <c r="BI18" s="242"/>
      <c r="BJ18" s="242"/>
      <c r="BK18" s="242"/>
      <c r="BL18" s="242"/>
      <c r="BM18" s="242"/>
      <c r="BN18" s="242"/>
      <c r="BO18" s="242"/>
      <c r="BP18" s="242"/>
      <c r="BQ18" s="251">
        <v>12</v>
      </c>
      <c r="BR18" s="252"/>
      <c r="BS18" s="1014" t="s">
        <v>574</v>
      </c>
      <c r="BT18" s="1015"/>
      <c r="BU18" s="1015"/>
      <c r="BV18" s="1015"/>
      <c r="BW18" s="1015"/>
      <c r="BX18" s="1015"/>
      <c r="BY18" s="1015"/>
      <c r="BZ18" s="1015"/>
      <c r="CA18" s="1015"/>
      <c r="CB18" s="1015"/>
      <c r="CC18" s="1015"/>
      <c r="CD18" s="1015"/>
      <c r="CE18" s="1015"/>
      <c r="CF18" s="1015"/>
      <c r="CG18" s="1016"/>
      <c r="CH18" s="989" t="s">
        <v>594</v>
      </c>
      <c r="CI18" s="990"/>
      <c r="CJ18" s="990"/>
      <c r="CK18" s="990"/>
      <c r="CL18" s="991"/>
      <c r="CM18" s="989">
        <v>105</v>
      </c>
      <c r="CN18" s="990"/>
      <c r="CO18" s="990"/>
      <c r="CP18" s="990"/>
      <c r="CQ18" s="991"/>
      <c r="CR18" s="989">
        <v>25</v>
      </c>
      <c r="CS18" s="990"/>
      <c r="CT18" s="990"/>
      <c r="CU18" s="990"/>
      <c r="CV18" s="991"/>
      <c r="CW18" s="989">
        <v>22</v>
      </c>
      <c r="CX18" s="990"/>
      <c r="CY18" s="990"/>
      <c r="CZ18" s="990"/>
      <c r="DA18" s="991"/>
      <c r="DB18" s="989" t="s">
        <v>497</v>
      </c>
      <c r="DC18" s="990"/>
      <c r="DD18" s="990"/>
      <c r="DE18" s="990"/>
      <c r="DF18" s="991"/>
      <c r="DG18" s="989" t="s">
        <v>497</v>
      </c>
      <c r="DH18" s="990"/>
      <c r="DI18" s="990"/>
      <c r="DJ18" s="990"/>
      <c r="DK18" s="991"/>
      <c r="DL18" s="989" t="s">
        <v>497</v>
      </c>
      <c r="DM18" s="990"/>
      <c r="DN18" s="990"/>
      <c r="DO18" s="990"/>
      <c r="DP18" s="991"/>
      <c r="DQ18" s="989" t="s">
        <v>497</v>
      </c>
      <c r="DR18" s="990"/>
      <c r="DS18" s="990"/>
      <c r="DT18" s="990"/>
      <c r="DU18" s="991"/>
      <c r="DV18" s="992"/>
      <c r="DW18" s="993"/>
      <c r="DX18" s="993"/>
      <c r="DY18" s="993"/>
      <c r="DZ18" s="994"/>
      <c r="EA18" s="243"/>
    </row>
    <row r="19" spans="1:131" s="244" customFormat="1" ht="26.25" customHeight="1" x14ac:dyDescent="0.2">
      <c r="A19" s="250">
        <v>13</v>
      </c>
      <c r="B19" s="1043" t="s">
        <v>371</v>
      </c>
      <c r="C19" s="1044"/>
      <c r="D19" s="1044"/>
      <c r="E19" s="1044"/>
      <c r="F19" s="1044"/>
      <c r="G19" s="1044"/>
      <c r="H19" s="1044"/>
      <c r="I19" s="1044"/>
      <c r="J19" s="1044"/>
      <c r="K19" s="1044"/>
      <c r="L19" s="1044"/>
      <c r="M19" s="1044"/>
      <c r="N19" s="1044"/>
      <c r="O19" s="1044"/>
      <c r="P19" s="1045"/>
      <c r="Q19" s="1050">
        <v>122</v>
      </c>
      <c r="R19" s="1047"/>
      <c r="S19" s="1047"/>
      <c r="T19" s="1047"/>
      <c r="U19" s="1047"/>
      <c r="V19" s="1047">
        <v>0</v>
      </c>
      <c r="W19" s="1047"/>
      <c r="X19" s="1047"/>
      <c r="Y19" s="1047"/>
      <c r="Z19" s="1047"/>
      <c r="AA19" s="1047">
        <v>122</v>
      </c>
      <c r="AB19" s="1047"/>
      <c r="AC19" s="1047"/>
      <c r="AD19" s="1047"/>
      <c r="AE19" s="1051"/>
      <c r="AF19" s="1098">
        <v>0</v>
      </c>
      <c r="AG19" s="1099"/>
      <c r="AH19" s="1099"/>
      <c r="AI19" s="1099"/>
      <c r="AJ19" s="1100"/>
      <c r="AK19" s="1101">
        <v>0</v>
      </c>
      <c r="AL19" s="1102"/>
      <c r="AM19" s="1102"/>
      <c r="AN19" s="1102"/>
      <c r="AO19" s="1102"/>
      <c r="AP19" s="1102" t="s">
        <v>497</v>
      </c>
      <c r="AQ19" s="1102"/>
      <c r="AR19" s="1102"/>
      <c r="AS19" s="1102"/>
      <c r="AT19" s="1102"/>
      <c r="AU19" s="1096"/>
      <c r="AV19" s="1096"/>
      <c r="AW19" s="1096"/>
      <c r="AX19" s="1096"/>
      <c r="AY19" s="1097"/>
      <c r="AZ19" s="241"/>
      <c r="BA19" s="241"/>
      <c r="BB19" s="241"/>
      <c r="BC19" s="241"/>
      <c r="BD19" s="241"/>
      <c r="BE19" s="242"/>
      <c r="BF19" s="242"/>
      <c r="BG19" s="242"/>
      <c r="BH19" s="242"/>
      <c r="BI19" s="242"/>
      <c r="BJ19" s="242"/>
      <c r="BK19" s="242"/>
      <c r="BL19" s="242"/>
      <c r="BM19" s="242"/>
      <c r="BN19" s="242"/>
      <c r="BO19" s="242"/>
      <c r="BP19" s="242"/>
      <c r="BQ19" s="251">
        <v>13</v>
      </c>
      <c r="BR19" s="252" t="s">
        <v>562</v>
      </c>
      <c r="BS19" s="1014" t="s">
        <v>575</v>
      </c>
      <c r="BT19" s="1015"/>
      <c r="BU19" s="1015"/>
      <c r="BV19" s="1015"/>
      <c r="BW19" s="1015"/>
      <c r="BX19" s="1015"/>
      <c r="BY19" s="1015"/>
      <c r="BZ19" s="1015"/>
      <c r="CA19" s="1015"/>
      <c r="CB19" s="1015"/>
      <c r="CC19" s="1015"/>
      <c r="CD19" s="1015"/>
      <c r="CE19" s="1015"/>
      <c r="CF19" s="1015"/>
      <c r="CG19" s="1016"/>
      <c r="CH19" s="989" t="s">
        <v>594</v>
      </c>
      <c r="CI19" s="990"/>
      <c r="CJ19" s="990"/>
      <c r="CK19" s="990"/>
      <c r="CL19" s="991"/>
      <c r="CM19" s="989">
        <v>1489</v>
      </c>
      <c r="CN19" s="990"/>
      <c r="CO19" s="990"/>
      <c r="CP19" s="990"/>
      <c r="CQ19" s="991"/>
      <c r="CR19" s="989">
        <v>521</v>
      </c>
      <c r="CS19" s="990"/>
      <c r="CT19" s="990"/>
      <c r="CU19" s="990"/>
      <c r="CV19" s="991"/>
      <c r="CW19" s="989">
        <v>590</v>
      </c>
      <c r="CX19" s="990"/>
      <c r="CY19" s="990"/>
      <c r="CZ19" s="990"/>
      <c r="DA19" s="991"/>
      <c r="DB19" s="989">
        <v>10903</v>
      </c>
      <c r="DC19" s="990"/>
      <c r="DD19" s="990"/>
      <c r="DE19" s="990"/>
      <c r="DF19" s="991"/>
      <c r="DG19" s="989" t="s">
        <v>497</v>
      </c>
      <c r="DH19" s="990"/>
      <c r="DI19" s="990"/>
      <c r="DJ19" s="990"/>
      <c r="DK19" s="991"/>
      <c r="DL19" s="989" t="s">
        <v>497</v>
      </c>
      <c r="DM19" s="990"/>
      <c r="DN19" s="990"/>
      <c r="DO19" s="990"/>
      <c r="DP19" s="991"/>
      <c r="DQ19" s="989" t="s">
        <v>497</v>
      </c>
      <c r="DR19" s="990"/>
      <c r="DS19" s="990"/>
      <c r="DT19" s="990"/>
      <c r="DU19" s="991"/>
      <c r="DV19" s="992"/>
      <c r="DW19" s="993"/>
      <c r="DX19" s="993"/>
      <c r="DY19" s="993"/>
      <c r="DZ19" s="994"/>
      <c r="EA19" s="243"/>
    </row>
    <row r="20" spans="1:131" s="244" customFormat="1" ht="26.25" customHeight="1" x14ac:dyDescent="0.2">
      <c r="A20" s="250">
        <v>14</v>
      </c>
      <c r="B20" s="1043" t="s">
        <v>372</v>
      </c>
      <c r="C20" s="1044"/>
      <c r="D20" s="1044"/>
      <c r="E20" s="1044"/>
      <c r="F20" s="1044"/>
      <c r="G20" s="1044"/>
      <c r="H20" s="1044"/>
      <c r="I20" s="1044"/>
      <c r="J20" s="1044"/>
      <c r="K20" s="1044"/>
      <c r="L20" s="1044"/>
      <c r="M20" s="1044"/>
      <c r="N20" s="1044"/>
      <c r="O20" s="1044"/>
      <c r="P20" s="1045"/>
      <c r="Q20" s="1050">
        <v>477</v>
      </c>
      <c r="R20" s="1047"/>
      <c r="S20" s="1047"/>
      <c r="T20" s="1047"/>
      <c r="U20" s="1047"/>
      <c r="V20" s="1047">
        <v>35</v>
      </c>
      <c r="W20" s="1047"/>
      <c r="X20" s="1047"/>
      <c r="Y20" s="1047"/>
      <c r="Z20" s="1047"/>
      <c r="AA20" s="1047">
        <v>442</v>
      </c>
      <c r="AB20" s="1047"/>
      <c r="AC20" s="1047"/>
      <c r="AD20" s="1047"/>
      <c r="AE20" s="1051"/>
      <c r="AF20" s="1098">
        <v>0</v>
      </c>
      <c r="AG20" s="1099"/>
      <c r="AH20" s="1099"/>
      <c r="AI20" s="1099"/>
      <c r="AJ20" s="1100"/>
      <c r="AK20" s="1101">
        <v>1</v>
      </c>
      <c r="AL20" s="1102"/>
      <c r="AM20" s="1102"/>
      <c r="AN20" s="1102"/>
      <c r="AO20" s="1102"/>
      <c r="AP20" s="1102" t="s">
        <v>497</v>
      </c>
      <c r="AQ20" s="1102"/>
      <c r="AR20" s="1102"/>
      <c r="AS20" s="1102"/>
      <c r="AT20" s="1102"/>
      <c r="AU20" s="1096"/>
      <c r="AV20" s="1096"/>
      <c r="AW20" s="1096"/>
      <c r="AX20" s="1096"/>
      <c r="AY20" s="1097"/>
      <c r="AZ20" s="241"/>
      <c r="BA20" s="241"/>
      <c r="BB20" s="241"/>
      <c r="BC20" s="241"/>
      <c r="BD20" s="241"/>
      <c r="BE20" s="242"/>
      <c r="BF20" s="242"/>
      <c r="BG20" s="242"/>
      <c r="BH20" s="242"/>
      <c r="BI20" s="242"/>
      <c r="BJ20" s="242"/>
      <c r="BK20" s="242"/>
      <c r="BL20" s="242"/>
      <c r="BM20" s="242"/>
      <c r="BN20" s="242"/>
      <c r="BO20" s="242"/>
      <c r="BP20" s="242"/>
      <c r="BQ20" s="251">
        <v>14</v>
      </c>
      <c r="BR20" s="252"/>
      <c r="BS20" s="1014" t="s">
        <v>576</v>
      </c>
      <c r="BT20" s="1015"/>
      <c r="BU20" s="1015"/>
      <c r="BV20" s="1015"/>
      <c r="BW20" s="1015"/>
      <c r="BX20" s="1015"/>
      <c r="BY20" s="1015"/>
      <c r="BZ20" s="1015"/>
      <c r="CA20" s="1015"/>
      <c r="CB20" s="1015"/>
      <c r="CC20" s="1015"/>
      <c r="CD20" s="1015"/>
      <c r="CE20" s="1015"/>
      <c r="CF20" s="1015"/>
      <c r="CG20" s="1016"/>
      <c r="CH20" s="989">
        <v>56</v>
      </c>
      <c r="CI20" s="990"/>
      <c r="CJ20" s="990"/>
      <c r="CK20" s="990"/>
      <c r="CL20" s="991"/>
      <c r="CM20" s="989">
        <v>5434</v>
      </c>
      <c r="CN20" s="990"/>
      <c r="CO20" s="990"/>
      <c r="CP20" s="990"/>
      <c r="CQ20" s="991"/>
      <c r="CR20" s="989">
        <v>3750</v>
      </c>
      <c r="CS20" s="990"/>
      <c r="CT20" s="990"/>
      <c r="CU20" s="990"/>
      <c r="CV20" s="991"/>
      <c r="CW20" s="989">
        <v>1052</v>
      </c>
      <c r="CX20" s="990"/>
      <c r="CY20" s="990"/>
      <c r="CZ20" s="990"/>
      <c r="DA20" s="991"/>
      <c r="DB20" s="989" t="s">
        <v>497</v>
      </c>
      <c r="DC20" s="990"/>
      <c r="DD20" s="990"/>
      <c r="DE20" s="990"/>
      <c r="DF20" s="991"/>
      <c r="DG20" s="989" t="s">
        <v>497</v>
      </c>
      <c r="DH20" s="990"/>
      <c r="DI20" s="990"/>
      <c r="DJ20" s="990"/>
      <c r="DK20" s="991"/>
      <c r="DL20" s="989" t="s">
        <v>497</v>
      </c>
      <c r="DM20" s="990"/>
      <c r="DN20" s="990"/>
      <c r="DO20" s="990"/>
      <c r="DP20" s="991"/>
      <c r="DQ20" s="989" t="s">
        <v>497</v>
      </c>
      <c r="DR20" s="990"/>
      <c r="DS20" s="990"/>
      <c r="DT20" s="990"/>
      <c r="DU20" s="991"/>
      <c r="DV20" s="992"/>
      <c r="DW20" s="993"/>
      <c r="DX20" s="993"/>
      <c r="DY20" s="993"/>
      <c r="DZ20" s="994"/>
      <c r="EA20" s="243"/>
    </row>
    <row r="21" spans="1:131" s="244" customFormat="1" ht="26.25" customHeight="1" thickBot="1" x14ac:dyDescent="0.25">
      <c r="A21" s="250">
        <v>15</v>
      </c>
      <c r="B21" s="1043" t="s">
        <v>373</v>
      </c>
      <c r="C21" s="1044"/>
      <c r="D21" s="1044"/>
      <c r="E21" s="1044"/>
      <c r="F21" s="1044"/>
      <c r="G21" s="1044"/>
      <c r="H21" s="1044"/>
      <c r="I21" s="1044"/>
      <c r="J21" s="1044"/>
      <c r="K21" s="1044"/>
      <c r="L21" s="1044"/>
      <c r="M21" s="1044"/>
      <c r="N21" s="1044"/>
      <c r="O21" s="1044"/>
      <c r="P21" s="1045"/>
      <c r="Q21" s="1050">
        <v>957</v>
      </c>
      <c r="R21" s="1047"/>
      <c r="S21" s="1047"/>
      <c r="T21" s="1047"/>
      <c r="U21" s="1047"/>
      <c r="V21" s="1047">
        <v>335</v>
      </c>
      <c r="W21" s="1047"/>
      <c r="X21" s="1047"/>
      <c r="Y21" s="1047"/>
      <c r="Z21" s="1047"/>
      <c r="AA21" s="1047">
        <v>622</v>
      </c>
      <c r="AB21" s="1047"/>
      <c r="AC21" s="1047"/>
      <c r="AD21" s="1047"/>
      <c r="AE21" s="1051"/>
      <c r="AF21" s="1098">
        <v>1</v>
      </c>
      <c r="AG21" s="1099"/>
      <c r="AH21" s="1099"/>
      <c r="AI21" s="1099"/>
      <c r="AJ21" s="1100"/>
      <c r="AK21" s="1101" t="s">
        <v>497</v>
      </c>
      <c r="AL21" s="1102"/>
      <c r="AM21" s="1102"/>
      <c r="AN21" s="1102"/>
      <c r="AO21" s="1102"/>
      <c r="AP21" s="1102" t="s">
        <v>497</v>
      </c>
      <c r="AQ21" s="1102"/>
      <c r="AR21" s="1102"/>
      <c r="AS21" s="1102"/>
      <c r="AT21" s="1102"/>
      <c r="AU21" s="1096"/>
      <c r="AV21" s="1096"/>
      <c r="AW21" s="1096"/>
      <c r="AX21" s="1096"/>
      <c r="AY21" s="1097"/>
      <c r="AZ21" s="241"/>
      <c r="BA21" s="241"/>
      <c r="BB21" s="241"/>
      <c r="BC21" s="241"/>
      <c r="BD21" s="241"/>
      <c r="BE21" s="242"/>
      <c r="BF21" s="242"/>
      <c r="BG21" s="242"/>
      <c r="BH21" s="242"/>
      <c r="BI21" s="242"/>
      <c r="BJ21" s="242"/>
      <c r="BK21" s="242"/>
      <c r="BL21" s="242"/>
      <c r="BM21" s="242"/>
      <c r="BN21" s="242"/>
      <c r="BO21" s="242"/>
      <c r="BP21" s="242"/>
      <c r="BQ21" s="251">
        <v>15</v>
      </c>
      <c r="BR21" s="252"/>
      <c r="BS21" s="1014" t="s">
        <v>577</v>
      </c>
      <c r="BT21" s="1015"/>
      <c r="BU21" s="1015"/>
      <c r="BV21" s="1015"/>
      <c r="BW21" s="1015"/>
      <c r="BX21" s="1015"/>
      <c r="BY21" s="1015"/>
      <c r="BZ21" s="1015"/>
      <c r="CA21" s="1015"/>
      <c r="CB21" s="1015"/>
      <c r="CC21" s="1015"/>
      <c r="CD21" s="1015"/>
      <c r="CE21" s="1015"/>
      <c r="CF21" s="1015"/>
      <c r="CG21" s="1016"/>
      <c r="CH21" s="989">
        <v>-8</v>
      </c>
      <c r="CI21" s="990"/>
      <c r="CJ21" s="990"/>
      <c r="CK21" s="990"/>
      <c r="CL21" s="991"/>
      <c r="CM21" s="989">
        <v>2244</v>
      </c>
      <c r="CN21" s="990"/>
      <c r="CO21" s="990"/>
      <c r="CP21" s="990"/>
      <c r="CQ21" s="991"/>
      <c r="CR21" s="989">
        <v>1300</v>
      </c>
      <c r="CS21" s="990"/>
      <c r="CT21" s="990"/>
      <c r="CU21" s="990"/>
      <c r="CV21" s="991"/>
      <c r="CW21" s="989">
        <v>115</v>
      </c>
      <c r="CX21" s="990"/>
      <c r="CY21" s="990"/>
      <c r="CZ21" s="990"/>
      <c r="DA21" s="991"/>
      <c r="DB21" s="989">
        <v>40</v>
      </c>
      <c r="DC21" s="990"/>
      <c r="DD21" s="990"/>
      <c r="DE21" s="990"/>
      <c r="DF21" s="991"/>
      <c r="DG21" s="989" t="s">
        <v>497</v>
      </c>
      <c r="DH21" s="990"/>
      <c r="DI21" s="990"/>
      <c r="DJ21" s="990"/>
      <c r="DK21" s="991"/>
      <c r="DL21" s="989" t="s">
        <v>497</v>
      </c>
      <c r="DM21" s="990"/>
      <c r="DN21" s="990"/>
      <c r="DO21" s="990"/>
      <c r="DP21" s="991"/>
      <c r="DQ21" s="989" t="s">
        <v>497</v>
      </c>
      <c r="DR21" s="990"/>
      <c r="DS21" s="990"/>
      <c r="DT21" s="990"/>
      <c r="DU21" s="991"/>
      <c r="DV21" s="992"/>
      <c r="DW21" s="993"/>
      <c r="DX21" s="993"/>
      <c r="DY21" s="993"/>
      <c r="DZ21" s="994"/>
      <c r="EA21" s="243"/>
    </row>
    <row r="22" spans="1:131" s="244" customFormat="1" ht="26.25" customHeight="1" x14ac:dyDescent="0.2">
      <c r="A22" s="250">
        <v>16</v>
      </c>
      <c r="B22" s="1087"/>
      <c r="C22" s="1088"/>
      <c r="D22" s="1088"/>
      <c r="E22" s="1088"/>
      <c r="F22" s="1088"/>
      <c r="G22" s="1088"/>
      <c r="H22" s="1088"/>
      <c r="I22" s="1088"/>
      <c r="J22" s="1088"/>
      <c r="K22" s="1088"/>
      <c r="L22" s="1088"/>
      <c r="M22" s="1088"/>
      <c r="N22" s="1088"/>
      <c r="O22" s="1088"/>
      <c r="P22" s="1089"/>
      <c r="Q22" s="1090"/>
      <c r="R22" s="1091"/>
      <c r="S22" s="1091"/>
      <c r="T22" s="1091"/>
      <c r="U22" s="1091"/>
      <c r="V22" s="1091"/>
      <c r="W22" s="1091"/>
      <c r="X22" s="1091"/>
      <c r="Y22" s="1091"/>
      <c r="Z22" s="1091"/>
      <c r="AA22" s="1091"/>
      <c r="AB22" s="1091"/>
      <c r="AC22" s="1091"/>
      <c r="AD22" s="1091"/>
      <c r="AE22" s="1092"/>
      <c r="AF22" s="1093"/>
      <c r="AG22" s="1094"/>
      <c r="AH22" s="1094"/>
      <c r="AI22" s="1094"/>
      <c r="AJ22" s="1095"/>
      <c r="AK22" s="1083"/>
      <c r="AL22" s="1084"/>
      <c r="AM22" s="1084"/>
      <c r="AN22" s="1084"/>
      <c r="AO22" s="1084"/>
      <c r="AP22" s="1084"/>
      <c r="AQ22" s="1084"/>
      <c r="AR22" s="1084"/>
      <c r="AS22" s="1084"/>
      <c r="AT22" s="1084"/>
      <c r="AU22" s="1085"/>
      <c r="AV22" s="1085"/>
      <c r="AW22" s="1085"/>
      <c r="AX22" s="1085"/>
      <c r="AY22" s="1086"/>
      <c r="AZ22" s="1034" t="s">
        <v>374</v>
      </c>
      <c r="BA22" s="1034"/>
      <c r="BB22" s="1034"/>
      <c r="BC22" s="1034"/>
      <c r="BD22" s="1035"/>
      <c r="BE22" s="242"/>
      <c r="BF22" s="242"/>
      <c r="BG22" s="242"/>
      <c r="BH22" s="242"/>
      <c r="BI22" s="242"/>
      <c r="BJ22" s="242"/>
      <c r="BK22" s="242"/>
      <c r="BL22" s="242"/>
      <c r="BM22" s="242"/>
      <c r="BN22" s="242"/>
      <c r="BO22" s="242"/>
      <c r="BP22" s="242"/>
      <c r="BQ22" s="251">
        <v>16</v>
      </c>
      <c r="BR22" s="252"/>
      <c r="BS22" s="1014" t="s">
        <v>578</v>
      </c>
      <c r="BT22" s="1015"/>
      <c r="BU22" s="1015"/>
      <c r="BV22" s="1015"/>
      <c r="BW22" s="1015"/>
      <c r="BX22" s="1015"/>
      <c r="BY22" s="1015"/>
      <c r="BZ22" s="1015"/>
      <c r="CA22" s="1015"/>
      <c r="CB22" s="1015"/>
      <c r="CC22" s="1015"/>
      <c r="CD22" s="1015"/>
      <c r="CE22" s="1015"/>
      <c r="CF22" s="1015"/>
      <c r="CG22" s="1016"/>
      <c r="CH22" s="989">
        <v>-7</v>
      </c>
      <c r="CI22" s="990"/>
      <c r="CJ22" s="990"/>
      <c r="CK22" s="990"/>
      <c r="CL22" s="991"/>
      <c r="CM22" s="989">
        <v>438</v>
      </c>
      <c r="CN22" s="990"/>
      <c r="CO22" s="990"/>
      <c r="CP22" s="990"/>
      <c r="CQ22" s="991"/>
      <c r="CR22" s="989">
        <v>15</v>
      </c>
      <c r="CS22" s="990"/>
      <c r="CT22" s="990"/>
      <c r="CU22" s="990"/>
      <c r="CV22" s="991"/>
      <c r="CW22" s="989" t="s">
        <v>497</v>
      </c>
      <c r="CX22" s="990"/>
      <c r="CY22" s="990"/>
      <c r="CZ22" s="990"/>
      <c r="DA22" s="991"/>
      <c r="DB22" s="989" t="s">
        <v>497</v>
      </c>
      <c r="DC22" s="990"/>
      <c r="DD22" s="990"/>
      <c r="DE22" s="990"/>
      <c r="DF22" s="991"/>
      <c r="DG22" s="989" t="s">
        <v>497</v>
      </c>
      <c r="DH22" s="990"/>
      <c r="DI22" s="990"/>
      <c r="DJ22" s="990"/>
      <c r="DK22" s="991"/>
      <c r="DL22" s="989" t="s">
        <v>497</v>
      </c>
      <c r="DM22" s="990"/>
      <c r="DN22" s="990"/>
      <c r="DO22" s="990"/>
      <c r="DP22" s="991"/>
      <c r="DQ22" s="989" t="s">
        <v>497</v>
      </c>
      <c r="DR22" s="990"/>
      <c r="DS22" s="990"/>
      <c r="DT22" s="990"/>
      <c r="DU22" s="991"/>
      <c r="DV22" s="992"/>
      <c r="DW22" s="993"/>
      <c r="DX22" s="993"/>
      <c r="DY22" s="993"/>
      <c r="DZ22" s="994"/>
      <c r="EA22" s="243"/>
    </row>
    <row r="23" spans="1:131" s="244" customFormat="1" ht="26.25" customHeight="1" thickBot="1" x14ac:dyDescent="0.25">
      <c r="A23" s="253" t="s">
        <v>375</v>
      </c>
      <c r="B23" s="942" t="s">
        <v>376</v>
      </c>
      <c r="C23" s="943"/>
      <c r="D23" s="943"/>
      <c r="E23" s="943"/>
      <c r="F23" s="943"/>
      <c r="G23" s="943"/>
      <c r="H23" s="943"/>
      <c r="I23" s="943"/>
      <c r="J23" s="943"/>
      <c r="K23" s="943"/>
      <c r="L23" s="943"/>
      <c r="M23" s="943"/>
      <c r="N23" s="943"/>
      <c r="O23" s="943"/>
      <c r="P23" s="944"/>
      <c r="Q23" s="1074">
        <v>1704723</v>
      </c>
      <c r="R23" s="1075"/>
      <c r="S23" s="1075"/>
      <c r="T23" s="1075"/>
      <c r="U23" s="1075"/>
      <c r="V23" s="1075">
        <v>1651289</v>
      </c>
      <c r="W23" s="1075"/>
      <c r="X23" s="1075"/>
      <c r="Y23" s="1075"/>
      <c r="Z23" s="1075"/>
      <c r="AA23" s="1075">
        <v>53434</v>
      </c>
      <c r="AB23" s="1075"/>
      <c r="AC23" s="1075"/>
      <c r="AD23" s="1075"/>
      <c r="AE23" s="1076"/>
      <c r="AF23" s="1077">
        <v>16887</v>
      </c>
      <c r="AG23" s="1075"/>
      <c r="AH23" s="1075"/>
      <c r="AI23" s="1075"/>
      <c r="AJ23" s="1078"/>
      <c r="AK23" s="1079"/>
      <c r="AL23" s="1080"/>
      <c r="AM23" s="1080"/>
      <c r="AN23" s="1080"/>
      <c r="AO23" s="1080"/>
      <c r="AP23" s="1075">
        <v>3614654</v>
      </c>
      <c r="AQ23" s="1075"/>
      <c r="AR23" s="1075"/>
      <c r="AS23" s="1075"/>
      <c r="AT23" s="1075"/>
      <c r="AU23" s="1081"/>
      <c r="AV23" s="1081"/>
      <c r="AW23" s="1081"/>
      <c r="AX23" s="1081"/>
      <c r="AY23" s="1082"/>
      <c r="AZ23" s="1071" t="s">
        <v>152</v>
      </c>
      <c r="BA23" s="1072"/>
      <c r="BB23" s="1072"/>
      <c r="BC23" s="1072"/>
      <c r="BD23" s="1073"/>
      <c r="BE23" s="242"/>
      <c r="BF23" s="242"/>
      <c r="BG23" s="242"/>
      <c r="BH23" s="242"/>
      <c r="BI23" s="242"/>
      <c r="BJ23" s="242"/>
      <c r="BK23" s="242"/>
      <c r="BL23" s="242"/>
      <c r="BM23" s="242"/>
      <c r="BN23" s="242"/>
      <c r="BO23" s="242"/>
      <c r="BP23" s="242"/>
      <c r="BQ23" s="251">
        <v>17</v>
      </c>
      <c r="BR23" s="252"/>
      <c r="BS23" s="1014" t="s">
        <v>579</v>
      </c>
      <c r="BT23" s="1015"/>
      <c r="BU23" s="1015"/>
      <c r="BV23" s="1015"/>
      <c r="BW23" s="1015"/>
      <c r="BX23" s="1015"/>
      <c r="BY23" s="1015"/>
      <c r="BZ23" s="1015"/>
      <c r="CA23" s="1015"/>
      <c r="CB23" s="1015"/>
      <c r="CC23" s="1015"/>
      <c r="CD23" s="1015"/>
      <c r="CE23" s="1015"/>
      <c r="CF23" s="1015"/>
      <c r="CG23" s="1016"/>
      <c r="CH23" s="989">
        <v>284</v>
      </c>
      <c r="CI23" s="990"/>
      <c r="CJ23" s="990"/>
      <c r="CK23" s="990"/>
      <c r="CL23" s="991"/>
      <c r="CM23" s="989">
        <v>7753</v>
      </c>
      <c r="CN23" s="990"/>
      <c r="CO23" s="990"/>
      <c r="CP23" s="990"/>
      <c r="CQ23" s="991"/>
      <c r="CR23" s="989">
        <v>1000</v>
      </c>
      <c r="CS23" s="990"/>
      <c r="CT23" s="990"/>
      <c r="CU23" s="990"/>
      <c r="CV23" s="991"/>
      <c r="CW23" s="989" t="s">
        <v>497</v>
      </c>
      <c r="CX23" s="990"/>
      <c r="CY23" s="990"/>
      <c r="CZ23" s="990"/>
      <c r="DA23" s="991"/>
      <c r="DB23" s="989" t="s">
        <v>497</v>
      </c>
      <c r="DC23" s="990"/>
      <c r="DD23" s="990"/>
      <c r="DE23" s="990"/>
      <c r="DF23" s="991"/>
      <c r="DG23" s="989" t="s">
        <v>497</v>
      </c>
      <c r="DH23" s="990"/>
      <c r="DI23" s="990"/>
      <c r="DJ23" s="990"/>
      <c r="DK23" s="991"/>
      <c r="DL23" s="989" t="s">
        <v>497</v>
      </c>
      <c r="DM23" s="990"/>
      <c r="DN23" s="990"/>
      <c r="DO23" s="990"/>
      <c r="DP23" s="991"/>
      <c r="DQ23" s="989" t="s">
        <v>497</v>
      </c>
      <c r="DR23" s="990"/>
      <c r="DS23" s="990"/>
      <c r="DT23" s="990"/>
      <c r="DU23" s="991"/>
      <c r="DV23" s="992"/>
      <c r="DW23" s="993"/>
      <c r="DX23" s="993"/>
      <c r="DY23" s="993"/>
      <c r="DZ23" s="994"/>
      <c r="EA23" s="243"/>
    </row>
    <row r="24" spans="1:131" s="244" customFormat="1" ht="26.25" customHeight="1" x14ac:dyDescent="0.2">
      <c r="A24" s="1070" t="s">
        <v>377</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41"/>
      <c r="BA24" s="241"/>
      <c r="BB24" s="241"/>
      <c r="BC24" s="241"/>
      <c r="BD24" s="241"/>
      <c r="BE24" s="242"/>
      <c r="BF24" s="242"/>
      <c r="BG24" s="242"/>
      <c r="BH24" s="242"/>
      <c r="BI24" s="242"/>
      <c r="BJ24" s="242"/>
      <c r="BK24" s="242"/>
      <c r="BL24" s="242"/>
      <c r="BM24" s="242"/>
      <c r="BN24" s="242"/>
      <c r="BO24" s="242"/>
      <c r="BP24" s="242"/>
      <c r="BQ24" s="251">
        <v>18</v>
      </c>
      <c r="BR24" s="252"/>
      <c r="BS24" s="1014" t="s">
        <v>580</v>
      </c>
      <c r="BT24" s="1015"/>
      <c r="BU24" s="1015"/>
      <c r="BV24" s="1015"/>
      <c r="BW24" s="1015"/>
      <c r="BX24" s="1015"/>
      <c r="BY24" s="1015"/>
      <c r="BZ24" s="1015"/>
      <c r="CA24" s="1015"/>
      <c r="CB24" s="1015"/>
      <c r="CC24" s="1015"/>
      <c r="CD24" s="1015"/>
      <c r="CE24" s="1015"/>
      <c r="CF24" s="1015"/>
      <c r="CG24" s="1016"/>
      <c r="CH24" s="989">
        <v>6</v>
      </c>
      <c r="CI24" s="990"/>
      <c r="CJ24" s="990"/>
      <c r="CK24" s="990"/>
      <c r="CL24" s="991"/>
      <c r="CM24" s="989">
        <v>109</v>
      </c>
      <c r="CN24" s="990"/>
      <c r="CO24" s="990"/>
      <c r="CP24" s="990"/>
      <c r="CQ24" s="991"/>
      <c r="CR24" s="989">
        <v>34</v>
      </c>
      <c r="CS24" s="990"/>
      <c r="CT24" s="990"/>
      <c r="CU24" s="990"/>
      <c r="CV24" s="991"/>
      <c r="CW24" s="989" t="s">
        <v>497</v>
      </c>
      <c r="CX24" s="990"/>
      <c r="CY24" s="990"/>
      <c r="CZ24" s="990"/>
      <c r="DA24" s="991"/>
      <c r="DB24" s="989" t="s">
        <v>497</v>
      </c>
      <c r="DC24" s="990"/>
      <c r="DD24" s="990"/>
      <c r="DE24" s="990"/>
      <c r="DF24" s="991"/>
      <c r="DG24" s="989" t="s">
        <v>497</v>
      </c>
      <c r="DH24" s="990"/>
      <c r="DI24" s="990"/>
      <c r="DJ24" s="990"/>
      <c r="DK24" s="991"/>
      <c r="DL24" s="989" t="s">
        <v>497</v>
      </c>
      <c r="DM24" s="990"/>
      <c r="DN24" s="990"/>
      <c r="DO24" s="990"/>
      <c r="DP24" s="991"/>
      <c r="DQ24" s="989" t="s">
        <v>497</v>
      </c>
      <c r="DR24" s="990"/>
      <c r="DS24" s="990"/>
      <c r="DT24" s="990"/>
      <c r="DU24" s="991"/>
      <c r="DV24" s="992"/>
      <c r="DW24" s="993"/>
      <c r="DX24" s="993"/>
      <c r="DY24" s="993"/>
      <c r="DZ24" s="994"/>
      <c r="EA24" s="243"/>
    </row>
    <row r="25" spans="1:131" s="236" customFormat="1" ht="26.25" customHeight="1" thickBot="1" x14ac:dyDescent="0.25">
      <c r="A25" s="1069" t="s">
        <v>378</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41"/>
      <c r="BK25" s="241"/>
      <c r="BL25" s="241"/>
      <c r="BM25" s="241"/>
      <c r="BN25" s="241"/>
      <c r="BO25" s="254"/>
      <c r="BP25" s="254"/>
      <c r="BQ25" s="251">
        <v>19</v>
      </c>
      <c r="BR25" s="252"/>
      <c r="BS25" s="1014" t="s">
        <v>581</v>
      </c>
      <c r="BT25" s="1015"/>
      <c r="BU25" s="1015"/>
      <c r="BV25" s="1015"/>
      <c r="BW25" s="1015"/>
      <c r="BX25" s="1015"/>
      <c r="BY25" s="1015"/>
      <c r="BZ25" s="1015"/>
      <c r="CA25" s="1015"/>
      <c r="CB25" s="1015"/>
      <c r="CC25" s="1015"/>
      <c r="CD25" s="1015"/>
      <c r="CE25" s="1015"/>
      <c r="CF25" s="1015"/>
      <c r="CG25" s="1016"/>
      <c r="CH25" s="989">
        <v>-11</v>
      </c>
      <c r="CI25" s="990"/>
      <c r="CJ25" s="990"/>
      <c r="CK25" s="990"/>
      <c r="CL25" s="991"/>
      <c r="CM25" s="989">
        <v>142</v>
      </c>
      <c r="CN25" s="990"/>
      <c r="CO25" s="990"/>
      <c r="CP25" s="990"/>
      <c r="CQ25" s="991"/>
      <c r="CR25" s="989">
        <v>15</v>
      </c>
      <c r="CS25" s="990"/>
      <c r="CT25" s="990"/>
      <c r="CU25" s="990"/>
      <c r="CV25" s="991"/>
      <c r="CW25" s="989" t="s">
        <v>497</v>
      </c>
      <c r="CX25" s="990"/>
      <c r="CY25" s="990"/>
      <c r="CZ25" s="990"/>
      <c r="DA25" s="991"/>
      <c r="DB25" s="989" t="s">
        <v>497</v>
      </c>
      <c r="DC25" s="990"/>
      <c r="DD25" s="990"/>
      <c r="DE25" s="990"/>
      <c r="DF25" s="991"/>
      <c r="DG25" s="989" t="s">
        <v>497</v>
      </c>
      <c r="DH25" s="990"/>
      <c r="DI25" s="990"/>
      <c r="DJ25" s="990"/>
      <c r="DK25" s="991"/>
      <c r="DL25" s="989" t="s">
        <v>497</v>
      </c>
      <c r="DM25" s="990"/>
      <c r="DN25" s="990"/>
      <c r="DO25" s="990"/>
      <c r="DP25" s="991"/>
      <c r="DQ25" s="989" t="s">
        <v>497</v>
      </c>
      <c r="DR25" s="990"/>
      <c r="DS25" s="990"/>
      <c r="DT25" s="990"/>
      <c r="DU25" s="991"/>
      <c r="DV25" s="992"/>
      <c r="DW25" s="993"/>
      <c r="DX25" s="993"/>
      <c r="DY25" s="993"/>
      <c r="DZ25" s="994"/>
      <c r="EA25" s="235"/>
    </row>
    <row r="26" spans="1:131" s="236" customFormat="1" ht="26.25" customHeight="1" x14ac:dyDescent="0.2">
      <c r="A26" s="995" t="s">
        <v>342</v>
      </c>
      <c r="B26" s="996"/>
      <c r="C26" s="996"/>
      <c r="D26" s="996"/>
      <c r="E26" s="996"/>
      <c r="F26" s="996"/>
      <c r="G26" s="996"/>
      <c r="H26" s="996"/>
      <c r="I26" s="996"/>
      <c r="J26" s="996"/>
      <c r="K26" s="996"/>
      <c r="L26" s="996"/>
      <c r="M26" s="996"/>
      <c r="N26" s="996"/>
      <c r="O26" s="996"/>
      <c r="P26" s="997"/>
      <c r="Q26" s="1001" t="s">
        <v>379</v>
      </c>
      <c r="R26" s="1002"/>
      <c r="S26" s="1002"/>
      <c r="T26" s="1002"/>
      <c r="U26" s="1003"/>
      <c r="V26" s="1001" t="s">
        <v>380</v>
      </c>
      <c r="W26" s="1002"/>
      <c r="X26" s="1002"/>
      <c r="Y26" s="1002"/>
      <c r="Z26" s="1003"/>
      <c r="AA26" s="1001" t="s">
        <v>381</v>
      </c>
      <c r="AB26" s="1002"/>
      <c r="AC26" s="1002"/>
      <c r="AD26" s="1002"/>
      <c r="AE26" s="1002"/>
      <c r="AF26" s="1065" t="s">
        <v>382</v>
      </c>
      <c r="AG26" s="1008"/>
      <c r="AH26" s="1008"/>
      <c r="AI26" s="1008"/>
      <c r="AJ26" s="1066"/>
      <c r="AK26" s="1002" t="s">
        <v>383</v>
      </c>
      <c r="AL26" s="1002"/>
      <c r="AM26" s="1002"/>
      <c r="AN26" s="1002"/>
      <c r="AO26" s="1003"/>
      <c r="AP26" s="1001" t="s">
        <v>384</v>
      </c>
      <c r="AQ26" s="1002"/>
      <c r="AR26" s="1002"/>
      <c r="AS26" s="1002"/>
      <c r="AT26" s="1003"/>
      <c r="AU26" s="1001" t="s">
        <v>385</v>
      </c>
      <c r="AV26" s="1002"/>
      <c r="AW26" s="1002"/>
      <c r="AX26" s="1002"/>
      <c r="AY26" s="1003"/>
      <c r="AZ26" s="1001" t="s">
        <v>386</v>
      </c>
      <c r="BA26" s="1002"/>
      <c r="BB26" s="1002"/>
      <c r="BC26" s="1002"/>
      <c r="BD26" s="1003"/>
      <c r="BE26" s="1001" t="s">
        <v>349</v>
      </c>
      <c r="BF26" s="1002"/>
      <c r="BG26" s="1002"/>
      <c r="BH26" s="1002"/>
      <c r="BI26" s="1017"/>
      <c r="BJ26" s="241"/>
      <c r="BK26" s="241"/>
      <c r="BL26" s="241"/>
      <c r="BM26" s="241"/>
      <c r="BN26" s="241"/>
      <c r="BO26" s="254"/>
      <c r="BP26" s="254"/>
      <c r="BQ26" s="251">
        <v>20</v>
      </c>
      <c r="BR26" s="252"/>
      <c r="BS26" s="1014" t="s">
        <v>582</v>
      </c>
      <c r="BT26" s="1015"/>
      <c r="BU26" s="1015"/>
      <c r="BV26" s="1015"/>
      <c r="BW26" s="1015"/>
      <c r="BX26" s="1015"/>
      <c r="BY26" s="1015"/>
      <c r="BZ26" s="1015"/>
      <c r="CA26" s="1015"/>
      <c r="CB26" s="1015"/>
      <c r="CC26" s="1015"/>
      <c r="CD26" s="1015"/>
      <c r="CE26" s="1015"/>
      <c r="CF26" s="1015"/>
      <c r="CG26" s="1016"/>
      <c r="CH26" s="989">
        <v>3</v>
      </c>
      <c r="CI26" s="990"/>
      <c r="CJ26" s="990"/>
      <c r="CK26" s="990"/>
      <c r="CL26" s="991"/>
      <c r="CM26" s="989">
        <v>251</v>
      </c>
      <c r="CN26" s="990"/>
      <c r="CO26" s="990"/>
      <c r="CP26" s="990"/>
      <c r="CQ26" s="991"/>
      <c r="CR26" s="989">
        <v>150</v>
      </c>
      <c r="CS26" s="990"/>
      <c r="CT26" s="990"/>
      <c r="CU26" s="990"/>
      <c r="CV26" s="991"/>
      <c r="CW26" s="989">
        <v>25</v>
      </c>
      <c r="CX26" s="990"/>
      <c r="CY26" s="990"/>
      <c r="CZ26" s="990"/>
      <c r="DA26" s="991"/>
      <c r="DB26" s="989">
        <v>106</v>
      </c>
      <c r="DC26" s="990"/>
      <c r="DD26" s="990"/>
      <c r="DE26" s="990"/>
      <c r="DF26" s="991"/>
      <c r="DG26" s="989" t="s">
        <v>497</v>
      </c>
      <c r="DH26" s="990"/>
      <c r="DI26" s="990"/>
      <c r="DJ26" s="990"/>
      <c r="DK26" s="991"/>
      <c r="DL26" s="989" t="s">
        <v>497</v>
      </c>
      <c r="DM26" s="990"/>
      <c r="DN26" s="990"/>
      <c r="DO26" s="990"/>
      <c r="DP26" s="991"/>
      <c r="DQ26" s="989" t="s">
        <v>497</v>
      </c>
      <c r="DR26" s="990"/>
      <c r="DS26" s="990"/>
      <c r="DT26" s="990"/>
      <c r="DU26" s="991"/>
      <c r="DV26" s="992"/>
      <c r="DW26" s="993"/>
      <c r="DX26" s="993"/>
      <c r="DY26" s="993"/>
      <c r="DZ26" s="994"/>
      <c r="EA26" s="235"/>
    </row>
    <row r="27" spans="1:131" s="236" customFormat="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7"/>
      <c r="AG27" s="1011"/>
      <c r="AH27" s="1011"/>
      <c r="AI27" s="1011"/>
      <c r="AJ27" s="106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41"/>
      <c r="BK27" s="241"/>
      <c r="BL27" s="241"/>
      <c r="BM27" s="241"/>
      <c r="BN27" s="241"/>
      <c r="BO27" s="254"/>
      <c r="BP27" s="254"/>
      <c r="BQ27" s="251">
        <v>21</v>
      </c>
      <c r="BR27" s="252"/>
      <c r="BS27" s="1014" t="s">
        <v>583</v>
      </c>
      <c r="BT27" s="1015"/>
      <c r="BU27" s="1015"/>
      <c r="BV27" s="1015"/>
      <c r="BW27" s="1015"/>
      <c r="BX27" s="1015"/>
      <c r="BY27" s="1015"/>
      <c r="BZ27" s="1015"/>
      <c r="CA27" s="1015"/>
      <c r="CB27" s="1015"/>
      <c r="CC27" s="1015"/>
      <c r="CD27" s="1015"/>
      <c r="CE27" s="1015"/>
      <c r="CF27" s="1015"/>
      <c r="CG27" s="1016"/>
      <c r="CH27" s="989">
        <v>-3</v>
      </c>
      <c r="CI27" s="990"/>
      <c r="CJ27" s="990"/>
      <c r="CK27" s="990"/>
      <c r="CL27" s="991"/>
      <c r="CM27" s="989">
        <v>247</v>
      </c>
      <c r="CN27" s="990"/>
      <c r="CO27" s="990"/>
      <c r="CP27" s="990"/>
      <c r="CQ27" s="991"/>
      <c r="CR27" s="989">
        <v>56</v>
      </c>
      <c r="CS27" s="990"/>
      <c r="CT27" s="990"/>
      <c r="CU27" s="990"/>
      <c r="CV27" s="991"/>
      <c r="CW27" s="989">
        <v>9</v>
      </c>
      <c r="CX27" s="990"/>
      <c r="CY27" s="990"/>
      <c r="CZ27" s="990"/>
      <c r="DA27" s="991"/>
      <c r="DB27" s="989" t="s">
        <v>497</v>
      </c>
      <c r="DC27" s="990"/>
      <c r="DD27" s="990"/>
      <c r="DE27" s="990"/>
      <c r="DF27" s="991"/>
      <c r="DG27" s="989" t="s">
        <v>497</v>
      </c>
      <c r="DH27" s="990"/>
      <c r="DI27" s="990"/>
      <c r="DJ27" s="990"/>
      <c r="DK27" s="991"/>
      <c r="DL27" s="989" t="s">
        <v>497</v>
      </c>
      <c r="DM27" s="990"/>
      <c r="DN27" s="990"/>
      <c r="DO27" s="990"/>
      <c r="DP27" s="991"/>
      <c r="DQ27" s="989" t="s">
        <v>497</v>
      </c>
      <c r="DR27" s="990"/>
      <c r="DS27" s="990"/>
      <c r="DT27" s="990"/>
      <c r="DU27" s="991"/>
      <c r="DV27" s="992"/>
      <c r="DW27" s="993"/>
      <c r="DX27" s="993"/>
      <c r="DY27" s="993"/>
      <c r="DZ27" s="994"/>
      <c r="EA27" s="235"/>
    </row>
    <row r="28" spans="1:131" s="236" customFormat="1" ht="26.25" customHeight="1" thickTop="1" x14ac:dyDescent="0.2">
      <c r="A28" s="255">
        <v>1</v>
      </c>
      <c r="B28" s="1056" t="s">
        <v>387</v>
      </c>
      <c r="C28" s="1057"/>
      <c r="D28" s="1057"/>
      <c r="E28" s="1057"/>
      <c r="F28" s="1057"/>
      <c r="G28" s="1057"/>
      <c r="H28" s="1057"/>
      <c r="I28" s="1057"/>
      <c r="J28" s="1057"/>
      <c r="K28" s="1057"/>
      <c r="L28" s="1057"/>
      <c r="M28" s="1057"/>
      <c r="N28" s="1057"/>
      <c r="O28" s="1057"/>
      <c r="P28" s="1058"/>
      <c r="Q28" s="1059">
        <v>529601</v>
      </c>
      <c r="R28" s="1060"/>
      <c r="S28" s="1060"/>
      <c r="T28" s="1060"/>
      <c r="U28" s="1060"/>
      <c r="V28" s="1060">
        <v>521950</v>
      </c>
      <c r="W28" s="1060"/>
      <c r="X28" s="1060"/>
      <c r="Y28" s="1060"/>
      <c r="Z28" s="1060"/>
      <c r="AA28" s="1060">
        <v>7651</v>
      </c>
      <c r="AB28" s="1060"/>
      <c r="AC28" s="1060"/>
      <c r="AD28" s="1060"/>
      <c r="AE28" s="1061"/>
      <c r="AF28" s="1062">
        <v>7651</v>
      </c>
      <c r="AG28" s="1060"/>
      <c r="AH28" s="1060"/>
      <c r="AI28" s="1060"/>
      <c r="AJ28" s="1063"/>
      <c r="AK28" s="1064"/>
      <c r="AL28" s="1052"/>
      <c r="AM28" s="1052"/>
      <c r="AN28" s="1052"/>
      <c r="AO28" s="1052"/>
      <c r="AP28" s="1052"/>
      <c r="AQ28" s="1052"/>
      <c r="AR28" s="1052"/>
      <c r="AS28" s="1052"/>
      <c r="AT28" s="1052"/>
      <c r="AU28" s="1052"/>
      <c r="AV28" s="1052"/>
      <c r="AW28" s="1052"/>
      <c r="AX28" s="1052"/>
      <c r="AY28" s="1052"/>
      <c r="AZ28" s="1053"/>
      <c r="BA28" s="1053"/>
      <c r="BB28" s="1053"/>
      <c r="BC28" s="1053"/>
      <c r="BD28" s="1053"/>
      <c r="BE28" s="1054"/>
      <c r="BF28" s="1054"/>
      <c r="BG28" s="1054"/>
      <c r="BH28" s="1054"/>
      <c r="BI28" s="1055"/>
      <c r="BJ28" s="241"/>
      <c r="BK28" s="241"/>
      <c r="BL28" s="241"/>
      <c r="BM28" s="241"/>
      <c r="BN28" s="241"/>
      <c r="BO28" s="254"/>
      <c r="BP28" s="254"/>
      <c r="BQ28" s="251">
        <v>22</v>
      </c>
      <c r="BR28" s="252"/>
      <c r="BS28" s="1014" t="s">
        <v>584</v>
      </c>
      <c r="BT28" s="1015"/>
      <c r="BU28" s="1015"/>
      <c r="BV28" s="1015"/>
      <c r="BW28" s="1015"/>
      <c r="BX28" s="1015"/>
      <c r="BY28" s="1015"/>
      <c r="BZ28" s="1015"/>
      <c r="CA28" s="1015"/>
      <c r="CB28" s="1015"/>
      <c r="CC28" s="1015"/>
      <c r="CD28" s="1015"/>
      <c r="CE28" s="1015"/>
      <c r="CF28" s="1015"/>
      <c r="CG28" s="1016"/>
      <c r="CH28" s="989">
        <v>-57</v>
      </c>
      <c r="CI28" s="990"/>
      <c r="CJ28" s="990"/>
      <c r="CK28" s="990"/>
      <c r="CL28" s="991"/>
      <c r="CM28" s="989">
        <v>23414</v>
      </c>
      <c r="CN28" s="990"/>
      <c r="CO28" s="990"/>
      <c r="CP28" s="990"/>
      <c r="CQ28" s="991"/>
      <c r="CR28" s="989">
        <v>7370</v>
      </c>
      <c r="CS28" s="990"/>
      <c r="CT28" s="990"/>
      <c r="CU28" s="990"/>
      <c r="CV28" s="991"/>
      <c r="CW28" s="989" t="s">
        <v>497</v>
      </c>
      <c r="CX28" s="990"/>
      <c r="CY28" s="990"/>
      <c r="CZ28" s="990"/>
      <c r="DA28" s="991"/>
      <c r="DB28" s="989" t="s">
        <v>497</v>
      </c>
      <c r="DC28" s="990"/>
      <c r="DD28" s="990"/>
      <c r="DE28" s="990"/>
      <c r="DF28" s="991"/>
      <c r="DG28" s="989" t="s">
        <v>497</v>
      </c>
      <c r="DH28" s="990"/>
      <c r="DI28" s="990"/>
      <c r="DJ28" s="990"/>
      <c r="DK28" s="991"/>
      <c r="DL28" s="989" t="s">
        <v>497</v>
      </c>
      <c r="DM28" s="990"/>
      <c r="DN28" s="990"/>
      <c r="DO28" s="990"/>
      <c r="DP28" s="991"/>
      <c r="DQ28" s="989" t="s">
        <v>497</v>
      </c>
      <c r="DR28" s="990"/>
      <c r="DS28" s="990"/>
      <c r="DT28" s="990"/>
      <c r="DU28" s="991"/>
      <c r="DV28" s="992"/>
      <c r="DW28" s="993"/>
      <c r="DX28" s="993"/>
      <c r="DY28" s="993"/>
      <c r="DZ28" s="994"/>
      <c r="EA28" s="235"/>
    </row>
    <row r="29" spans="1:131" s="236" customFormat="1" ht="26.25" customHeight="1" x14ac:dyDescent="0.2">
      <c r="A29" s="255">
        <v>2</v>
      </c>
      <c r="B29" s="1043" t="s">
        <v>388</v>
      </c>
      <c r="C29" s="1044"/>
      <c r="D29" s="1044"/>
      <c r="E29" s="1044"/>
      <c r="F29" s="1044"/>
      <c r="G29" s="1044"/>
      <c r="H29" s="1044"/>
      <c r="I29" s="1044"/>
      <c r="J29" s="1044"/>
      <c r="K29" s="1044"/>
      <c r="L29" s="1044"/>
      <c r="M29" s="1044"/>
      <c r="N29" s="1044"/>
      <c r="O29" s="1044"/>
      <c r="P29" s="1045"/>
      <c r="Q29" s="1050">
        <v>75066</v>
      </c>
      <c r="R29" s="1047"/>
      <c r="S29" s="1047"/>
      <c r="T29" s="1047"/>
      <c r="U29" s="1047"/>
      <c r="V29" s="1047">
        <v>66971</v>
      </c>
      <c r="W29" s="1047"/>
      <c r="X29" s="1047"/>
      <c r="Y29" s="1047"/>
      <c r="Z29" s="1047"/>
      <c r="AA29" s="1047">
        <v>8095</v>
      </c>
      <c r="AB29" s="1047"/>
      <c r="AC29" s="1047"/>
      <c r="AD29" s="1047"/>
      <c r="AE29" s="1051"/>
      <c r="AF29" s="1046">
        <v>42572</v>
      </c>
      <c r="AG29" s="1047"/>
      <c r="AH29" s="1047"/>
      <c r="AI29" s="1047"/>
      <c r="AJ29" s="1048"/>
      <c r="AK29" s="978">
        <v>122</v>
      </c>
      <c r="AL29" s="969"/>
      <c r="AM29" s="969"/>
      <c r="AN29" s="969"/>
      <c r="AO29" s="969"/>
      <c r="AP29" s="969">
        <v>136536</v>
      </c>
      <c r="AQ29" s="969"/>
      <c r="AR29" s="969"/>
      <c r="AS29" s="969"/>
      <c r="AT29" s="969"/>
      <c r="AU29" s="969">
        <v>1502</v>
      </c>
      <c r="AV29" s="969"/>
      <c r="AW29" s="969"/>
      <c r="AX29" s="969"/>
      <c r="AY29" s="969"/>
      <c r="AZ29" s="1049" t="s">
        <v>497</v>
      </c>
      <c r="BA29" s="1049"/>
      <c r="BB29" s="1049"/>
      <c r="BC29" s="1049"/>
      <c r="BD29" s="1049"/>
      <c r="BE29" s="1041" t="s">
        <v>389</v>
      </c>
      <c r="BF29" s="1041"/>
      <c r="BG29" s="1041"/>
      <c r="BH29" s="1041"/>
      <c r="BI29" s="1042"/>
      <c r="BJ29" s="241"/>
      <c r="BK29" s="241"/>
      <c r="BL29" s="241"/>
      <c r="BM29" s="241"/>
      <c r="BN29" s="241"/>
      <c r="BO29" s="254"/>
      <c r="BP29" s="254"/>
      <c r="BQ29" s="251">
        <v>23</v>
      </c>
      <c r="BR29" s="252"/>
      <c r="BS29" s="1014" t="s">
        <v>585</v>
      </c>
      <c r="BT29" s="1015"/>
      <c r="BU29" s="1015"/>
      <c r="BV29" s="1015"/>
      <c r="BW29" s="1015"/>
      <c r="BX29" s="1015"/>
      <c r="BY29" s="1015"/>
      <c r="BZ29" s="1015"/>
      <c r="CA29" s="1015"/>
      <c r="CB29" s="1015"/>
      <c r="CC29" s="1015"/>
      <c r="CD29" s="1015"/>
      <c r="CE29" s="1015"/>
      <c r="CF29" s="1015"/>
      <c r="CG29" s="1016"/>
      <c r="CH29" s="989">
        <v>8</v>
      </c>
      <c r="CI29" s="990"/>
      <c r="CJ29" s="990"/>
      <c r="CK29" s="990"/>
      <c r="CL29" s="991"/>
      <c r="CM29" s="989">
        <v>1113</v>
      </c>
      <c r="CN29" s="990"/>
      <c r="CO29" s="990"/>
      <c r="CP29" s="990"/>
      <c r="CQ29" s="991"/>
      <c r="CR29" s="989">
        <v>200</v>
      </c>
      <c r="CS29" s="990"/>
      <c r="CT29" s="990"/>
      <c r="CU29" s="990"/>
      <c r="CV29" s="991"/>
      <c r="CW29" s="989">
        <v>36</v>
      </c>
      <c r="CX29" s="990"/>
      <c r="CY29" s="990"/>
      <c r="CZ29" s="990"/>
      <c r="DA29" s="991"/>
      <c r="DB29" s="989" t="s">
        <v>497</v>
      </c>
      <c r="DC29" s="990"/>
      <c r="DD29" s="990"/>
      <c r="DE29" s="990"/>
      <c r="DF29" s="991"/>
      <c r="DG29" s="989" t="s">
        <v>497</v>
      </c>
      <c r="DH29" s="990"/>
      <c r="DI29" s="990"/>
      <c r="DJ29" s="990"/>
      <c r="DK29" s="991"/>
      <c r="DL29" s="989" t="s">
        <v>497</v>
      </c>
      <c r="DM29" s="990"/>
      <c r="DN29" s="990"/>
      <c r="DO29" s="990"/>
      <c r="DP29" s="991"/>
      <c r="DQ29" s="989" t="s">
        <v>497</v>
      </c>
      <c r="DR29" s="990"/>
      <c r="DS29" s="990"/>
      <c r="DT29" s="990"/>
      <c r="DU29" s="991"/>
      <c r="DV29" s="992"/>
      <c r="DW29" s="993"/>
      <c r="DX29" s="993"/>
      <c r="DY29" s="993"/>
      <c r="DZ29" s="994"/>
      <c r="EA29" s="235"/>
    </row>
    <row r="30" spans="1:131" s="236" customFormat="1" ht="26.25" customHeight="1" x14ac:dyDescent="0.2">
      <c r="A30" s="255">
        <v>3</v>
      </c>
      <c r="B30" s="1043" t="s">
        <v>390</v>
      </c>
      <c r="C30" s="1044"/>
      <c r="D30" s="1044"/>
      <c r="E30" s="1044"/>
      <c r="F30" s="1044"/>
      <c r="G30" s="1044"/>
      <c r="H30" s="1044"/>
      <c r="I30" s="1044"/>
      <c r="J30" s="1044"/>
      <c r="K30" s="1044"/>
      <c r="L30" s="1044"/>
      <c r="M30" s="1044"/>
      <c r="N30" s="1044"/>
      <c r="O30" s="1044"/>
      <c r="P30" s="1045"/>
      <c r="Q30" s="1050">
        <v>12681</v>
      </c>
      <c r="R30" s="1047"/>
      <c r="S30" s="1047"/>
      <c r="T30" s="1047"/>
      <c r="U30" s="1047"/>
      <c r="V30" s="1047">
        <v>11456</v>
      </c>
      <c r="W30" s="1047"/>
      <c r="X30" s="1047"/>
      <c r="Y30" s="1047"/>
      <c r="Z30" s="1047"/>
      <c r="AA30" s="1047">
        <v>1225</v>
      </c>
      <c r="AB30" s="1047"/>
      <c r="AC30" s="1047"/>
      <c r="AD30" s="1047"/>
      <c r="AE30" s="1051"/>
      <c r="AF30" s="1046">
        <v>29402</v>
      </c>
      <c r="AG30" s="1047"/>
      <c r="AH30" s="1047"/>
      <c r="AI30" s="1047"/>
      <c r="AJ30" s="1048"/>
      <c r="AK30" s="978">
        <v>3000</v>
      </c>
      <c r="AL30" s="969"/>
      <c r="AM30" s="969"/>
      <c r="AN30" s="969"/>
      <c r="AO30" s="969"/>
      <c r="AP30" s="969">
        <v>21338</v>
      </c>
      <c r="AQ30" s="969"/>
      <c r="AR30" s="969"/>
      <c r="AS30" s="969"/>
      <c r="AT30" s="969"/>
      <c r="AU30" s="969" t="s">
        <v>497</v>
      </c>
      <c r="AV30" s="969"/>
      <c r="AW30" s="969"/>
      <c r="AX30" s="969"/>
      <c r="AY30" s="969"/>
      <c r="AZ30" s="1049" t="s">
        <v>497</v>
      </c>
      <c r="BA30" s="1049"/>
      <c r="BB30" s="1049"/>
      <c r="BC30" s="1049"/>
      <c r="BD30" s="1049"/>
      <c r="BE30" s="1041" t="s">
        <v>391</v>
      </c>
      <c r="BF30" s="1041"/>
      <c r="BG30" s="1041"/>
      <c r="BH30" s="1041"/>
      <c r="BI30" s="1042"/>
      <c r="BJ30" s="241"/>
      <c r="BK30" s="241"/>
      <c r="BL30" s="241"/>
      <c r="BM30" s="241"/>
      <c r="BN30" s="241"/>
      <c r="BO30" s="254"/>
      <c r="BP30" s="254"/>
      <c r="BQ30" s="251">
        <v>24</v>
      </c>
      <c r="BR30" s="252" t="s">
        <v>562</v>
      </c>
      <c r="BS30" s="1014" t="s">
        <v>586</v>
      </c>
      <c r="BT30" s="1015"/>
      <c r="BU30" s="1015"/>
      <c r="BV30" s="1015"/>
      <c r="BW30" s="1015"/>
      <c r="BX30" s="1015"/>
      <c r="BY30" s="1015"/>
      <c r="BZ30" s="1015"/>
      <c r="CA30" s="1015"/>
      <c r="CB30" s="1015"/>
      <c r="CC30" s="1015"/>
      <c r="CD30" s="1015"/>
      <c r="CE30" s="1015"/>
      <c r="CF30" s="1015"/>
      <c r="CG30" s="1016"/>
      <c r="CH30" s="989">
        <v>14</v>
      </c>
      <c r="CI30" s="990"/>
      <c r="CJ30" s="990"/>
      <c r="CK30" s="990"/>
      <c r="CL30" s="991"/>
      <c r="CM30" s="989">
        <v>9463</v>
      </c>
      <c r="CN30" s="990"/>
      <c r="CO30" s="990"/>
      <c r="CP30" s="990"/>
      <c r="CQ30" s="991"/>
      <c r="CR30" s="989">
        <v>8046</v>
      </c>
      <c r="CS30" s="990"/>
      <c r="CT30" s="990"/>
      <c r="CU30" s="990"/>
      <c r="CV30" s="991"/>
      <c r="CW30" s="989">
        <v>2990</v>
      </c>
      <c r="CX30" s="990"/>
      <c r="CY30" s="990"/>
      <c r="CZ30" s="990"/>
      <c r="DA30" s="991"/>
      <c r="DB30" s="989" t="s">
        <v>497</v>
      </c>
      <c r="DC30" s="990"/>
      <c r="DD30" s="990"/>
      <c r="DE30" s="990"/>
      <c r="DF30" s="991"/>
      <c r="DG30" s="989">
        <v>6935</v>
      </c>
      <c r="DH30" s="990"/>
      <c r="DI30" s="990"/>
      <c r="DJ30" s="990"/>
      <c r="DK30" s="991"/>
      <c r="DL30" s="989" t="s">
        <v>497</v>
      </c>
      <c r="DM30" s="990"/>
      <c r="DN30" s="990"/>
      <c r="DO30" s="990"/>
      <c r="DP30" s="991"/>
      <c r="DQ30" s="989" t="s">
        <v>497</v>
      </c>
      <c r="DR30" s="990"/>
      <c r="DS30" s="990"/>
      <c r="DT30" s="990"/>
      <c r="DU30" s="991"/>
      <c r="DV30" s="992"/>
      <c r="DW30" s="993"/>
      <c r="DX30" s="993"/>
      <c r="DY30" s="993"/>
      <c r="DZ30" s="994"/>
      <c r="EA30" s="235"/>
    </row>
    <row r="31" spans="1:131" s="236" customFormat="1" ht="26.25" customHeight="1" x14ac:dyDescent="0.2">
      <c r="A31" s="255">
        <v>4</v>
      </c>
      <c r="B31" s="1043" t="s">
        <v>392</v>
      </c>
      <c r="C31" s="1044"/>
      <c r="D31" s="1044"/>
      <c r="E31" s="1044"/>
      <c r="F31" s="1044"/>
      <c r="G31" s="1044"/>
      <c r="H31" s="1044"/>
      <c r="I31" s="1044"/>
      <c r="J31" s="1044"/>
      <c r="K31" s="1044"/>
      <c r="L31" s="1044"/>
      <c r="M31" s="1044"/>
      <c r="N31" s="1044"/>
      <c r="O31" s="1044"/>
      <c r="P31" s="1045"/>
      <c r="Q31" s="1050">
        <v>45461</v>
      </c>
      <c r="R31" s="1047"/>
      <c r="S31" s="1047"/>
      <c r="T31" s="1047"/>
      <c r="U31" s="1047"/>
      <c r="V31" s="1047">
        <v>48543</v>
      </c>
      <c r="W31" s="1047"/>
      <c r="X31" s="1047"/>
      <c r="Y31" s="1047"/>
      <c r="Z31" s="1047"/>
      <c r="AA31" s="1047">
        <v>-3081</v>
      </c>
      <c r="AB31" s="1047"/>
      <c r="AC31" s="1047"/>
      <c r="AD31" s="1047"/>
      <c r="AE31" s="1051"/>
      <c r="AF31" s="1046" t="s">
        <v>393</v>
      </c>
      <c r="AG31" s="1047"/>
      <c r="AH31" s="1047"/>
      <c r="AI31" s="1047"/>
      <c r="AJ31" s="1048"/>
      <c r="AK31" s="978">
        <v>13348</v>
      </c>
      <c r="AL31" s="969"/>
      <c r="AM31" s="969"/>
      <c r="AN31" s="969"/>
      <c r="AO31" s="969"/>
      <c r="AP31" s="969">
        <v>29769</v>
      </c>
      <c r="AQ31" s="969"/>
      <c r="AR31" s="969"/>
      <c r="AS31" s="969"/>
      <c r="AT31" s="969"/>
      <c r="AU31" s="969">
        <v>16730</v>
      </c>
      <c r="AV31" s="969"/>
      <c r="AW31" s="969"/>
      <c r="AX31" s="969"/>
      <c r="AY31" s="969"/>
      <c r="AZ31" s="1049" t="s">
        <v>497</v>
      </c>
      <c r="BA31" s="1049"/>
      <c r="BB31" s="1049"/>
      <c r="BC31" s="1049"/>
      <c r="BD31" s="1049"/>
      <c r="BE31" s="1041" t="s">
        <v>391</v>
      </c>
      <c r="BF31" s="1041"/>
      <c r="BG31" s="1041"/>
      <c r="BH31" s="1041"/>
      <c r="BI31" s="1042"/>
      <c r="BJ31" s="241"/>
      <c r="BK31" s="241"/>
      <c r="BL31" s="241"/>
      <c r="BM31" s="241"/>
      <c r="BN31" s="241"/>
      <c r="BO31" s="254"/>
      <c r="BP31" s="254"/>
      <c r="BQ31" s="251">
        <v>25</v>
      </c>
      <c r="BR31" s="252"/>
      <c r="BS31" s="1014" t="s">
        <v>587</v>
      </c>
      <c r="BT31" s="1015"/>
      <c r="BU31" s="1015"/>
      <c r="BV31" s="1015"/>
      <c r="BW31" s="1015"/>
      <c r="BX31" s="1015"/>
      <c r="BY31" s="1015"/>
      <c r="BZ31" s="1015"/>
      <c r="CA31" s="1015"/>
      <c r="CB31" s="1015"/>
      <c r="CC31" s="1015"/>
      <c r="CD31" s="1015"/>
      <c r="CE31" s="1015"/>
      <c r="CF31" s="1015"/>
      <c r="CG31" s="1016"/>
      <c r="CH31" s="989">
        <v>51</v>
      </c>
      <c r="CI31" s="990"/>
      <c r="CJ31" s="990"/>
      <c r="CK31" s="990"/>
      <c r="CL31" s="991"/>
      <c r="CM31" s="989">
        <v>1072</v>
      </c>
      <c r="CN31" s="990"/>
      <c r="CO31" s="990"/>
      <c r="CP31" s="990"/>
      <c r="CQ31" s="991"/>
      <c r="CR31" s="989">
        <v>200</v>
      </c>
      <c r="CS31" s="990"/>
      <c r="CT31" s="990"/>
      <c r="CU31" s="990"/>
      <c r="CV31" s="991"/>
      <c r="CW31" s="989" t="s">
        <v>497</v>
      </c>
      <c r="CX31" s="990"/>
      <c r="CY31" s="990"/>
      <c r="CZ31" s="990"/>
      <c r="DA31" s="991"/>
      <c r="DB31" s="989" t="s">
        <v>497</v>
      </c>
      <c r="DC31" s="990"/>
      <c r="DD31" s="990"/>
      <c r="DE31" s="990"/>
      <c r="DF31" s="991"/>
      <c r="DG31" s="989" t="s">
        <v>497</v>
      </c>
      <c r="DH31" s="990"/>
      <c r="DI31" s="990"/>
      <c r="DJ31" s="990"/>
      <c r="DK31" s="991"/>
      <c r="DL31" s="989" t="s">
        <v>497</v>
      </c>
      <c r="DM31" s="990"/>
      <c r="DN31" s="990"/>
      <c r="DO31" s="990"/>
      <c r="DP31" s="991"/>
      <c r="DQ31" s="989" t="s">
        <v>497</v>
      </c>
      <c r="DR31" s="990"/>
      <c r="DS31" s="990"/>
      <c r="DT31" s="990"/>
      <c r="DU31" s="991"/>
      <c r="DV31" s="992"/>
      <c r="DW31" s="993"/>
      <c r="DX31" s="993"/>
      <c r="DY31" s="993"/>
      <c r="DZ31" s="994"/>
      <c r="EA31" s="235"/>
    </row>
    <row r="32" spans="1:131" s="236" customFormat="1" ht="26.25" customHeight="1" x14ac:dyDescent="0.2">
      <c r="A32" s="255">
        <v>5</v>
      </c>
      <c r="B32" s="1043" t="s">
        <v>394</v>
      </c>
      <c r="C32" s="1044"/>
      <c r="D32" s="1044"/>
      <c r="E32" s="1044"/>
      <c r="F32" s="1044"/>
      <c r="G32" s="1044"/>
      <c r="H32" s="1044"/>
      <c r="I32" s="1044"/>
      <c r="J32" s="1044"/>
      <c r="K32" s="1044"/>
      <c r="L32" s="1044"/>
      <c r="M32" s="1044"/>
      <c r="N32" s="1044"/>
      <c r="O32" s="1044"/>
      <c r="P32" s="1045"/>
      <c r="Q32" s="1050">
        <v>8304</v>
      </c>
      <c r="R32" s="1047"/>
      <c r="S32" s="1047"/>
      <c r="T32" s="1047"/>
      <c r="U32" s="1047"/>
      <c r="V32" s="1047">
        <v>9283</v>
      </c>
      <c r="W32" s="1047"/>
      <c r="X32" s="1047"/>
      <c r="Y32" s="1047"/>
      <c r="Z32" s="1047"/>
      <c r="AA32" s="1047">
        <v>-978</v>
      </c>
      <c r="AB32" s="1047"/>
      <c r="AC32" s="1047"/>
      <c r="AD32" s="1047"/>
      <c r="AE32" s="1051"/>
      <c r="AF32" s="1046">
        <v>77127</v>
      </c>
      <c r="AG32" s="1047"/>
      <c r="AH32" s="1047"/>
      <c r="AI32" s="1047"/>
      <c r="AJ32" s="1048"/>
      <c r="AK32" s="978" t="s">
        <v>497</v>
      </c>
      <c r="AL32" s="969"/>
      <c r="AM32" s="969"/>
      <c r="AN32" s="969"/>
      <c r="AO32" s="969"/>
      <c r="AP32" s="969" t="s">
        <v>497</v>
      </c>
      <c r="AQ32" s="969"/>
      <c r="AR32" s="969"/>
      <c r="AS32" s="969"/>
      <c r="AT32" s="969"/>
      <c r="AU32" s="969" t="s">
        <v>497</v>
      </c>
      <c r="AV32" s="969"/>
      <c r="AW32" s="969"/>
      <c r="AX32" s="969"/>
      <c r="AY32" s="969"/>
      <c r="AZ32" s="1049" t="s">
        <v>497</v>
      </c>
      <c r="BA32" s="1049"/>
      <c r="BB32" s="1049"/>
      <c r="BC32" s="1049"/>
      <c r="BD32" s="1049"/>
      <c r="BE32" s="1041" t="s">
        <v>389</v>
      </c>
      <c r="BF32" s="1041"/>
      <c r="BG32" s="1041"/>
      <c r="BH32" s="1041"/>
      <c r="BI32" s="1042"/>
      <c r="BJ32" s="241"/>
      <c r="BK32" s="241"/>
      <c r="BL32" s="241"/>
      <c r="BM32" s="241"/>
      <c r="BN32" s="241"/>
      <c r="BO32" s="254"/>
      <c r="BP32" s="254"/>
      <c r="BQ32" s="251">
        <v>26</v>
      </c>
      <c r="BR32" s="252"/>
      <c r="BS32" s="1014" t="s">
        <v>588</v>
      </c>
      <c r="BT32" s="1015"/>
      <c r="BU32" s="1015"/>
      <c r="BV32" s="1015"/>
      <c r="BW32" s="1015"/>
      <c r="BX32" s="1015"/>
      <c r="BY32" s="1015"/>
      <c r="BZ32" s="1015"/>
      <c r="CA32" s="1015"/>
      <c r="CB32" s="1015"/>
      <c r="CC32" s="1015"/>
      <c r="CD32" s="1015"/>
      <c r="CE32" s="1015"/>
      <c r="CF32" s="1015"/>
      <c r="CG32" s="1016"/>
      <c r="CH32" s="989">
        <v>-217</v>
      </c>
      <c r="CI32" s="990"/>
      <c r="CJ32" s="990"/>
      <c r="CK32" s="990"/>
      <c r="CL32" s="991"/>
      <c r="CM32" s="989">
        <v>8176</v>
      </c>
      <c r="CN32" s="990"/>
      <c r="CO32" s="990"/>
      <c r="CP32" s="990"/>
      <c r="CQ32" s="991"/>
      <c r="CR32" s="989">
        <v>23</v>
      </c>
      <c r="CS32" s="990"/>
      <c r="CT32" s="990"/>
      <c r="CU32" s="990"/>
      <c r="CV32" s="991"/>
      <c r="CW32" s="989" t="s">
        <v>497</v>
      </c>
      <c r="CX32" s="990"/>
      <c r="CY32" s="990"/>
      <c r="CZ32" s="990"/>
      <c r="DA32" s="991"/>
      <c r="DB32" s="989" t="s">
        <v>497</v>
      </c>
      <c r="DC32" s="990"/>
      <c r="DD32" s="990"/>
      <c r="DE32" s="990"/>
      <c r="DF32" s="991"/>
      <c r="DG32" s="989" t="s">
        <v>497</v>
      </c>
      <c r="DH32" s="990"/>
      <c r="DI32" s="990"/>
      <c r="DJ32" s="990"/>
      <c r="DK32" s="991"/>
      <c r="DL32" s="989" t="s">
        <v>497</v>
      </c>
      <c r="DM32" s="990"/>
      <c r="DN32" s="990"/>
      <c r="DO32" s="990"/>
      <c r="DP32" s="991"/>
      <c r="DQ32" s="989" t="s">
        <v>497</v>
      </c>
      <c r="DR32" s="990"/>
      <c r="DS32" s="990"/>
      <c r="DT32" s="990"/>
      <c r="DU32" s="991"/>
      <c r="DV32" s="992"/>
      <c r="DW32" s="993"/>
      <c r="DX32" s="993"/>
      <c r="DY32" s="993"/>
      <c r="DZ32" s="994"/>
      <c r="EA32" s="235"/>
    </row>
    <row r="33" spans="1:131" s="236" customFormat="1" ht="26.25" customHeight="1" x14ac:dyDescent="0.2">
      <c r="A33" s="255">
        <v>6</v>
      </c>
      <c r="B33" s="1043" t="s">
        <v>395</v>
      </c>
      <c r="C33" s="1044"/>
      <c r="D33" s="1044"/>
      <c r="E33" s="1044"/>
      <c r="F33" s="1044"/>
      <c r="G33" s="1044"/>
      <c r="H33" s="1044"/>
      <c r="I33" s="1044"/>
      <c r="J33" s="1044"/>
      <c r="K33" s="1044"/>
      <c r="L33" s="1044"/>
      <c r="M33" s="1044"/>
      <c r="N33" s="1044"/>
      <c r="O33" s="1044"/>
      <c r="P33" s="1045"/>
      <c r="Q33" s="1050">
        <v>32866</v>
      </c>
      <c r="R33" s="1047"/>
      <c r="S33" s="1047"/>
      <c r="T33" s="1047"/>
      <c r="U33" s="1047"/>
      <c r="V33" s="1047">
        <v>25277</v>
      </c>
      <c r="W33" s="1047"/>
      <c r="X33" s="1047"/>
      <c r="Y33" s="1047"/>
      <c r="Z33" s="1047"/>
      <c r="AA33" s="1047">
        <v>7589</v>
      </c>
      <c r="AB33" s="1047"/>
      <c r="AC33" s="1047"/>
      <c r="AD33" s="1047"/>
      <c r="AE33" s="1051"/>
      <c r="AF33" s="1046">
        <v>6354</v>
      </c>
      <c r="AG33" s="1047"/>
      <c r="AH33" s="1047"/>
      <c r="AI33" s="1047"/>
      <c r="AJ33" s="1048"/>
      <c r="AK33" s="978">
        <v>1975</v>
      </c>
      <c r="AL33" s="969"/>
      <c r="AM33" s="969"/>
      <c r="AN33" s="969"/>
      <c r="AO33" s="969"/>
      <c r="AP33" s="969">
        <v>51798</v>
      </c>
      <c r="AQ33" s="969"/>
      <c r="AR33" s="969"/>
      <c r="AS33" s="969"/>
      <c r="AT33" s="969"/>
      <c r="AU33" s="969">
        <v>28386</v>
      </c>
      <c r="AV33" s="969"/>
      <c r="AW33" s="969"/>
      <c r="AX33" s="969"/>
      <c r="AY33" s="969"/>
      <c r="AZ33" s="1049" t="s">
        <v>497</v>
      </c>
      <c r="BA33" s="1049"/>
      <c r="BB33" s="1049"/>
      <c r="BC33" s="1049"/>
      <c r="BD33" s="1049"/>
      <c r="BE33" s="1041" t="s">
        <v>396</v>
      </c>
      <c r="BF33" s="1041"/>
      <c r="BG33" s="1041"/>
      <c r="BH33" s="1041"/>
      <c r="BI33" s="1042"/>
      <c r="BJ33" s="241"/>
      <c r="BK33" s="241"/>
      <c r="BL33" s="241"/>
      <c r="BM33" s="241"/>
      <c r="BN33" s="241"/>
      <c r="BO33" s="254"/>
      <c r="BP33" s="254"/>
      <c r="BQ33" s="251">
        <v>27</v>
      </c>
      <c r="BR33" s="252" t="s">
        <v>562</v>
      </c>
      <c r="BS33" s="1014" t="s">
        <v>589</v>
      </c>
      <c r="BT33" s="1015"/>
      <c r="BU33" s="1015"/>
      <c r="BV33" s="1015"/>
      <c r="BW33" s="1015"/>
      <c r="BX33" s="1015"/>
      <c r="BY33" s="1015"/>
      <c r="BZ33" s="1015"/>
      <c r="CA33" s="1015"/>
      <c r="CB33" s="1015"/>
      <c r="CC33" s="1015"/>
      <c r="CD33" s="1015"/>
      <c r="CE33" s="1015"/>
      <c r="CF33" s="1015"/>
      <c r="CG33" s="1016"/>
      <c r="CH33" s="989">
        <v>58</v>
      </c>
      <c r="CI33" s="990"/>
      <c r="CJ33" s="990"/>
      <c r="CK33" s="990"/>
      <c r="CL33" s="991"/>
      <c r="CM33" s="989">
        <v>10702</v>
      </c>
      <c r="CN33" s="990"/>
      <c r="CO33" s="990"/>
      <c r="CP33" s="990"/>
      <c r="CQ33" s="991"/>
      <c r="CR33" s="989">
        <v>10</v>
      </c>
      <c r="CS33" s="990"/>
      <c r="CT33" s="990"/>
      <c r="CU33" s="990"/>
      <c r="CV33" s="991"/>
      <c r="CW33" s="989">
        <v>8</v>
      </c>
      <c r="CX33" s="990"/>
      <c r="CY33" s="990"/>
      <c r="CZ33" s="990"/>
      <c r="DA33" s="991"/>
      <c r="DB33" s="989">
        <v>1930</v>
      </c>
      <c r="DC33" s="990"/>
      <c r="DD33" s="990"/>
      <c r="DE33" s="990"/>
      <c r="DF33" s="991"/>
      <c r="DG33" s="989">
        <v>4184</v>
      </c>
      <c r="DH33" s="990"/>
      <c r="DI33" s="990"/>
      <c r="DJ33" s="990"/>
      <c r="DK33" s="991"/>
      <c r="DL33" s="989" t="s">
        <v>497</v>
      </c>
      <c r="DM33" s="990"/>
      <c r="DN33" s="990"/>
      <c r="DO33" s="990"/>
      <c r="DP33" s="991"/>
      <c r="DQ33" s="989" t="s">
        <v>497</v>
      </c>
      <c r="DR33" s="990"/>
      <c r="DS33" s="990"/>
      <c r="DT33" s="990"/>
      <c r="DU33" s="991"/>
      <c r="DV33" s="992"/>
      <c r="DW33" s="993"/>
      <c r="DX33" s="993"/>
      <c r="DY33" s="993"/>
      <c r="DZ33" s="994"/>
      <c r="EA33" s="235"/>
    </row>
    <row r="34" spans="1:131" s="236" customFormat="1" ht="26.25" customHeight="1" x14ac:dyDescent="0.2">
      <c r="A34" s="255">
        <v>7</v>
      </c>
      <c r="B34" s="1043" t="s">
        <v>397</v>
      </c>
      <c r="C34" s="1044"/>
      <c r="D34" s="1044"/>
      <c r="E34" s="1044"/>
      <c r="F34" s="1044"/>
      <c r="G34" s="1044"/>
      <c r="H34" s="1044"/>
      <c r="I34" s="1044"/>
      <c r="J34" s="1044"/>
      <c r="K34" s="1044"/>
      <c r="L34" s="1044"/>
      <c r="M34" s="1044"/>
      <c r="N34" s="1044"/>
      <c r="O34" s="1044"/>
      <c r="P34" s="1045"/>
      <c r="Q34" s="1050">
        <v>3598</v>
      </c>
      <c r="R34" s="1047"/>
      <c r="S34" s="1047"/>
      <c r="T34" s="1047"/>
      <c r="U34" s="1047"/>
      <c r="V34" s="1047">
        <v>1661</v>
      </c>
      <c r="W34" s="1047"/>
      <c r="X34" s="1047"/>
      <c r="Y34" s="1047"/>
      <c r="Z34" s="1047"/>
      <c r="AA34" s="1047">
        <v>1937</v>
      </c>
      <c r="AB34" s="1047"/>
      <c r="AC34" s="1047"/>
      <c r="AD34" s="1047"/>
      <c r="AE34" s="1051"/>
      <c r="AF34" s="1046">
        <v>1653</v>
      </c>
      <c r="AG34" s="1047"/>
      <c r="AH34" s="1047"/>
      <c r="AI34" s="1047"/>
      <c r="AJ34" s="1048"/>
      <c r="AK34" s="978" t="s">
        <v>497</v>
      </c>
      <c r="AL34" s="969"/>
      <c r="AM34" s="969"/>
      <c r="AN34" s="969"/>
      <c r="AO34" s="969"/>
      <c r="AP34" s="969">
        <v>6983</v>
      </c>
      <c r="AQ34" s="969"/>
      <c r="AR34" s="969"/>
      <c r="AS34" s="969"/>
      <c r="AT34" s="969"/>
      <c r="AU34" s="969" t="s">
        <v>497</v>
      </c>
      <c r="AV34" s="969"/>
      <c r="AW34" s="969"/>
      <c r="AX34" s="969"/>
      <c r="AY34" s="969"/>
      <c r="AZ34" s="1049" t="s">
        <v>497</v>
      </c>
      <c r="BA34" s="1049"/>
      <c r="BB34" s="1049"/>
      <c r="BC34" s="1049"/>
      <c r="BD34" s="1049"/>
      <c r="BE34" s="1041" t="s">
        <v>396</v>
      </c>
      <c r="BF34" s="1041"/>
      <c r="BG34" s="1041"/>
      <c r="BH34" s="1041"/>
      <c r="BI34" s="1042"/>
      <c r="BJ34" s="241"/>
      <c r="BK34" s="241"/>
      <c r="BL34" s="241"/>
      <c r="BM34" s="241"/>
      <c r="BN34" s="241"/>
      <c r="BO34" s="254"/>
      <c r="BP34" s="254"/>
      <c r="BQ34" s="251">
        <v>28</v>
      </c>
      <c r="BR34" s="252"/>
      <c r="BS34" s="1014" t="s">
        <v>590</v>
      </c>
      <c r="BT34" s="1015"/>
      <c r="BU34" s="1015"/>
      <c r="BV34" s="1015"/>
      <c r="BW34" s="1015"/>
      <c r="BX34" s="1015"/>
      <c r="BY34" s="1015"/>
      <c r="BZ34" s="1015"/>
      <c r="CA34" s="1015"/>
      <c r="CB34" s="1015"/>
      <c r="CC34" s="1015"/>
      <c r="CD34" s="1015"/>
      <c r="CE34" s="1015"/>
      <c r="CF34" s="1015"/>
      <c r="CG34" s="1016"/>
      <c r="CH34" s="989">
        <v>15</v>
      </c>
      <c r="CI34" s="990"/>
      <c r="CJ34" s="990"/>
      <c r="CK34" s="990"/>
      <c r="CL34" s="991"/>
      <c r="CM34" s="989">
        <v>1421</v>
      </c>
      <c r="CN34" s="990"/>
      <c r="CO34" s="990"/>
      <c r="CP34" s="990"/>
      <c r="CQ34" s="991"/>
      <c r="CR34" s="989">
        <v>230</v>
      </c>
      <c r="CS34" s="990"/>
      <c r="CT34" s="990"/>
      <c r="CU34" s="990"/>
      <c r="CV34" s="991"/>
      <c r="CW34" s="989" t="s">
        <v>497</v>
      </c>
      <c r="CX34" s="990"/>
      <c r="CY34" s="990"/>
      <c r="CZ34" s="990"/>
      <c r="DA34" s="991"/>
      <c r="DB34" s="989" t="s">
        <v>497</v>
      </c>
      <c r="DC34" s="990"/>
      <c r="DD34" s="990"/>
      <c r="DE34" s="990"/>
      <c r="DF34" s="991"/>
      <c r="DG34" s="989" t="s">
        <v>497</v>
      </c>
      <c r="DH34" s="990"/>
      <c r="DI34" s="990"/>
      <c r="DJ34" s="990"/>
      <c r="DK34" s="991"/>
      <c r="DL34" s="989" t="s">
        <v>497</v>
      </c>
      <c r="DM34" s="990"/>
      <c r="DN34" s="990"/>
      <c r="DO34" s="990"/>
      <c r="DP34" s="991"/>
      <c r="DQ34" s="989" t="s">
        <v>497</v>
      </c>
      <c r="DR34" s="990"/>
      <c r="DS34" s="990"/>
      <c r="DT34" s="990"/>
      <c r="DU34" s="991"/>
      <c r="DV34" s="992"/>
      <c r="DW34" s="993"/>
      <c r="DX34" s="993"/>
      <c r="DY34" s="993"/>
      <c r="DZ34" s="994"/>
      <c r="EA34" s="235"/>
    </row>
    <row r="35" spans="1:131" s="236" customFormat="1" ht="26.25" customHeight="1" x14ac:dyDescent="0.2">
      <c r="A35" s="255">
        <v>8</v>
      </c>
      <c r="B35" s="1043" t="s">
        <v>398</v>
      </c>
      <c r="C35" s="1044"/>
      <c r="D35" s="1044"/>
      <c r="E35" s="1044"/>
      <c r="F35" s="1044"/>
      <c r="G35" s="1044"/>
      <c r="H35" s="1044"/>
      <c r="I35" s="1044"/>
      <c r="J35" s="1044"/>
      <c r="K35" s="1044"/>
      <c r="L35" s="1044"/>
      <c r="M35" s="1044"/>
      <c r="N35" s="1044"/>
      <c r="O35" s="1044"/>
      <c r="P35" s="1045"/>
      <c r="Q35" s="1050">
        <v>22296</v>
      </c>
      <c r="R35" s="1047"/>
      <c r="S35" s="1047"/>
      <c r="T35" s="1047"/>
      <c r="U35" s="1047"/>
      <c r="V35" s="1047">
        <v>20479</v>
      </c>
      <c r="W35" s="1047"/>
      <c r="X35" s="1047"/>
      <c r="Y35" s="1047"/>
      <c r="Z35" s="1047"/>
      <c r="AA35" s="1047">
        <v>1817</v>
      </c>
      <c r="AB35" s="1047"/>
      <c r="AC35" s="1047"/>
      <c r="AD35" s="1047"/>
      <c r="AE35" s="1051"/>
      <c r="AF35" s="1046" t="s">
        <v>152</v>
      </c>
      <c r="AG35" s="1047"/>
      <c r="AH35" s="1047"/>
      <c r="AI35" s="1047"/>
      <c r="AJ35" s="1048"/>
      <c r="AK35" s="978">
        <v>1024</v>
      </c>
      <c r="AL35" s="969"/>
      <c r="AM35" s="969"/>
      <c r="AN35" s="969"/>
      <c r="AO35" s="969"/>
      <c r="AP35" s="969">
        <v>42527</v>
      </c>
      <c r="AQ35" s="969"/>
      <c r="AR35" s="969"/>
      <c r="AS35" s="969"/>
      <c r="AT35" s="969"/>
      <c r="AU35" s="969" t="s">
        <v>497</v>
      </c>
      <c r="AV35" s="969"/>
      <c r="AW35" s="969"/>
      <c r="AX35" s="969"/>
      <c r="AY35" s="969"/>
      <c r="AZ35" s="1049" t="s">
        <v>497</v>
      </c>
      <c r="BA35" s="1049"/>
      <c r="BB35" s="1049"/>
      <c r="BC35" s="1049"/>
      <c r="BD35" s="1049"/>
      <c r="BE35" s="1041" t="s">
        <v>396</v>
      </c>
      <c r="BF35" s="1041"/>
      <c r="BG35" s="1041"/>
      <c r="BH35" s="1041"/>
      <c r="BI35" s="1042"/>
      <c r="BJ35" s="241"/>
      <c r="BK35" s="241"/>
      <c r="BL35" s="241"/>
      <c r="BM35" s="241"/>
      <c r="BN35" s="241"/>
      <c r="BO35" s="254"/>
      <c r="BP35" s="254"/>
      <c r="BQ35" s="251">
        <v>29</v>
      </c>
      <c r="BR35" s="252"/>
      <c r="BS35" s="1014" t="s">
        <v>591</v>
      </c>
      <c r="BT35" s="1015"/>
      <c r="BU35" s="1015"/>
      <c r="BV35" s="1015"/>
      <c r="BW35" s="1015"/>
      <c r="BX35" s="1015"/>
      <c r="BY35" s="1015"/>
      <c r="BZ35" s="1015"/>
      <c r="CA35" s="1015"/>
      <c r="CB35" s="1015"/>
      <c r="CC35" s="1015"/>
      <c r="CD35" s="1015"/>
      <c r="CE35" s="1015"/>
      <c r="CF35" s="1015"/>
      <c r="CG35" s="1016"/>
      <c r="CH35" s="989">
        <v>182</v>
      </c>
      <c r="CI35" s="990"/>
      <c r="CJ35" s="990"/>
      <c r="CK35" s="990"/>
      <c r="CL35" s="991"/>
      <c r="CM35" s="989">
        <v>-4084</v>
      </c>
      <c r="CN35" s="990"/>
      <c r="CO35" s="990"/>
      <c r="CP35" s="990"/>
      <c r="CQ35" s="991"/>
      <c r="CR35" s="989">
        <v>10</v>
      </c>
      <c r="CS35" s="990"/>
      <c r="CT35" s="990"/>
      <c r="CU35" s="990"/>
      <c r="CV35" s="991"/>
      <c r="CW35" s="989">
        <v>22</v>
      </c>
      <c r="CX35" s="990"/>
      <c r="CY35" s="990"/>
      <c r="CZ35" s="990"/>
      <c r="DA35" s="991"/>
      <c r="DB35" s="989">
        <v>19763</v>
      </c>
      <c r="DC35" s="990"/>
      <c r="DD35" s="990"/>
      <c r="DE35" s="990"/>
      <c r="DF35" s="991"/>
      <c r="DG35" s="989" t="s">
        <v>497</v>
      </c>
      <c r="DH35" s="990"/>
      <c r="DI35" s="990"/>
      <c r="DJ35" s="990"/>
      <c r="DK35" s="991"/>
      <c r="DL35" s="989" t="s">
        <v>497</v>
      </c>
      <c r="DM35" s="990"/>
      <c r="DN35" s="990"/>
      <c r="DO35" s="990"/>
      <c r="DP35" s="991"/>
      <c r="DQ35" s="989" t="s">
        <v>497</v>
      </c>
      <c r="DR35" s="990"/>
      <c r="DS35" s="990"/>
      <c r="DT35" s="990"/>
      <c r="DU35" s="991"/>
      <c r="DV35" s="992"/>
      <c r="DW35" s="993"/>
      <c r="DX35" s="993"/>
      <c r="DY35" s="993"/>
      <c r="DZ35" s="994"/>
      <c r="EA35" s="235"/>
    </row>
    <row r="36" spans="1:131" s="236" customFormat="1" ht="26.25" customHeight="1" x14ac:dyDescent="0.2">
      <c r="A36" s="255">
        <v>9</v>
      </c>
      <c r="B36" s="1043" t="s">
        <v>399</v>
      </c>
      <c r="C36" s="1044"/>
      <c r="D36" s="1044"/>
      <c r="E36" s="1044"/>
      <c r="F36" s="1044"/>
      <c r="G36" s="1044"/>
      <c r="H36" s="1044"/>
      <c r="I36" s="1044"/>
      <c r="J36" s="1044"/>
      <c r="K36" s="1044"/>
      <c r="L36" s="1044"/>
      <c r="M36" s="1044"/>
      <c r="N36" s="1044"/>
      <c r="O36" s="1044"/>
      <c r="P36" s="1045"/>
      <c r="Q36" s="1050">
        <v>5987</v>
      </c>
      <c r="R36" s="1047"/>
      <c r="S36" s="1047"/>
      <c r="T36" s="1047"/>
      <c r="U36" s="1047"/>
      <c r="V36" s="1047">
        <v>363</v>
      </c>
      <c r="W36" s="1047"/>
      <c r="X36" s="1047"/>
      <c r="Y36" s="1047"/>
      <c r="Z36" s="1047"/>
      <c r="AA36" s="1047">
        <v>5624</v>
      </c>
      <c r="AB36" s="1047"/>
      <c r="AC36" s="1047"/>
      <c r="AD36" s="1047"/>
      <c r="AE36" s="1051"/>
      <c r="AF36" s="1046">
        <v>6127</v>
      </c>
      <c r="AG36" s="1047"/>
      <c r="AH36" s="1047"/>
      <c r="AI36" s="1047"/>
      <c r="AJ36" s="1048"/>
      <c r="AK36" s="978" t="s">
        <v>497</v>
      </c>
      <c r="AL36" s="969"/>
      <c r="AM36" s="969"/>
      <c r="AN36" s="969"/>
      <c r="AO36" s="969"/>
      <c r="AP36" s="969" t="s">
        <v>497</v>
      </c>
      <c r="AQ36" s="969"/>
      <c r="AR36" s="969"/>
      <c r="AS36" s="969"/>
      <c r="AT36" s="969"/>
      <c r="AU36" s="969" t="s">
        <v>497</v>
      </c>
      <c r="AV36" s="969"/>
      <c r="AW36" s="969"/>
      <c r="AX36" s="969"/>
      <c r="AY36" s="969"/>
      <c r="AZ36" s="1049" t="s">
        <v>497</v>
      </c>
      <c r="BA36" s="1049"/>
      <c r="BB36" s="1049"/>
      <c r="BC36" s="1049"/>
      <c r="BD36" s="1049"/>
      <c r="BE36" s="1041" t="s">
        <v>396</v>
      </c>
      <c r="BF36" s="1041"/>
      <c r="BG36" s="1041"/>
      <c r="BH36" s="1041"/>
      <c r="BI36" s="1042"/>
      <c r="BJ36" s="241"/>
      <c r="BK36" s="241"/>
      <c r="BL36" s="241"/>
      <c r="BM36" s="241"/>
      <c r="BN36" s="241"/>
      <c r="BO36" s="254"/>
      <c r="BP36" s="254"/>
      <c r="BQ36" s="251">
        <v>30</v>
      </c>
      <c r="BR36" s="252"/>
      <c r="BS36" s="1014" t="s">
        <v>592</v>
      </c>
      <c r="BT36" s="1015"/>
      <c r="BU36" s="1015"/>
      <c r="BV36" s="1015"/>
      <c r="BW36" s="1015"/>
      <c r="BX36" s="1015"/>
      <c r="BY36" s="1015"/>
      <c r="BZ36" s="1015"/>
      <c r="CA36" s="1015"/>
      <c r="CB36" s="1015"/>
      <c r="CC36" s="1015"/>
      <c r="CD36" s="1015"/>
      <c r="CE36" s="1015"/>
      <c r="CF36" s="1015"/>
      <c r="CG36" s="1016"/>
      <c r="CH36" s="989" t="s">
        <v>595</v>
      </c>
      <c r="CI36" s="990"/>
      <c r="CJ36" s="990"/>
      <c r="CK36" s="990"/>
      <c r="CL36" s="991"/>
      <c r="CM36" s="989">
        <v>669</v>
      </c>
      <c r="CN36" s="990"/>
      <c r="CO36" s="990"/>
      <c r="CP36" s="990"/>
      <c r="CQ36" s="991"/>
      <c r="CR36" s="989">
        <v>400</v>
      </c>
      <c r="CS36" s="990"/>
      <c r="CT36" s="990"/>
      <c r="CU36" s="990"/>
      <c r="CV36" s="991"/>
      <c r="CW36" s="989">
        <v>3</v>
      </c>
      <c r="CX36" s="990"/>
      <c r="CY36" s="990"/>
      <c r="CZ36" s="990"/>
      <c r="DA36" s="991"/>
      <c r="DB36" s="989" t="s">
        <v>497</v>
      </c>
      <c r="DC36" s="990"/>
      <c r="DD36" s="990"/>
      <c r="DE36" s="990"/>
      <c r="DF36" s="991"/>
      <c r="DG36" s="989" t="s">
        <v>497</v>
      </c>
      <c r="DH36" s="990"/>
      <c r="DI36" s="990"/>
      <c r="DJ36" s="990"/>
      <c r="DK36" s="991"/>
      <c r="DL36" s="989" t="s">
        <v>497</v>
      </c>
      <c r="DM36" s="990"/>
      <c r="DN36" s="990"/>
      <c r="DO36" s="990"/>
      <c r="DP36" s="991"/>
      <c r="DQ36" s="989" t="s">
        <v>497</v>
      </c>
      <c r="DR36" s="990"/>
      <c r="DS36" s="990"/>
      <c r="DT36" s="990"/>
      <c r="DU36" s="991"/>
      <c r="DV36" s="992"/>
      <c r="DW36" s="993"/>
      <c r="DX36" s="993"/>
      <c r="DY36" s="993"/>
      <c r="DZ36" s="994"/>
      <c r="EA36" s="235"/>
    </row>
    <row r="37" spans="1:131" s="236" customFormat="1" ht="26.25" customHeight="1" x14ac:dyDescent="0.2">
      <c r="A37" s="255">
        <v>10</v>
      </c>
      <c r="B37" s="1043"/>
      <c r="C37" s="1044"/>
      <c r="D37" s="1044"/>
      <c r="E37" s="1044"/>
      <c r="F37" s="1044"/>
      <c r="G37" s="1044"/>
      <c r="H37" s="1044"/>
      <c r="I37" s="1044"/>
      <c r="J37" s="1044"/>
      <c r="K37" s="1044"/>
      <c r="L37" s="1044"/>
      <c r="M37" s="1044"/>
      <c r="N37" s="1044"/>
      <c r="O37" s="1044"/>
      <c r="P37" s="1045"/>
      <c r="Q37" s="1050"/>
      <c r="R37" s="1047"/>
      <c r="S37" s="1047"/>
      <c r="T37" s="1047"/>
      <c r="U37" s="1047"/>
      <c r="V37" s="1047"/>
      <c r="W37" s="1047"/>
      <c r="X37" s="1047"/>
      <c r="Y37" s="1047"/>
      <c r="Z37" s="1047"/>
      <c r="AA37" s="1047"/>
      <c r="AB37" s="1047"/>
      <c r="AC37" s="1047"/>
      <c r="AD37" s="1047"/>
      <c r="AE37" s="1051"/>
      <c r="AF37" s="1046"/>
      <c r="AG37" s="1047"/>
      <c r="AH37" s="1047"/>
      <c r="AI37" s="1047"/>
      <c r="AJ37" s="1048"/>
      <c r="AK37" s="978"/>
      <c r="AL37" s="969"/>
      <c r="AM37" s="969"/>
      <c r="AN37" s="969"/>
      <c r="AO37" s="969"/>
      <c r="AP37" s="969"/>
      <c r="AQ37" s="969"/>
      <c r="AR37" s="969"/>
      <c r="AS37" s="969"/>
      <c r="AT37" s="969"/>
      <c r="AU37" s="969"/>
      <c r="AV37" s="969"/>
      <c r="AW37" s="969"/>
      <c r="AX37" s="969"/>
      <c r="AY37" s="969"/>
      <c r="AZ37" s="1049"/>
      <c r="BA37" s="1049"/>
      <c r="BB37" s="1049"/>
      <c r="BC37" s="1049"/>
      <c r="BD37" s="1049"/>
      <c r="BE37" s="1041"/>
      <c r="BF37" s="1041"/>
      <c r="BG37" s="1041"/>
      <c r="BH37" s="1041"/>
      <c r="BI37" s="1042"/>
      <c r="BJ37" s="241"/>
      <c r="BK37" s="241"/>
      <c r="BL37" s="241"/>
      <c r="BM37" s="241"/>
      <c r="BN37" s="241"/>
      <c r="BO37" s="254"/>
      <c r="BP37" s="254"/>
      <c r="BQ37" s="251">
        <v>31</v>
      </c>
      <c r="BR37" s="252"/>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5"/>
    </row>
    <row r="38" spans="1:131" s="236" customFormat="1" ht="26.25" customHeight="1" x14ac:dyDescent="0.2">
      <c r="A38" s="255">
        <v>11</v>
      </c>
      <c r="B38" s="1043"/>
      <c r="C38" s="1044"/>
      <c r="D38" s="1044"/>
      <c r="E38" s="1044"/>
      <c r="F38" s="1044"/>
      <c r="G38" s="1044"/>
      <c r="H38" s="1044"/>
      <c r="I38" s="1044"/>
      <c r="J38" s="1044"/>
      <c r="K38" s="1044"/>
      <c r="L38" s="1044"/>
      <c r="M38" s="1044"/>
      <c r="N38" s="1044"/>
      <c r="O38" s="1044"/>
      <c r="P38" s="1045"/>
      <c r="Q38" s="1050"/>
      <c r="R38" s="1047"/>
      <c r="S38" s="1047"/>
      <c r="T38" s="1047"/>
      <c r="U38" s="1047"/>
      <c r="V38" s="1047"/>
      <c r="W38" s="1047"/>
      <c r="X38" s="1047"/>
      <c r="Y38" s="1047"/>
      <c r="Z38" s="1047"/>
      <c r="AA38" s="1047"/>
      <c r="AB38" s="1047"/>
      <c r="AC38" s="1047"/>
      <c r="AD38" s="1047"/>
      <c r="AE38" s="1051"/>
      <c r="AF38" s="1046"/>
      <c r="AG38" s="1047"/>
      <c r="AH38" s="1047"/>
      <c r="AI38" s="1047"/>
      <c r="AJ38" s="1048"/>
      <c r="AK38" s="978"/>
      <c r="AL38" s="969"/>
      <c r="AM38" s="969"/>
      <c r="AN38" s="969"/>
      <c r="AO38" s="969"/>
      <c r="AP38" s="969"/>
      <c r="AQ38" s="969"/>
      <c r="AR38" s="969"/>
      <c r="AS38" s="969"/>
      <c r="AT38" s="969"/>
      <c r="AU38" s="969"/>
      <c r="AV38" s="969"/>
      <c r="AW38" s="969"/>
      <c r="AX38" s="969"/>
      <c r="AY38" s="969"/>
      <c r="AZ38" s="1049"/>
      <c r="BA38" s="1049"/>
      <c r="BB38" s="1049"/>
      <c r="BC38" s="1049"/>
      <c r="BD38" s="1049"/>
      <c r="BE38" s="1041"/>
      <c r="BF38" s="1041"/>
      <c r="BG38" s="1041"/>
      <c r="BH38" s="1041"/>
      <c r="BI38" s="1042"/>
      <c r="BJ38" s="241"/>
      <c r="BK38" s="241"/>
      <c r="BL38" s="241"/>
      <c r="BM38" s="241"/>
      <c r="BN38" s="241"/>
      <c r="BO38" s="254"/>
      <c r="BP38" s="254"/>
      <c r="BQ38" s="251">
        <v>32</v>
      </c>
      <c r="BR38" s="252"/>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5"/>
    </row>
    <row r="39" spans="1:131" s="236" customFormat="1" ht="26.25" customHeight="1" x14ac:dyDescent="0.2">
      <c r="A39" s="255">
        <v>12</v>
      </c>
      <c r="B39" s="1043"/>
      <c r="C39" s="1044"/>
      <c r="D39" s="1044"/>
      <c r="E39" s="1044"/>
      <c r="F39" s="1044"/>
      <c r="G39" s="1044"/>
      <c r="H39" s="1044"/>
      <c r="I39" s="1044"/>
      <c r="J39" s="1044"/>
      <c r="K39" s="1044"/>
      <c r="L39" s="1044"/>
      <c r="M39" s="1044"/>
      <c r="N39" s="1044"/>
      <c r="O39" s="1044"/>
      <c r="P39" s="1045"/>
      <c r="Q39" s="1050"/>
      <c r="R39" s="1047"/>
      <c r="S39" s="1047"/>
      <c r="T39" s="1047"/>
      <c r="U39" s="1047"/>
      <c r="V39" s="1047"/>
      <c r="W39" s="1047"/>
      <c r="X39" s="1047"/>
      <c r="Y39" s="1047"/>
      <c r="Z39" s="1047"/>
      <c r="AA39" s="1047"/>
      <c r="AB39" s="1047"/>
      <c r="AC39" s="1047"/>
      <c r="AD39" s="1047"/>
      <c r="AE39" s="1051"/>
      <c r="AF39" s="1046"/>
      <c r="AG39" s="1047"/>
      <c r="AH39" s="1047"/>
      <c r="AI39" s="1047"/>
      <c r="AJ39" s="1048"/>
      <c r="AK39" s="978"/>
      <c r="AL39" s="969"/>
      <c r="AM39" s="969"/>
      <c r="AN39" s="969"/>
      <c r="AO39" s="969"/>
      <c r="AP39" s="969"/>
      <c r="AQ39" s="969"/>
      <c r="AR39" s="969"/>
      <c r="AS39" s="969"/>
      <c r="AT39" s="969"/>
      <c r="AU39" s="969"/>
      <c r="AV39" s="969"/>
      <c r="AW39" s="969"/>
      <c r="AX39" s="969"/>
      <c r="AY39" s="969"/>
      <c r="AZ39" s="1049"/>
      <c r="BA39" s="1049"/>
      <c r="BB39" s="1049"/>
      <c r="BC39" s="1049"/>
      <c r="BD39" s="1049"/>
      <c r="BE39" s="1041"/>
      <c r="BF39" s="1041"/>
      <c r="BG39" s="1041"/>
      <c r="BH39" s="1041"/>
      <c r="BI39" s="1042"/>
      <c r="BJ39" s="241"/>
      <c r="BK39" s="241"/>
      <c r="BL39" s="241"/>
      <c r="BM39" s="241"/>
      <c r="BN39" s="241"/>
      <c r="BO39" s="254"/>
      <c r="BP39" s="254"/>
      <c r="BQ39" s="251">
        <v>33</v>
      </c>
      <c r="BR39" s="252"/>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5"/>
    </row>
    <row r="40" spans="1:131" s="236" customFormat="1" ht="26.25" customHeight="1" x14ac:dyDescent="0.2">
      <c r="A40" s="250">
        <v>13</v>
      </c>
      <c r="B40" s="1043"/>
      <c r="C40" s="1044"/>
      <c r="D40" s="1044"/>
      <c r="E40" s="1044"/>
      <c r="F40" s="1044"/>
      <c r="G40" s="1044"/>
      <c r="H40" s="1044"/>
      <c r="I40" s="1044"/>
      <c r="J40" s="1044"/>
      <c r="K40" s="1044"/>
      <c r="L40" s="1044"/>
      <c r="M40" s="1044"/>
      <c r="N40" s="1044"/>
      <c r="O40" s="1044"/>
      <c r="P40" s="1045"/>
      <c r="Q40" s="1050"/>
      <c r="R40" s="1047"/>
      <c r="S40" s="1047"/>
      <c r="T40" s="1047"/>
      <c r="U40" s="1047"/>
      <c r="V40" s="1047"/>
      <c r="W40" s="1047"/>
      <c r="X40" s="1047"/>
      <c r="Y40" s="1047"/>
      <c r="Z40" s="1047"/>
      <c r="AA40" s="1047"/>
      <c r="AB40" s="1047"/>
      <c r="AC40" s="1047"/>
      <c r="AD40" s="1047"/>
      <c r="AE40" s="1051"/>
      <c r="AF40" s="1046"/>
      <c r="AG40" s="1047"/>
      <c r="AH40" s="1047"/>
      <c r="AI40" s="1047"/>
      <c r="AJ40" s="1048"/>
      <c r="AK40" s="978"/>
      <c r="AL40" s="969"/>
      <c r="AM40" s="969"/>
      <c r="AN40" s="969"/>
      <c r="AO40" s="969"/>
      <c r="AP40" s="969"/>
      <c r="AQ40" s="969"/>
      <c r="AR40" s="969"/>
      <c r="AS40" s="969"/>
      <c r="AT40" s="969"/>
      <c r="AU40" s="969"/>
      <c r="AV40" s="969"/>
      <c r="AW40" s="969"/>
      <c r="AX40" s="969"/>
      <c r="AY40" s="969"/>
      <c r="AZ40" s="1049"/>
      <c r="BA40" s="1049"/>
      <c r="BB40" s="1049"/>
      <c r="BC40" s="1049"/>
      <c r="BD40" s="1049"/>
      <c r="BE40" s="1041"/>
      <c r="BF40" s="1041"/>
      <c r="BG40" s="1041"/>
      <c r="BH40" s="1041"/>
      <c r="BI40" s="1042"/>
      <c r="BJ40" s="241"/>
      <c r="BK40" s="241"/>
      <c r="BL40" s="241"/>
      <c r="BM40" s="241"/>
      <c r="BN40" s="241"/>
      <c r="BO40" s="254"/>
      <c r="BP40" s="254"/>
      <c r="BQ40" s="251">
        <v>34</v>
      </c>
      <c r="BR40" s="252"/>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5"/>
    </row>
    <row r="41" spans="1:131" s="236" customFormat="1" ht="26.25" customHeight="1" x14ac:dyDescent="0.2">
      <c r="A41" s="250">
        <v>14</v>
      </c>
      <c r="B41" s="1043"/>
      <c r="C41" s="1044"/>
      <c r="D41" s="1044"/>
      <c r="E41" s="1044"/>
      <c r="F41" s="1044"/>
      <c r="G41" s="1044"/>
      <c r="H41" s="1044"/>
      <c r="I41" s="1044"/>
      <c r="J41" s="1044"/>
      <c r="K41" s="1044"/>
      <c r="L41" s="1044"/>
      <c r="M41" s="1044"/>
      <c r="N41" s="1044"/>
      <c r="O41" s="1044"/>
      <c r="P41" s="1045"/>
      <c r="Q41" s="1050"/>
      <c r="R41" s="1047"/>
      <c r="S41" s="1047"/>
      <c r="T41" s="1047"/>
      <c r="U41" s="1047"/>
      <c r="V41" s="1047"/>
      <c r="W41" s="1047"/>
      <c r="X41" s="1047"/>
      <c r="Y41" s="1047"/>
      <c r="Z41" s="1047"/>
      <c r="AA41" s="1047"/>
      <c r="AB41" s="1047"/>
      <c r="AC41" s="1047"/>
      <c r="AD41" s="1047"/>
      <c r="AE41" s="1051"/>
      <c r="AF41" s="1046"/>
      <c r="AG41" s="1047"/>
      <c r="AH41" s="1047"/>
      <c r="AI41" s="1047"/>
      <c r="AJ41" s="1048"/>
      <c r="AK41" s="978"/>
      <c r="AL41" s="969"/>
      <c r="AM41" s="969"/>
      <c r="AN41" s="969"/>
      <c r="AO41" s="969"/>
      <c r="AP41" s="969"/>
      <c r="AQ41" s="969"/>
      <c r="AR41" s="969"/>
      <c r="AS41" s="969"/>
      <c r="AT41" s="969"/>
      <c r="AU41" s="969"/>
      <c r="AV41" s="969"/>
      <c r="AW41" s="969"/>
      <c r="AX41" s="969"/>
      <c r="AY41" s="969"/>
      <c r="AZ41" s="1049"/>
      <c r="BA41" s="1049"/>
      <c r="BB41" s="1049"/>
      <c r="BC41" s="1049"/>
      <c r="BD41" s="1049"/>
      <c r="BE41" s="1041"/>
      <c r="BF41" s="1041"/>
      <c r="BG41" s="1041"/>
      <c r="BH41" s="1041"/>
      <c r="BI41" s="1042"/>
      <c r="BJ41" s="241"/>
      <c r="BK41" s="241"/>
      <c r="BL41" s="241"/>
      <c r="BM41" s="241"/>
      <c r="BN41" s="241"/>
      <c r="BO41" s="254"/>
      <c r="BP41" s="254"/>
      <c r="BQ41" s="251">
        <v>35</v>
      </c>
      <c r="BR41" s="252"/>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5"/>
    </row>
    <row r="42" spans="1:131" s="236" customFormat="1" ht="26.25" customHeight="1" x14ac:dyDescent="0.2">
      <c r="A42" s="250">
        <v>15</v>
      </c>
      <c r="B42" s="1043"/>
      <c r="C42" s="1044"/>
      <c r="D42" s="1044"/>
      <c r="E42" s="1044"/>
      <c r="F42" s="1044"/>
      <c r="G42" s="1044"/>
      <c r="H42" s="1044"/>
      <c r="I42" s="1044"/>
      <c r="J42" s="1044"/>
      <c r="K42" s="1044"/>
      <c r="L42" s="1044"/>
      <c r="M42" s="1044"/>
      <c r="N42" s="1044"/>
      <c r="O42" s="1044"/>
      <c r="P42" s="1045"/>
      <c r="Q42" s="1050"/>
      <c r="R42" s="1047"/>
      <c r="S42" s="1047"/>
      <c r="T42" s="1047"/>
      <c r="U42" s="1047"/>
      <c r="V42" s="1047"/>
      <c r="W42" s="1047"/>
      <c r="X42" s="1047"/>
      <c r="Y42" s="1047"/>
      <c r="Z42" s="1047"/>
      <c r="AA42" s="1047"/>
      <c r="AB42" s="1047"/>
      <c r="AC42" s="1047"/>
      <c r="AD42" s="1047"/>
      <c r="AE42" s="1051"/>
      <c r="AF42" s="1046"/>
      <c r="AG42" s="1047"/>
      <c r="AH42" s="1047"/>
      <c r="AI42" s="1047"/>
      <c r="AJ42" s="1048"/>
      <c r="AK42" s="978"/>
      <c r="AL42" s="969"/>
      <c r="AM42" s="969"/>
      <c r="AN42" s="969"/>
      <c r="AO42" s="969"/>
      <c r="AP42" s="969"/>
      <c r="AQ42" s="969"/>
      <c r="AR42" s="969"/>
      <c r="AS42" s="969"/>
      <c r="AT42" s="969"/>
      <c r="AU42" s="969"/>
      <c r="AV42" s="969"/>
      <c r="AW42" s="969"/>
      <c r="AX42" s="969"/>
      <c r="AY42" s="969"/>
      <c r="AZ42" s="1049"/>
      <c r="BA42" s="1049"/>
      <c r="BB42" s="1049"/>
      <c r="BC42" s="1049"/>
      <c r="BD42" s="1049"/>
      <c r="BE42" s="1041"/>
      <c r="BF42" s="1041"/>
      <c r="BG42" s="1041"/>
      <c r="BH42" s="1041"/>
      <c r="BI42" s="1042"/>
      <c r="BJ42" s="241"/>
      <c r="BK42" s="241"/>
      <c r="BL42" s="241"/>
      <c r="BM42" s="241"/>
      <c r="BN42" s="241"/>
      <c r="BO42" s="254"/>
      <c r="BP42" s="254"/>
      <c r="BQ42" s="251">
        <v>36</v>
      </c>
      <c r="BR42" s="252"/>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5"/>
    </row>
    <row r="43" spans="1:131" s="236" customFormat="1" ht="26.25" customHeight="1" x14ac:dyDescent="0.2">
      <c r="A43" s="250">
        <v>16</v>
      </c>
      <c r="B43" s="1043"/>
      <c r="C43" s="1044"/>
      <c r="D43" s="1044"/>
      <c r="E43" s="1044"/>
      <c r="F43" s="1044"/>
      <c r="G43" s="1044"/>
      <c r="H43" s="1044"/>
      <c r="I43" s="1044"/>
      <c r="J43" s="1044"/>
      <c r="K43" s="1044"/>
      <c r="L43" s="1044"/>
      <c r="M43" s="1044"/>
      <c r="N43" s="1044"/>
      <c r="O43" s="1044"/>
      <c r="P43" s="1045"/>
      <c r="Q43" s="1050"/>
      <c r="R43" s="1047"/>
      <c r="S43" s="1047"/>
      <c r="T43" s="1047"/>
      <c r="U43" s="1047"/>
      <c r="V43" s="1047"/>
      <c r="W43" s="1047"/>
      <c r="X43" s="1047"/>
      <c r="Y43" s="1047"/>
      <c r="Z43" s="1047"/>
      <c r="AA43" s="1047"/>
      <c r="AB43" s="1047"/>
      <c r="AC43" s="1047"/>
      <c r="AD43" s="1047"/>
      <c r="AE43" s="1051"/>
      <c r="AF43" s="1046"/>
      <c r="AG43" s="1047"/>
      <c r="AH43" s="1047"/>
      <c r="AI43" s="1047"/>
      <c r="AJ43" s="1048"/>
      <c r="AK43" s="978"/>
      <c r="AL43" s="969"/>
      <c r="AM43" s="969"/>
      <c r="AN43" s="969"/>
      <c r="AO43" s="969"/>
      <c r="AP43" s="969"/>
      <c r="AQ43" s="969"/>
      <c r="AR43" s="969"/>
      <c r="AS43" s="969"/>
      <c r="AT43" s="969"/>
      <c r="AU43" s="969"/>
      <c r="AV43" s="969"/>
      <c r="AW43" s="969"/>
      <c r="AX43" s="969"/>
      <c r="AY43" s="969"/>
      <c r="AZ43" s="1049"/>
      <c r="BA43" s="1049"/>
      <c r="BB43" s="1049"/>
      <c r="BC43" s="1049"/>
      <c r="BD43" s="1049"/>
      <c r="BE43" s="1041"/>
      <c r="BF43" s="1041"/>
      <c r="BG43" s="1041"/>
      <c r="BH43" s="1041"/>
      <c r="BI43" s="1042"/>
      <c r="BJ43" s="241"/>
      <c r="BK43" s="241"/>
      <c r="BL43" s="241"/>
      <c r="BM43" s="241"/>
      <c r="BN43" s="241"/>
      <c r="BO43" s="254"/>
      <c r="BP43" s="254"/>
      <c r="BQ43" s="251">
        <v>37</v>
      </c>
      <c r="BR43" s="252"/>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5"/>
    </row>
    <row r="44" spans="1:131" s="236" customFormat="1" ht="26.25" customHeight="1" x14ac:dyDescent="0.2">
      <c r="A44" s="250">
        <v>17</v>
      </c>
      <c r="B44" s="1043"/>
      <c r="C44" s="1044"/>
      <c r="D44" s="1044"/>
      <c r="E44" s="1044"/>
      <c r="F44" s="1044"/>
      <c r="G44" s="1044"/>
      <c r="H44" s="1044"/>
      <c r="I44" s="1044"/>
      <c r="J44" s="1044"/>
      <c r="K44" s="1044"/>
      <c r="L44" s="1044"/>
      <c r="M44" s="1044"/>
      <c r="N44" s="1044"/>
      <c r="O44" s="1044"/>
      <c r="P44" s="1045"/>
      <c r="Q44" s="1050"/>
      <c r="R44" s="1047"/>
      <c r="S44" s="1047"/>
      <c r="T44" s="1047"/>
      <c r="U44" s="1047"/>
      <c r="V44" s="1047"/>
      <c r="W44" s="1047"/>
      <c r="X44" s="1047"/>
      <c r="Y44" s="1047"/>
      <c r="Z44" s="1047"/>
      <c r="AA44" s="1047"/>
      <c r="AB44" s="1047"/>
      <c r="AC44" s="1047"/>
      <c r="AD44" s="1047"/>
      <c r="AE44" s="1051"/>
      <c r="AF44" s="1046"/>
      <c r="AG44" s="1047"/>
      <c r="AH44" s="1047"/>
      <c r="AI44" s="1047"/>
      <c r="AJ44" s="1048"/>
      <c r="AK44" s="978"/>
      <c r="AL44" s="969"/>
      <c r="AM44" s="969"/>
      <c r="AN44" s="969"/>
      <c r="AO44" s="969"/>
      <c r="AP44" s="969"/>
      <c r="AQ44" s="969"/>
      <c r="AR44" s="969"/>
      <c r="AS44" s="969"/>
      <c r="AT44" s="969"/>
      <c r="AU44" s="969"/>
      <c r="AV44" s="969"/>
      <c r="AW44" s="969"/>
      <c r="AX44" s="969"/>
      <c r="AY44" s="969"/>
      <c r="AZ44" s="1049"/>
      <c r="BA44" s="1049"/>
      <c r="BB44" s="1049"/>
      <c r="BC44" s="1049"/>
      <c r="BD44" s="1049"/>
      <c r="BE44" s="1041"/>
      <c r="BF44" s="1041"/>
      <c r="BG44" s="1041"/>
      <c r="BH44" s="1041"/>
      <c r="BI44" s="1042"/>
      <c r="BJ44" s="241"/>
      <c r="BK44" s="241"/>
      <c r="BL44" s="241"/>
      <c r="BM44" s="241"/>
      <c r="BN44" s="241"/>
      <c r="BO44" s="254"/>
      <c r="BP44" s="254"/>
      <c r="BQ44" s="251">
        <v>38</v>
      </c>
      <c r="BR44" s="252"/>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5"/>
    </row>
    <row r="45" spans="1:131" s="236" customFormat="1" ht="26.25" customHeight="1" x14ac:dyDescent="0.2">
      <c r="A45" s="250">
        <v>18</v>
      </c>
      <c r="B45" s="1043"/>
      <c r="C45" s="1044"/>
      <c r="D45" s="1044"/>
      <c r="E45" s="1044"/>
      <c r="F45" s="1044"/>
      <c r="G45" s="1044"/>
      <c r="H45" s="1044"/>
      <c r="I45" s="1044"/>
      <c r="J45" s="1044"/>
      <c r="K45" s="1044"/>
      <c r="L45" s="1044"/>
      <c r="M45" s="1044"/>
      <c r="N45" s="1044"/>
      <c r="O45" s="1044"/>
      <c r="P45" s="1045"/>
      <c r="Q45" s="1050"/>
      <c r="R45" s="1047"/>
      <c r="S45" s="1047"/>
      <c r="T45" s="1047"/>
      <c r="U45" s="1047"/>
      <c r="V45" s="1047"/>
      <c r="W45" s="1047"/>
      <c r="X45" s="1047"/>
      <c r="Y45" s="1047"/>
      <c r="Z45" s="1047"/>
      <c r="AA45" s="1047"/>
      <c r="AB45" s="1047"/>
      <c r="AC45" s="1047"/>
      <c r="AD45" s="1047"/>
      <c r="AE45" s="1051"/>
      <c r="AF45" s="1046"/>
      <c r="AG45" s="1047"/>
      <c r="AH45" s="1047"/>
      <c r="AI45" s="1047"/>
      <c r="AJ45" s="1048"/>
      <c r="AK45" s="978"/>
      <c r="AL45" s="969"/>
      <c r="AM45" s="969"/>
      <c r="AN45" s="969"/>
      <c r="AO45" s="969"/>
      <c r="AP45" s="969"/>
      <c r="AQ45" s="969"/>
      <c r="AR45" s="969"/>
      <c r="AS45" s="969"/>
      <c r="AT45" s="969"/>
      <c r="AU45" s="969"/>
      <c r="AV45" s="969"/>
      <c r="AW45" s="969"/>
      <c r="AX45" s="969"/>
      <c r="AY45" s="969"/>
      <c r="AZ45" s="1049"/>
      <c r="BA45" s="1049"/>
      <c r="BB45" s="1049"/>
      <c r="BC45" s="1049"/>
      <c r="BD45" s="1049"/>
      <c r="BE45" s="1041"/>
      <c r="BF45" s="1041"/>
      <c r="BG45" s="1041"/>
      <c r="BH45" s="1041"/>
      <c r="BI45" s="1042"/>
      <c r="BJ45" s="241"/>
      <c r="BK45" s="241"/>
      <c r="BL45" s="241"/>
      <c r="BM45" s="241"/>
      <c r="BN45" s="241"/>
      <c r="BO45" s="254"/>
      <c r="BP45" s="254"/>
      <c r="BQ45" s="251">
        <v>39</v>
      </c>
      <c r="BR45" s="252"/>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5"/>
    </row>
    <row r="46" spans="1:131" s="236" customFormat="1" ht="26.25" customHeight="1" x14ac:dyDescent="0.2">
      <c r="A46" s="250">
        <v>19</v>
      </c>
      <c r="B46" s="1043"/>
      <c r="C46" s="1044"/>
      <c r="D46" s="1044"/>
      <c r="E46" s="1044"/>
      <c r="F46" s="1044"/>
      <c r="G46" s="1044"/>
      <c r="H46" s="1044"/>
      <c r="I46" s="1044"/>
      <c r="J46" s="1044"/>
      <c r="K46" s="1044"/>
      <c r="L46" s="1044"/>
      <c r="M46" s="1044"/>
      <c r="N46" s="1044"/>
      <c r="O46" s="1044"/>
      <c r="P46" s="1045"/>
      <c r="Q46" s="1050"/>
      <c r="R46" s="1047"/>
      <c r="S46" s="1047"/>
      <c r="T46" s="1047"/>
      <c r="U46" s="1047"/>
      <c r="V46" s="1047"/>
      <c r="W46" s="1047"/>
      <c r="X46" s="1047"/>
      <c r="Y46" s="1047"/>
      <c r="Z46" s="1047"/>
      <c r="AA46" s="1047"/>
      <c r="AB46" s="1047"/>
      <c r="AC46" s="1047"/>
      <c r="AD46" s="1047"/>
      <c r="AE46" s="1051"/>
      <c r="AF46" s="1046"/>
      <c r="AG46" s="1047"/>
      <c r="AH46" s="1047"/>
      <c r="AI46" s="1047"/>
      <c r="AJ46" s="1048"/>
      <c r="AK46" s="978"/>
      <c r="AL46" s="969"/>
      <c r="AM46" s="969"/>
      <c r="AN46" s="969"/>
      <c r="AO46" s="969"/>
      <c r="AP46" s="969"/>
      <c r="AQ46" s="969"/>
      <c r="AR46" s="969"/>
      <c r="AS46" s="969"/>
      <c r="AT46" s="969"/>
      <c r="AU46" s="969"/>
      <c r="AV46" s="969"/>
      <c r="AW46" s="969"/>
      <c r="AX46" s="969"/>
      <c r="AY46" s="969"/>
      <c r="AZ46" s="1049"/>
      <c r="BA46" s="1049"/>
      <c r="BB46" s="1049"/>
      <c r="BC46" s="1049"/>
      <c r="BD46" s="1049"/>
      <c r="BE46" s="1041"/>
      <c r="BF46" s="1041"/>
      <c r="BG46" s="1041"/>
      <c r="BH46" s="1041"/>
      <c r="BI46" s="1042"/>
      <c r="BJ46" s="241"/>
      <c r="BK46" s="241"/>
      <c r="BL46" s="241"/>
      <c r="BM46" s="241"/>
      <c r="BN46" s="241"/>
      <c r="BO46" s="254"/>
      <c r="BP46" s="254"/>
      <c r="BQ46" s="251">
        <v>40</v>
      </c>
      <c r="BR46" s="252"/>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5"/>
    </row>
    <row r="47" spans="1:131" s="236" customFormat="1" ht="26.25" customHeight="1" x14ac:dyDescent="0.2">
      <c r="A47" s="250">
        <v>20</v>
      </c>
      <c r="B47" s="1043"/>
      <c r="C47" s="1044"/>
      <c r="D47" s="1044"/>
      <c r="E47" s="1044"/>
      <c r="F47" s="1044"/>
      <c r="G47" s="1044"/>
      <c r="H47" s="1044"/>
      <c r="I47" s="1044"/>
      <c r="J47" s="1044"/>
      <c r="K47" s="1044"/>
      <c r="L47" s="1044"/>
      <c r="M47" s="1044"/>
      <c r="N47" s="1044"/>
      <c r="O47" s="1044"/>
      <c r="P47" s="1045"/>
      <c r="Q47" s="1050"/>
      <c r="R47" s="1047"/>
      <c r="S47" s="1047"/>
      <c r="T47" s="1047"/>
      <c r="U47" s="1047"/>
      <c r="V47" s="1047"/>
      <c r="W47" s="1047"/>
      <c r="X47" s="1047"/>
      <c r="Y47" s="1047"/>
      <c r="Z47" s="1047"/>
      <c r="AA47" s="1047"/>
      <c r="AB47" s="1047"/>
      <c r="AC47" s="1047"/>
      <c r="AD47" s="1047"/>
      <c r="AE47" s="1051"/>
      <c r="AF47" s="1046"/>
      <c r="AG47" s="1047"/>
      <c r="AH47" s="1047"/>
      <c r="AI47" s="1047"/>
      <c r="AJ47" s="1048"/>
      <c r="AK47" s="978"/>
      <c r="AL47" s="969"/>
      <c r="AM47" s="969"/>
      <c r="AN47" s="969"/>
      <c r="AO47" s="969"/>
      <c r="AP47" s="969"/>
      <c r="AQ47" s="969"/>
      <c r="AR47" s="969"/>
      <c r="AS47" s="969"/>
      <c r="AT47" s="969"/>
      <c r="AU47" s="969"/>
      <c r="AV47" s="969"/>
      <c r="AW47" s="969"/>
      <c r="AX47" s="969"/>
      <c r="AY47" s="969"/>
      <c r="AZ47" s="1049"/>
      <c r="BA47" s="1049"/>
      <c r="BB47" s="1049"/>
      <c r="BC47" s="1049"/>
      <c r="BD47" s="1049"/>
      <c r="BE47" s="1041"/>
      <c r="BF47" s="1041"/>
      <c r="BG47" s="1041"/>
      <c r="BH47" s="1041"/>
      <c r="BI47" s="1042"/>
      <c r="BJ47" s="241"/>
      <c r="BK47" s="241"/>
      <c r="BL47" s="241"/>
      <c r="BM47" s="241"/>
      <c r="BN47" s="241"/>
      <c r="BO47" s="254"/>
      <c r="BP47" s="254"/>
      <c r="BQ47" s="251">
        <v>41</v>
      </c>
      <c r="BR47" s="252"/>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5"/>
    </row>
    <row r="48" spans="1:131" s="236" customFormat="1" ht="26.25" customHeight="1" x14ac:dyDescent="0.2">
      <c r="A48" s="250">
        <v>21</v>
      </c>
      <c r="B48" s="1043"/>
      <c r="C48" s="1044"/>
      <c r="D48" s="1044"/>
      <c r="E48" s="1044"/>
      <c r="F48" s="1044"/>
      <c r="G48" s="1044"/>
      <c r="H48" s="1044"/>
      <c r="I48" s="1044"/>
      <c r="J48" s="1044"/>
      <c r="K48" s="1044"/>
      <c r="L48" s="1044"/>
      <c r="M48" s="1044"/>
      <c r="N48" s="1044"/>
      <c r="O48" s="1044"/>
      <c r="P48" s="1045"/>
      <c r="Q48" s="1050"/>
      <c r="R48" s="1047"/>
      <c r="S48" s="1047"/>
      <c r="T48" s="1047"/>
      <c r="U48" s="1047"/>
      <c r="V48" s="1047"/>
      <c r="W48" s="1047"/>
      <c r="X48" s="1047"/>
      <c r="Y48" s="1047"/>
      <c r="Z48" s="1047"/>
      <c r="AA48" s="1047"/>
      <c r="AB48" s="1047"/>
      <c r="AC48" s="1047"/>
      <c r="AD48" s="1047"/>
      <c r="AE48" s="1051"/>
      <c r="AF48" s="1046"/>
      <c r="AG48" s="1047"/>
      <c r="AH48" s="1047"/>
      <c r="AI48" s="1047"/>
      <c r="AJ48" s="1048"/>
      <c r="AK48" s="978"/>
      <c r="AL48" s="969"/>
      <c r="AM48" s="969"/>
      <c r="AN48" s="969"/>
      <c r="AO48" s="969"/>
      <c r="AP48" s="969"/>
      <c r="AQ48" s="969"/>
      <c r="AR48" s="969"/>
      <c r="AS48" s="969"/>
      <c r="AT48" s="969"/>
      <c r="AU48" s="969"/>
      <c r="AV48" s="969"/>
      <c r="AW48" s="969"/>
      <c r="AX48" s="969"/>
      <c r="AY48" s="969"/>
      <c r="AZ48" s="1049"/>
      <c r="BA48" s="1049"/>
      <c r="BB48" s="1049"/>
      <c r="BC48" s="1049"/>
      <c r="BD48" s="1049"/>
      <c r="BE48" s="1041"/>
      <c r="BF48" s="1041"/>
      <c r="BG48" s="1041"/>
      <c r="BH48" s="1041"/>
      <c r="BI48" s="1042"/>
      <c r="BJ48" s="241"/>
      <c r="BK48" s="241"/>
      <c r="BL48" s="241"/>
      <c r="BM48" s="241"/>
      <c r="BN48" s="241"/>
      <c r="BO48" s="254"/>
      <c r="BP48" s="254"/>
      <c r="BQ48" s="251">
        <v>42</v>
      </c>
      <c r="BR48" s="252"/>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5"/>
    </row>
    <row r="49" spans="1:131" s="236" customFormat="1" ht="26.25" customHeight="1" x14ac:dyDescent="0.2">
      <c r="A49" s="250">
        <v>22</v>
      </c>
      <c r="B49" s="1043"/>
      <c r="C49" s="1044"/>
      <c r="D49" s="1044"/>
      <c r="E49" s="1044"/>
      <c r="F49" s="1044"/>
      <c r="G49" s="1044"/>
      <c r="H49" s="1044"/>
      <c r="I49" s="1044"/>
      <c r="J49" s="1044"/>
      <c r="K49" s="1044"/>
      <c r="L49" s="1044"/>
      <c r="M49" s="1044"/>
      <c r="N49" s="1044"/>
      <c r="O49" s="1044"/>
      <c r="P49" s="1045"/>
      <c r="Q49" s="1050"/>
      <c r="R49" s="1047"/>
      <c r="S49" s="1047"/>
      <c r="T49" s="1047"/>
      <c r="U49" s="1047"/>
      <c r="V49" s="1047"/>
      <c r="W49" s="1047"/>
      <c r="X49" s="1047"/>
      <c r="Y49" s="1047"/>
      <c r="Z49" s="1047"/>
      <c r="AA49" s="1047"/>
      <c r="AB49" s="1047"/>
      <c r="AC49" s="1047"/>
      <c r="AD49" s="1047"/>
      <c r="AE49" s="1051"/>
      <c r="AF49" s="1046"/>
      <c r="AG49" s="1047"/>
      <c r="AH49" s="1047"/>
      <c r="AI49" s="1047"/>
      <c r="AJ49" s="1048"/>
      <c r="AK49" s="978"/>
      <c r="AL49" s="969"/>
      <c r="AM49" s="969"/>
      <c r="AN49" s="969"/>
      <c r="AO49" s="969"/>
      <c r="AP49" s="969"/>
      <c r="AQ49" s="969"/>
      <c r="AR49" s="969"/>
      <c r="AS49" s="969"/>
      <c r="AT49" s="969"/>
      <c r="AU49" s="969"/>
      <c r="AV49" s="969"/>
      <c r="AW49" s="969"/>
      <c r="AX49" s="969"/>
      <c r="AY49" s="969"/>
      <c r="AZ49" s="1049"/>
      <c r="BA49" s="1049"/>
      <c r="BB49" s="1049"/>
      <c r="BC49" s="1049"/>
      <c r="BD49" s="1049"/>
      <c r="BE49" s="1041"/>
      <c r="BF49" s="1041"/>
      <c r="BG49" s="1041"/>
      <c r="BH49" s="1041"/>
      <c r="BI49" s="1042"/>
      <c r="BJ49" s="241"/>
      <c r="BK49" s="241"/>
      <c r="BL49" s="241"/>
      <c r="BM49" s="241"/>
      <c r="BN49" s="241"/>
      <c r="BO49" s="254"/>
      <c r="BP49" s="254"/>
      <c r="BQ49" s="251">
        <v>43</v>
      </c>
      <c r="BR49" s="252"/>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5"/>
    </row>
    <row r="50" spans="1:131" s="236" customFormat="1" ht="26.25" customHeight="1" x14ac:dyDescent="0.2">
      <c r="A50" s="250">
        <v>23</v>
      </c>
      <c r="B50" s="1043"/>
      <c r="C50" s="1044"/>
      <c r="D50" s="1044"/>
      <c r="E50" s="1044"/>
      <c r="F50" s="1044"/>
      <c r="G50" s="1044"/>
      <c r="H50" s="1044"/>
      <c r="I50" s="1044"/>
      <c r="J50" s="1044"/>
      <c r="K50" s="1044"/>
      <c r="L50" s="1044"/>
      <c r="M50" s="1044"/>
      <c r="N50" s="1044"/>
      <c r="O50" s="1044"/>
      <c r="P50" s="1045"/>
      <c r="Q50" s="1039"/>
      <c r="R50" s="1020"/>
      <c r="S50" s="1020"/>
      <c r="T50" s="1020"/>
      <c r="U50" s="1020"/>
      <c r="V50" s="1020"/>
      <c r="W50" s="1020"/>
      <c r="X50" s="1020"/>
      <c r="Y50" s="1020"/>
      <c r="Z50" s="1020"/>
      <c r="AA50" s="1020"/>
      <c r="AB50" s="1020"/>
      <c r="AC50" s="1020"/>
      <c r="AD50" s="1020"/>
      <c r="AE50" s="1040"/>
      <c r="AF50" s="1046"/>
      <c r="AG50" s="1047"/>
      <c r="AH50" s="1047"/>
      <c r="AI50" s="1047"/>
      <c r="AJ50" s="1048"/>
      <c r="AK50" s="1022"/>
      <c r="AL50" s="1020"/>
      <c r="AM50" s="1020"/>
      <c r="AN50" s="1020"/>
      <c r="AO50" s="1020"/>
      <c r="AP50" s="1020"/>
      <c r="AQ50" s="1020"/>
      <c r="AR50" s="1020"/>
      <c r="AS50" s="1020"/>
      <c r="AT50" s="1020"/>
      <c r="AU50" s="1020"/>
      <c r="AV50" s="1020"/>
      <c r="AW50" s="1020"/>
      <c r="AX50" s="1020"/>
      <c r="AY50" s="1020"/>
      <c r="AZ50" s="1023"/>
      <c r="BA50" s="1023"/>
      <c r="BB50" s="1023"/>
      <c r="BC50" s="1023"/>
      <c r="BD50" s="1023"/>
      <c r="BE50" s="1041"/>
      <c r="BF50" s="1041"/>
      <c r="BG50" s="1041"/>
      <c r="BH50" s="1041"/>
      <c r="BI50" s="1042"/>
      <c r="BJ50" s="241"/>
      <c r="BK50" s="241"/>
      <c r="BL50" s="241"/>
      <c r="BM50" s="241"/>
      <c r="BN50" s="241"/>
      <c r="BO50" s="254"/>
      <c r="BP50" s="254"/>
      <c r="BQ50" s="251">
        <v>44</v>
      </c>
      <c r="BR50" s="252"/>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5"/>
    </row>
    <row r="51" spans="1:131" s="236" customFormat="1" ht="26.25" customHeight="1" x14ac:dyDescent="0.2">
      <c r="A51" s="250">
        <v>24</v>
      </c>
      <c r="B51" s="1043"/>
      <c r="C51" s="1044"/>
      <c r="D51" s="1044"/>
      <c r="E51" s="1044"/>
      <c r="F51" s="1044"/>
      <c r="G51" s="1044"/>
      <c r="H51" s="1044"/>
      <c r="I51" s="1044"/>
      <c r="J51" s="1044"/>
      <c r="K51" s="1044"/>
      <c r="L51" s="1044"/>
      <c r="M51" s="1044"/>
      <c r="N51" s="1044"/>
      <c r="O51" s="1044"/>
      <c r="P51" s="1045"/>
      <c r="Q51" s="1039"/>
      <c r="R51" s="1020"/>
      <c r="S51" s="1020"/>
      <c r="T51" s="1020"/>
      <c r="U51" s="1020"/>
      <c r="V51" s="1020"/>
      <c r="W51" s="1020"/>
      <c r="X51" s="1020"/>
      <c r="Y51" s="1020"/>
      <c r="Z51" s="1020"/>
      <c r="AA51" s="1020"/>
      <c r="AB51" s="1020"/>
      <c r="AC51" s="1020"/>
      <c r="AD51" s="1020"/>
      <c r="AE51" s="1040"/>
      <c r="AF51" s="1046"/>
      <c r="AG51" s="1047"/>
      <c r="AH51" s="1047"/>
      <c r="AI51" s="1047"/>
      <c r="AJ51" s="1048"/>
      <c r="AK51" s="1022"/>
      <c r="AL51" s="1020"/>
      <c r="AM51" s="1020"/>
      <c r="AN51" s="1020"/>
      <c r="AO51" s="1020"/>
      <c r="AP51" s="1020"/>
      <c r="AQ51" s="1020"/>
      <c r="AR51" s="1020"/>
      <c r="AS51" s="1020"/>
      <c r="AT51" s="1020"/>
      <c r="AU51" s="1020"/>
      <c r="AV51" s="1020"/>
      <c r="AW51" s="1020"/>
      <c r="AX51" s="1020"/>
      <c r="AY51" s="1020"/>
      <c r="AZ51" s="1023"/>
      <c r="BA51" s="1023"/>
      <c r="BB51" s="1023"/>
      <c r="BC51" s="1023"/>
      <c r="BD51" s="1023"/>
      <c r="BE51" s="1041"/>
      <c r="BF51" s="1041"/>
      <c r="BG51" s="1041"/>
      <c r="BH51" s="1041"/>
      <c r="BI51" s="1042"/>
      <c r="BJ51" s="241"/>
      <c r="BK51" s="241"/>
      <c r="BL51" s="241"/>
      <c r="BM51" s="241"/>
      <c r="BN51" s="241"/>
      <c r="BO51" s="254"/>
      <c r="BP51" s="254"/>
      <c r="BQ51" s="251">
        <v>45</v>
      </c>
      <c r="BR51" s="252"/>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5"/>
    </row>
    <row r="52" spans="1:131" s="236" customFormat="1" ht="26.25" customHeight="1" x14ac:dyDescent="0.2">
      <c r="A52" s="250">
        <v>25</v>
      </c>
      <c r="B52" s="1043"/>
      <c r="C52" s="1044"/>
      <c r="D52" s="1044"/>
      <c r="E52" s="1044"/>
      <c r="F52" s="1044"/>
      <c r="G52" s="1044"/>
      <c r="H52" s="1044"/>
      <c r="I52" s="1044"/>
      <c r="J52" s="1044"/>
      <c r="K52" s="1044"/>
      <c r="L52" s="1044"/>
      <c r="M52" s="1044"/>
      <c r="N52" s="1044"/>
      <c r="O52" s="1044"/>
      <c r="P52" s="1045"/>
      <c r="Q52" s="1039"/>
      <c r="R52" s="1020"/>
      <c r="S52" s="1020"/>
      <c r="T52" s="1020"/>
      <c r="U52" s="1020"/>
      <c r="V52" s="1020"/>
      <c r="W52" s="1020"/>
      <c r="X52" s="1020"/>
      <c r="Y52" s="1020"/>
      <c r="Z52" s="1020"/>
      <c r="AA52" s="1020"/>
      <c r="AB52" s="1020"/>
      <c r="AC52" s="1020"/>
      <c r="AD52" s="1020"/>
      <c r="AE52" s="1040"/>
      <c r="AF52" s="1046"/>
      <c r="AG52" s="1047"/>
      <c r="AH52" s="1047"/>
      <c r="AI52" s="1047"/>
      <c r="AJ52" s="1048"/>
      <c r="AK52" s="1022"/>
      <c r="AL52" s="1020"/>
      <c r="AM52" s="1020"/>
      <c r="AN52" s="1020"/>
      <c r="AO52" s="1020"/>
      <c r="AP52" s="1020"/>
      <c r="AQ52" s="1020"/>
      <c r="AR52" s="1020"/>
      <c r="AS52" s="1020"/>
      <c r="AT52" s="1020"/>
      <c r="AU52" s="1020"/>
      <c r="AV52" s="1020"/>
      <c r="AW52" s="1020"/>
      <c r="AX52" s="1020"/>
      <c r="AY52" s="1020"/>
      <c r="AZ52" s="1023"/>
      <c r="BA52" s="1023"/>
      <c r="BB52" s="1023"/>
      <c r="BC52" s="1023"/>
      <c r="BD52" s="1023"/>
      <c r="BE52" s="1041"/>
      <c r="BF52" s="1041"/>
      <c r="BG52" s="1041"/>
      <c r="BH52" s="1041"/>
      <c r="BI52" s="1042"/>
      <c r="BJ52" s="241"/>
      <c r="BK52" s="241"/>
      <c r="BL52" s="241"/>
      <c r="BM52" s="241"/>
      <c r="BN52" s="241"/>
      <c r="BO52" s="254"/>
      <c r="BP52" s="254"/>
      <c r="BQ52" s="251">
        <v>46</v>
      </c>
      <c r="BR52" s="252"/>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5"/>
    </row>
    <row r="53" spans="1:131" s="236" customFormat="1" ht="26.25" customHeight="1" x14ac:dyDescent="0.2">
      <c r="A53" s="250">
        <v>26</v>
      </c>
      <c r="B53" s="1043"/>
      <c r="C53" s="1044"/>
      <c r="D53" s="1044"/>
      <c r="E53" s="1044"/>
      <c r="F53" s="1044"/>
      <c r="G53" s="1044"/>
      <c r="H53" s="1044"/>
      <c r="I53" s="1044"/>
      <c r="J53" s="1044"/>
      <c r="K53" s="1044"/>
      <c r="L53" s="1044"/>
      <c r="M53" s="1044"/>
      <c r="N53" s="1044"/>
      <c r="O53" s="1044"/>
      <c r="P53" s="1045"/>
      <c r="Q53" s="1039"/>
      <c r="R53" s="1020"/>
      <c r="S53" s="1020"/>
      <c r="T53" s="1020"/>
      <c r="U53" s="1020"/>
      <c r="V53" s="1020"/>
      <c r="W53" s="1020"/>
      <c r="X53" s="1020"/>
      <c r="Y53" s="1020"/>
      <c r="Z53" s="1020"/>
      <c r="AA53" s="1020"/>
      <c r="AB53" s="1020"/>
      <c r="AC53" s="1020"/>
      <c r="AD53" s="1020"/>
      <c r="AE53" s="1040"/>
      <c r="AF53" s="1046"/>
      <c r="AG53" s="1047"/>
      <c r="AH53" s="1047"/>
      <c r="AI53" s="1047"/>
      <c r="AJ53" s="1048"/>
      <c r="AK53" s="1022"/>
      <c r="AL53" s="1020"/>
      <c r="AM53" s="1020"/>
      <c r="AN53" s="1020"/>
      <c r="AO53" s="1020"/>
      <c r="AP53" s="1020"/>
      <c r="AQ53" s="1020"/>
      <c r="AR53" s="1020"/>
      <c r="AS53" s="1020"/>
      <c r="AT53" s="1020"/>
      <c r="AU53" s="1020"/>
      <c r="AV53" s="1020"/>
      <c r="AW53" s="1020"/>
      <c r="AX53" s="1020"/>
      <c r="AY53" s="1020"/>
      <c r="AZ53" s="1023"/>
      <c r="BA53" s="1023"/>
      <c r="BB53" s="1023"/>
      <c r="BC53" s="1023"/>
      <c r="BD53" s="1023"/>
      <c r="BE53" s="1041"/>
      <c r="BF53" s="1041"/>
      <c r="BG53" s="1041"/>
      <c r="BH53" s="1041"/>
      <c r="BI53" s="1042"/>
      <c r="BJ53" s="241"/>
      <c r="BK53" s="241"/>
      <c r="BL53" s="241"/>
      <c r="BM53" s="241"/>
      <c r="BN53" s="241"/>
      <c r="BO53" s="254"/>
      <c r="BP53" s="254"/>
      <c r="BQ53" s="251">
        <v>47</v>
      </c>
      <c r="BR53" s="252"/>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5"/>
    </row>
    <row r="54" spans="1:131" s="236" customFormat="1" ht="26.25" customHeight="1" x14ac:dyDescent="0.2">
      <c r="A54" s="250">
        <v>27</v>
      </c>
      <c r="B54" s="1043"/>
      <c r="C54" s="1044"/>
      <c r="D54" s="1044"/>
      <c r="E54" s="1044"/>
      <c r="F54" s="1044"/>
      <c r="G54" s="1044"/>
      <c r="H54" s="1044"/>
      <c r="I54" s="1044"/>
      <c r="J54" s="1044"/>
      <c r="K54" s="1044"/>
      <c r="L54" s="1044"/>
      <c r="M54" s="1044"/>
      <c r="N54" s="1044"/>
      <c r="O54" s="1044"/>
      <c r="P54" s="1045"/>
      <c r="Q54" s="1039"/>
      <c r="R54" s="1020"/>
      <c r="S54" s="1020"/>
      <c r="T54" s="1020"/>
      <c r="U54" s="1020"/>
      <c r="V54" s="1020"/>
      <c r="W54" s="1020"/>
      <c r="X54" s="1020"/>
      <c r="Y54" s="1020"/>
      <c r="Z54" s="1020"/>
      <c r="AA54" s="1020"/>
      <c r="AB54" s="1020"/>
      <c r="AC54" s="1020"/>
      <c r="AD54" s="1020"/>
      <c r="AE54" s="1040"/>
      <c r="AF54" s="1046"/>
      <c r="AG54" s="1047"/>
      <c r="AH54" s="1047"/>
      <c r="AI54" s="1047"/>
      <c r="AJ54" s="1048"/>
      <c r="AK54" s="1022"/>
      <c r="AL54" s="1020"/>
      <c r="AM54" s="1020"/>
      <c r="AN54" s="1020"/>
      <c r="AO54" s="1020"/>
      <c r="AP54" s="1020"/>
      <c r="AQ54" s="1020"/>
      <c r="AR54" s="1020"/>
      <c r="AS54" s="1020"/>
      <c r="AT54" s="1020"/>
      <c r="AU54" s="1020"/>
      <c r="AV54" s="1020"/>
      <c r="AW54" s="1020"/>
      <c r="AX54" s="1020"/>
      <c r="AY54" s="1020"/>
      <c r="AZ54" s="1023"/>
      <c r="BA54" s="1023"/>
      <c r="BB54" s="1023"/>
      <c r="BC54" s="1023"/>
      <c r="BD54" s="1023"/>
      <c r="BE54" s="1041"/>
      <c r="BF54" s="1041"/>
      <c r="BG54" s="1041"/>
      <c r="BH54" s="1041"/>
      <c r="BI54" s="1042"/>
      <c r="BJ54" s="241"/>
      <c r="BK54" s="241"/>
      <c r="BL54" s="241"/>
      <c r="BM54" s="241"/>
      <c r="BN54" s="241"/>
      <c r="BO54" s="254"/>
      <c r="BP54" s="254"/>
      <c r="BQ54" s="251">
        <v>48</v>
      </c>
      <c r="BR54" s="252"/>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5"/>
    </row>
    <row r="55" spans="1:131" s="236" customFormat="1" ht="26.25" customHeight="1" x14ac:dyDescent="0.2">
      <c r="A55" s="250">
        <v>28</v>
      </c>
      <c r="B55" s="1043"/>
      <c r="C55" s="1044"/>
      <c r="D55" s="1044"/>
      <c r="E55" s="1044"/>
      <c r="F55" s="1044"/>
      <c r="G55" s="1044"/>
      <c r="H55" s="1044"/>
      <c r="I55" s="1044"/>
      <c r="J55" s="1044"/>
      <c r="K55" s="1044"/>
      <c r="L55" s="1044"/>
      <c r="M55" s="1044"/>
      <c r="N55" s="1044"/>
      <c r="O55" s="1044"/>
      <c r="P55" s="1045"/>
      <c r="Q55" s="1039"/>
      <c r="R55" s="1020"/>
      <c r="S55" s="1020"/>
      <c r="T55" s="1020"/>
      <c r="U55" s="1020"/>
      <c r="V55" s="1020"/>
      <c r="W55" s="1020"/>
      <c r="X55" s="1020"/>
      <c r="Y55" s="1020"/>
      <c r="Z55" s="1020"/>
      <c r="AA55" s="1020"/>
      <c r="AB55" s="1020"/>
      <c r="AC55" s="1020"/>
      <c r="AD55" s="1020"/>
      <c r="AE55" s="1040"/>
      <c r="AF55" s="1046"/>
      <c r="AG55" s="1047"/>
      <c r="AH55" s="1047"/>
      <c r="AI55" s="1047"/>
      <c r="AJ55" s="1048"/>
      <c r="AK55" s="1022"/>
      <c r="AL55" s="1020"/>
      <c r="AM55" s="1020"/>
      <c r="AN55" s="1020"/>
      <c r="AO55" s="1020"/>
      <c r="AP55" s="1020"/>
      <c r="AQ55" s="1020"/>
      <c r="AR55" s="1020"/>
      <c r="AS55" s="1020"/>
      <c r="AT55" s="1020"/>
      <c r="AU55" s="1020"/>
      <c r="AV55" s="1020"/>
      <c r="AW55" s="1020"/>
      <c r="AX55" s="1020"/>
      <c r="AY55" s="1020"/>
      <c r="AZ55" s="1023"/>
      <c r="BA55" s="1023"/>
      <c r="BB55" s="1023"/>
      <c r="BC55" s="1023"/>
      <c r="BD55" s="1023"/>
      <c r="BE55" s="1041"/>
      <c r="BF55" s="1041"/>
      <c r="BG55" s="1041"/>
      <c r="BH55" s="1041"/>
      <c r="BI55" s="1042"/>
      <c r="BJ55" s="241"/>
      <c r="BK55" s="241"/>
      <c r="BL55" s="241"/>
      <c r="BM55" s="241"/>
      <c r="BN55" s="241"/>
      <c r="BO55" s="254"/>
      <c r="BP55" s="254"/>
      <c r="BQ55" s="251">
        <v>49</v>
      </c>
      <c r="BR55" s="252"/>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5"/>
    </row>
    <row r="56" spans="1:131" s="236" customFormat="1" ht="26.25" customHeight="1" x14ac:dyDescent="0.2">
      <c r="A56" s="250">
        <v>29</v>
      </c>
      <c r="B56" s="1043"/>
      <c r="C56" s="1044"/>
      <c r="D56" s="1044"/>
      <c r="E56" s="1044"/>
      <c r="F56" s="1044"/>
      <c r="G56" s="1044"/>
      <c r="H56" s="1044"/>
      <c r="I56" s="1044"/>
      <c r="J56" s="1044"/>
      <c r="K56" s="1044"/>
      <c r="L56" s="1044"/>
      <c r="M56" s="1044"/>
      <c r="N56" s="1044"/>
      <c r="O56" s="1044"/>
      <c r="P56" s="1045"/>
      <c r="Q56" s="1039"/>
      <c r="R56" s="1020"/>
      <c r="S56" s="1020"/>
      <c r="T56" s="1020"/>
      <c r="U56" s="1020"/>
      <c r="V56" s="1020"/>
      <c r="W56" s="1020"/>
      <c r="X56" s="1020"/>
      <c r="Y56" s="1020"/>
      <c r="Z56" s="1020"/>
      <c r="AA56" s="1020"/>
      <c r="AB56" s="1020"/>
      <c r="AC56" s="1020"/>
      <c r="AD56" s="1020"/>
      <c r="AE56" s="1040"/>
      <c r="AF56" s="1046"/>
      <c r="AG56" s="1047"/>
      <c r="AH56" s="1047"/>
      <c r="AI56" s="1047"/>
      <c r="AJ56" s="1048"/>
      <c r="AK56" s="1022"/>
      <c r="AL56" s="1020"/>
      <c r="AM56" s="1020"/>
      <c r="AN56" s="1020"/>
      <c r="AO56" s="1020"/>
      <c r="AP56" s="1020"/>
      <c r="AQ56" s="1020"/>
      <c r="AR56" s="1020"/>
      <c r="AS56" s="1020"/>
      <c r="AT56" s="1020"/>
      <c r="AU56" s="1020"/>
      <c r="AV56" s="1020"/>
      <c r="AW56" s="1020"/>
      <c r="AX56" s="1020"/>
      <c r="AY56" s="1020"/>
      <c r="AZ56" s="1023"/>
      <c r="BA56" s="1023"/>
      <c r="BB56" s="1023"/>
      <c r="BC56" s="1023"/>
      <c r="BD56" s="1023"/>
      <c r="BE56" s="1041"/>
      <c r="BF56" s="1041"/>
      <c r="BG56" s="1041"/>
      <c r="BH56" s="1041"/>
      <c r="BI56" s="1042"/>
      <c r="BJ56" s="241"/>
      <c r="BK56" s="241"/>
      <c r="BL56" s="241"/>
      <c r="BM56" s="241"/>
      <c r="BN56" s="241"/>
      <c r="BO56" s="254"/>
      <c r="BP56" s="254"/>
      <c r="BQ56" s="251">
        <v>50</v>
      </c>
      <c r="BR56" s="252"/>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5"/>
    </row>
    <row r="57" spans="1:131" s="236" customFormat="1" ht="26.25" customHeight="1" x14ac:dyDescent="0.2">
      <c r="A57" s="250">
        <v>30</v>
      </c>
      <c r="B57" s="1043"/>
      <c r="C57" s="1044"/>
      <c r="D57" s="1044"/>
      <c r="E57" s="1044"/>
      <c r="F57" s="1044"/>
      <c r="G57" s="1044"/>
      <c r="H57" s="1044"/>
      <c r="I57" s="1044"/>
      <c r="J57" s="1044"/>
      <c r="K57" s="1044"/>
      <c r="L57" s="1044"/>
      <c r="M57" s="1044"/>
      <c r="N57" s="1044"/>
      <c r="O57" s="1044"/>
      <c r="P57" s="1045"/>
      <c r="Q57" s="1039"/>
      <c r="R57" s="1020"/>
      <c r="S57" s="1020"/>
      <c r="T57" s="1020"/>
      <c r="U57" s="1020"/>
      <c r="V57" s="1020"/>
      <c r="W57" s="1020"/>
      <c r="X57" s="1020"/>
      <c r="Y57" s="1020"/>
      <c r="Z57" s="1020"/>
      <c r="AA57" s="1020"/>
      <c r="AB57" s="1020"/>
      <c r="AC57" s="1020"/>
      <c r="AD57" s="1020"/>
      <c r="AE57" s="1040"/>
      <c r="AF57" s="1046"/>
      <c r="AG57" s="1047"/>
      <c r="AH57" s="1047"/>
      <c r="AI57" s="1047"/>
      <c r="AJ57" s="1048"/>
      <c r="AK57" s="1022"/>
      <c r="AL57" s="1020"/>
      <c r="AM57" s="1020"/>
      <c r="AN57" s="1020"/>
      <c r="AO57" s="1020"/>
      <c r="AP57" s="1020"/>
      <c r="AQ57" s="1020"/>
      <c r="AR57" s="1020"/>
      <c r="AS57" s="1020"/>
      <c r="AT57" s="1020"/>
      <c r="AU57" s="1020"/>
      <c r="AV57" s="1020"/>
      <c r="AW57" s="1020"/>
      <c r="AX57" s="1020"/>
      <c r="AY57" s="1020"/>
      <c r="AZ57" s="1023"/>
      <c r="BA57" s="1023"/>
      <c r="BB57" s="1023"/>
      <c r="BC57" s="1023"/>
      <c r="BD57" s="1023"/>
      <c r="BE57" s="1041"/>
      <c r="BF57" s="1041"/>
      <c r="BG57" s="1041"/>
      <c r="BH57" s="1041"/>
      <c r="BI57" s="1042"/>
      <c r="BJ57" s="241"/>
      <c r="BK57" s="241"/>
      <c r="BL57" s="241"/>
      <c r="BM57" s="241"/>
      <c r="BN57" s="241"/>
      <c r="BO57" s="254"/>
      <c r="BP57" s="254"/>
      <c r="BQ57" s="251">
        <v>51</v>
      </c>
      <c r="BR57" s="252"/>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5"/>
    </row>
    <row r="58" spans="1:131" s="236" customFormat="1" ht="26.25" customHeight="1" x14ac:dyDescent="0.2">
      <c r="A58" s="250">
        <v>31</v>
      </c>
      <c r="B58" s="1043"/>
      <c r="C58" s="1044"/>
      <c r="D58" s="1044"/>
      <c r="E58" s="1044"/>
      <c r="F58" s="1044"/>
      <c r="G58" s="1044"/>
      <c r="H58" s="1044"/>
      <c r="I58" s="1044"/>
      <c r="J58" s="1044"/>
      <c r="K58" s="1044"/>
      <c r="L58" s="1044"/>
      <c r="M58" s="1044"/>
      <c r="N58" s="1044"/>
      <c r="O58" s="1044"/>
      <c r="P58" s="1045"/>
      <c r="Q58" s="1039"/>
      <c r="R58" s="1020"/>
      <c r="S58" s="1020"/>
      <c r="T58" s="1020"/>
      <c r="U58" s="1020"/>
      <c r="V58" s="1020"/>
      <c r="W58" s="1020"/>
      <c r="X58" s="1020"/>
      <c r="Y58" s="1020"/>
      <c r="Z58" s="1020"/>
      <c r="AA58" s="1020"/>
      <c r="AB58" s="1020"/>
      <c r="AC58" s="1020"/>
      <c r="AD58" s="1020"/>
      <c r="AE58" s="1040"/>
      <c r="AF58" s="1046"/>
      <c r="AG58" s="1047"/>
      <c r="AH58" s="1047"/>
      <c r="AI58" s="1047"/>
      <c r="AJ58" s="1048"/>
      <c r="AK58" s="1022"/>
      <c r="AL58" s="1020"/>
      <c r="AM58" s="1020"/>
      <c r="AN58" s="1020"/>
      <c r="AO58" s="1020"/>
      <c r="AP58" s="1020"/>
      <c r="AQ58" s="1020"/>
      <c r="AR58" s="1020"/>
      <c r="AS58" s="1020"/>
      <c r="AT58" s="1020"/>
      <c r="AU58" s="1020"/>
      <c r="AV58" s="1020"/>
      <c r="AW58" s="1020"/>
      <c r="AX58" s="1020"/>
      <c r="AY58" s="1020"/>
      <c r="AZ58" s="1023"/>
      <c r="BA58" s="1023"/>
      <c r="BB58" s="1023"/>
      <c r="BC58" s="1023"/>
      <c r="BD58" s="1023"/>
      <c r="BE58" s="1041"/>
      <c r="BF58" s="1041"/>
      <c r="BG58" s="1041"/>
      <c r="BH58" s="1041"/>
      <c r="BI58" s="1042"/>
      <c r="BJ58" s="241"/>
      <c r="BK58" s="241"/>
      <c r="BL58" s="241"/>
      <c r="BM58" s="241"/>
      <c r="BN58" s="241"/>
      <c r="BO58" s="254"/>
      <c r="BP58" s="254"/>
      <c r="BQ58" s="251">
        <v>52</v>
      </c>
      <c r="BR58" s="252"/>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5"/>
    </row>
    <row r="59" spans="1:131" s="236" customFormat="1" ht="26.25" customHeight="1" x14ac:dyDescent="0.2">
      <c r="A59" s="250">
        <v>32</v>
      </c>
      <c r="B59" s="1043"/>
      <c r="C59" s="1044"/>
      <c r="D59" s="1044"/>
      <c r="E59" s="1044"/>
      <c r="F59" s="1044"/>
      <c r="G59" s="1044"/>
      <c r="H59" s="1044"/>
      <c r="I59" s="1044"/>
      <c r="J59" s="1044"/>
      <c r="K59" s="1044"/>
      <c r="L59" s="1044"/>
      <c r="M59" s="1044"/>
      <c r="N59" s="1044"/>
      <c r="O59" s="1044"/>
      <c r="P59" s="1045"/>
      <c r="Q59" s="1039"/>
      <c r="R59" s="1020"/>
      <c r="S59" s="1020"/>
      <c r="T59" s="1020"/>
      <c r="U59" s="1020"/>
      <c r="V59" s="1020"/>
      <c r="W59" s="1020"/>
      <c r="X59" s="1020"/>
      <c r="Y59" s="1020"/>
      <c r="Z59" s="1020"/>
      <c r="AA59" s="1020"/>
      <c r="AB59" s="1020"/>
      <c r="AC59" s="1020"/>
      <c r="AD59" s="1020"/>
      <c r="AE59" s="1040"/>
      <c r="AF59" s="1046"/>
      <c r="AG59" s="1047"/>
      <c r="AH59" s="1047"/>
      <c r="AI59" s="1047"/>
      <c r="AJ59" s="1048"/>
      <c r="AK59" s="1022"/>
      <c r="AL59" s="1020"/>
      <c r="AM59" s="1020"/>
      <c r="AN59" s="1020"/>
      <c r="AO59" s="1020"/>
      <c r="AP59" s="1020"/>
      <c r="AQ59" s="1020"/>
      <c r="AR59" s="1020"/>
      <c r="AS59" s="1020"/>
      <c r="AT59" s="1020"/>
      <c r="AU59" s="1020"/>
      <c r="AV59" s="1020"/>
      <c r="AW59" s="1020"/>
      <c r="AX59" s="1020"/>
      <c r="AY59" s="1020"/>
      <c r="AZ59" s="1023"/>
      <c r="BA59" s="1023"/>
      <c r="BB59" s="1023"/>
      <c r="BC59" s="1023"/>
      <c r="BD59" s="1023"/>
      <c r="BE59" s="1041"/>
      <c r="BF59" s="1041"/>
      <c r="BG59" s="1041"/>
      <c r="BH59" s="1041"/>
      <c r="BI59" s="1042"/>
      <c r="BJ59" s="241"/>
      <c r="BK59" s="241"/>
      <c r="BL59" s="241"/>
      <c r="BM59" s="241"/>
      <c r="BN59" s="241"/>
      <c r="BO59" s="254"/>
      <c r="BP59" s="254"/>
      <c r="BQ59" s="251">
        <v>53</v>
      </c>
      <c r="BR59" s="252"/>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5"/>
    </row>
    <row r="60" spans="1:131" s="236" customFormat="1" ht="26.25" customHeight="1" x14ac:dyDescent="0.2">
      <c r="A60" s="250">
        <v>33</v>
      </c>
      <c r="B60" s="1043"/>
      <c r="C60" s="1044"/>
      <c r="D60" s="1044"/>
      <c r="E60" s="1044"/>
      <c r="F60" s="1044"/>
      <c r="G60" s="1044"/>
      <c r="H60" s="1044"/>
      <c r="I60" s="1044"/>
      <c r="J60" s="1044"/>
      <c r="K60" s="1044"/>
      <c r="L60" s="1044"/>
      <c r="M60" s="1044"/>
      <c r="N60" s="1044"/>
      <c r="O60" s="1044"/>
      <c r="P60" s="1045"/>
      <c r="Q60" s="1039"/>
      <c r="R60" s="1020"/>
      <c r="S60" s="1020"/>
      <c r="T60" s="1020"/>
      <c r="U60" s="1020"/>
      <c r="V60" s="1020"/>
      <c r="W60" s="1020"/>
      <c r="X60" s="1020"/>
      <c r="Y60" s="1020"/>
      <c r="Z60" s="1020"/>
      <c r="AA60" s="1020"/>
      <c r="AB60" s="1020"/>
      <c r="AC60" s="1020"/>
      <c r="AD60" s="1020"/>
      <c r="AE60" s="1040"/>
      <c r="AF60" s="1046"/>
      <c r="AG60" s="1047"/>
      <c r="AH60" s="1047"/>
      <c r="AI60" s="1047"/>
      <c r="AJ60" s="1048"/>
      <c r="AK60" s="1022"/>
      <c r="AL60" s="1020"/>
      <c r="AM60" s="1020"/>
      <c r="AN60" s="1020"/>
      <c r="AO60" s="1020"/>
      <c r="AP60" s="1020"/>
      <c r="AQ60" s="1020"/>
      <c r="AR60" s="1020"/>
      <c r="AS60" s="1020"/>
      <c r="AT60" s="1020"/>
      <c r="AU60" s="1020"/>
      <c r="AV60" s="1020"/>
      <c r="AW60" s="1020"/>
      <c r="AX60" s="1020"/>
      <c r="AY60" s="1020"/>
      <c r="AZ60" s="1023"/>
      <c r="BA60" s="1023"/>
      <c r="BB60" s="1023"/>
      <c r="BC60" s="1023"/>
      <c r="BD60" s="1023"/>
      <c r="BE60" s="1041"/>
      <c r="BF60" s="1041"/>
      <c r="BG60" s="1041"/>
      <c r="BH60" s="1041"/>
      <c r="BI60" s="1042"/>
      <c r="BJ60" s="241"/>
      <c r="BK60" s="241"/>
      <c r="BL60" s="241"/>
      <c r="BM60" s="241"/>
      <c r="BN60" s="241"/>
      <c r="BO60" s="254"/>
      <c r="BP60" s="254"/>
      <c r="BQ60" s="251">
        <v>54</v>
      </c>
      <c r="BR60" s="252"/>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5"/>
    </row>
    <row r="61" spans="1:131" s="236" customFormat="1" ht="26.25" customHeight="1" thickBot="1" x14ac:dyDescent="0.25">
      <c r="A61" s="250">
        <v>34</v>
      </c>
      <c r="B61" s="1043"/>
      <c r="C61" s="1044"/>
      <c r="D61" s="1044"/>
      <c r="E61" s="1044"/>
      <c r="F61" s="1044"/>
      <c r="G61" s="1044"/>
      <c r="H61" s="1044"/>
      <c r="I61" s="1044"/>
      <c r="J61" s="1044"/>
      <c r="K61" s="1044"/>
      <c r="L61" s="1044"/>
      <c r="M61" s="1044"/>
      <c r="N61" s="1044"/>
      <c r="O61" s="1044"/>
      <c r="P61" s="1045"/>
      <c r="Q61" s="1039"/>
      <c r="R61" s="1020"/>
      <c r="S61" s="1020"/>
      <c r="T61" s="1020"/>
      <c r="U61" s="1020"/>
      <c r="V61" s="1020"/>
      <c r="W61" s="1020"/>
      <c r="X61" s="1020"/>
      <c r="Y61" s="1020"/>
      <c r="Z61" s="1020"/>
      <c r="AA61" s="1020"/>
      <c r="AB61" s="1020"/>
      <c r="AC61" s="1020"/>
      <c r="AD61" s="1020"/>
      <c r="AE61" s="1040"/>
      <c r="AF61" s="1046"/>
      <c r="AG61" s="1047"/>
      <c r="AH61" s="1047"/>
      <c r="AI61" s="1047"/>
      <c r="AJ61" s="1048"/>
      <c r="AK61" s="1022"/>
      <c r="AL61" s="1020"/>
      <c r="AM61" s="1020"/>
      <c r="AN61" s="1020"/>
      <c r="AO61" s="1020"/>
      <c r="AP61" s="1020"/>
      <c r="AQ61" s="1020"/>
      <c r="AR61" s="1020"/>
      <c r="AS61" s="1020"/>
      <c r="AT61" s="1020"/>
      <c r="AU61" s="1020"/>
      <c r="AV61" s="1020"/>
      <c r="AW61" s="1020"/>
      <c r="AX61" s="1020"/>
      <c r="AY61" s="1020"/>
      <c r="AZ61" s="1023"/>
      <c r="BA61" s="1023"/>
      <c r="BB61" s="1023"/>
      <c r="BC61" s="1023"/>
      <c r="BD61" s="1023"/>
      <c r="BE61" s="1041"/>
      <c r="BF61" s="1041"/>
      <c r="BG61" s="1041"/>
      <c r="BH61" s="1041"/>
      <c r="BI61" s="1042"/>
      <c r="BJ61" s="241"/>
      <c r="BK61" s="241"/>
      <c r="BL61" s="241"/>
      <c r="BM61" s="241"/>
      <c r="BN61" s="241"/>
      <c r="BO61" s="254"/>
      <c r="BP61" s="254"/>
      <c r="BQ61" s="251">
        <v>55</v>
      </c>
      <c r="BR61" s="252"/>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5"/>
    </row>
    <row r="62" spans="1:131" s="236" customFormat="1" ht="26.25" customHeight="1" x14ac:dyDescent="0.2">
      <c r="A62" s="250">
        <v>35</v>
      </c>
      <c r="B62" s="1036"/>
      <c r="C62" s="1037"/>
      <c r="D62" s="1037"/>
      <c r="E62" s="1037"/>
      <c r="F62" s="1037"/>
      <c r="G62" s="1037"/>
      <c r="H62" s="1037"/>
      <c r="I62" s="1037"/>
      <c r="J62" s="1037"/>
      <c r="K62" s="1037"/>
      <c r="L62" s="1037"/>
      <c r="M62" s="1037"/>
      <c r="N62" s="1037"/>
      <c r="O62" s="1037"/>
      <c r="P62" s="1038"/>
      <c r="Q62" s="1039"/>
      <c r="R62" s="1020"/>
      <c r="S62" s="1020"/>
      <c r="T62" s="1020"/>
      <c r="U62" s="1020"/>
      <c r="V62" s="1020"/>
      <c r="W62" s="1020"/>
      <c r="X62" s="1020"/>
      <c r="Y62" s="1020"/>
      <c r="Z62" s="1020"/>
      <c r="AA62" s="1020"/>
      <c r="AB62" s="1020"/>
      <c r="AC62" s="1020"/>
      <c r="AD62" s="1020"/>
      <c r="AE62" s="1040"/>
      <c r="AF62" s="1019"/>
      <c r="AG62" s="1020"/>
      <c r="AH62" s="1020"/>
      <c r="AI62" s="1020"/>
      <c r="AJ62" s="1021"/>
      <c r="AK62" s="1022"/>
      <c r="AL62" s="1020"/>
      <c r="AM62" s="1020"/>
      <c r="AN62" s="1020"/>
      <c r="AO62" s="1020"/>
      <c r="AP62" s="1020"/>
      <c r="AQ62" s="1020"/>
      <c r="AR62" s="1020"/>
      <c r="AS62" s="1020"/>
      <c r="AT62" s="1020"/>
      <c r="AU62" s="1020"/>
      <c r="AV62" s="1020"/>
      <c r="AW62" s="1020"/>
      <c r="AX62" s="1020"/>
      <c r="AY62" s="1020"/>
      <c r="AZ62" s="1023"/>
      <c r="BA62" s="1023"/>
      <c r="BB62" s="1023"/>
      <c r="BC62" s="1023"/>
      <c r="BD62" s="1023"/>
      <c r="BE62" s="1031"/>
      <c r="BF62" s="1031"/>
      <c r="BG62" s="1031"/>
      <c r="BH62" s="1031"/>
      <c r="BI62" s="1032"/>
      <c r="BJ62" s="1033" t="s">
        <v>400</v>
      </c>
      <c r="BK62" s="1034"/>
      <c r="BL62" s="1034"/>
      <c r="BM62" s="1034"/>
      <c r="BN62" s="1035"/>
      <c r="BO62" s="254"/>
      <c r="BP62" s="254"/>
      <c r="BQ62" s="251">
        <v>56</v>
      </c>
      <c r="BR62" s="252"/>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5"/>
    </row>
    <row r="63" spans="1:131" s="236" customFormat="1" ht="26.25" customHeight="1" thickBot="1" x14ac:dyDescent="0.25">
      <c r="A63" s="253" t="s">
        <v>375</v>
      </c>
      <c r="B63" s="942" t="s">
        <v>401</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7"/>
      <c r="AF63" s="1028">
        <v>170886</v>
      </c>
      <c r="AG63" s="957"/>
      <c r="AH63" s="957"/>
      <c r="AI63" s="957"/>
      <c r="AJ63" s="1029"/>
      <c r="AK63" s="1030"/>
      <c r="AL63" s="961"/>
      <c r="AM63" s="961"/>
      <c r="AN63" s="961"/>
      <c r="AO63" s="961"/>
      <c r="AP63" s="957"/>
      <c r="AQ63" s="957"/>
      <c r="AR63" s="957"/>
      <c r="AS63" s="957"/>
      <c r="AT63" s="957"/>
      <c r="AU63" s="957"/>
      <c r="AV63" s="957"/>
      <c r="AW63" s="957"/>
      <c r="AX63" s="957"/>
      <c r="AY63" s="957"/>
      <c r="AZ63" s="1024"/>
      <c r="BA63" s="1024"/>
      <c r="BB63" s="1024"/>
      <c r="BC63" s="1024"/>
      <c r="BD63" s="1024"/>
      <c r="BE63" s="958"/>
      <c r="BF63" s="958"/>
      <c r="BG63" s="958"/>
      <c r="BH63" s="958"/>
      <c r="BI63" s="959"/>
      <c r="BJ63" s="1025" t="s">
        <v>393</v>
      </c>
      <c r="BK63" s="949"/>
      <c r="BL63" s="949"/>
      <c r="BM63" s="949"/>
      <c r="BN63" s="1026"/>
      <c r="BO63" s="254"/>
      <c r="BP63" s="254"/>
      <c r="BQ63" s="251">
        <v>57</v>
      </c>
      <c r="BR63" s="252"/>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5"/>
    </row>
    <row r="65" spans="1:131" s="236" customFormat="1" ht="26.25" customHeight="1" thickBot="1" x14ac:dyDescent="0.25">
      <c r="A65" s="241" t="s">
        <v>402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5"/>
    </row>
    <row r="66" spans="1:131" s="236" customFormat="1" ht="26.25" customHeight="1" x14ac:dyDescent="0.2">
      <c r="A66" s="995" t="s">
        <v>403</v>
      </c>
      <c r="B66" s="996"/>
      <c r="C66" s="996"/>
      <c r="D66" s="996"/>
      <c r="E66" s="996"/>
      <c r="F66" s="996"/>
      <c r="G66" s="996"/>
      <c r="H66" s="996"/>
      <c r="I66" s="996"/>
      <c r="J66" s="996"/>
      <c r="K66" s="996"/>
      <c r="L66" s="996"/>
      <c r="M66" s="996"/>
      <c r="N66" s="996"/>
      <c r="O66" s="996"/>
      <c r="P66" s="997"/>
      <c r="Q66" s="1001" t="s">
        <v>379</v>
      </c>
      <c r="R66" s="1002"/>
      <c r="S66" s="1002"/>
      <c r="T66" s="1002"/>
      <c r="U66" s="1003"/>
      <c r="V66" s="1001" t="s">
        <v>404</v>
      </c>
      <c r="W66" s="1002"/>
      <c r="X66" s="1002"/>
      <c r="Y66" s="1002"/>
      <c r="Z66" s="1003"/>
      <c r="AA66" s="1001" t="s">
        <v>405</v>
      </c>
      <c r="AB66" s="1002"/>
      <c r="AC66" s="1002"/>
      <c r="AD66" s="1002"/>
      <c r="AE66" s="1003"/>
      <c r="AF66" s="1007" t="s">
        <v>382</v>
      </c>
      <c r="AG66" s="1008"/>
      <c r="AH66" s="1008"/>
      <c r="AI66" s="1008"/>
      <c r="AJ66" s="1009"/>
      <c r="AK66" s="1001" t="s">
        <v>406</v>
      </c>
      <c r="AL66" s="996"/>
      <c r="AM66" s="996"/>
      <c r="AN66" s="996"/>
      <c r="AO66" s="997"/>
      <c r="AP66" s="1001" t="s">
        <v>384</v>
      </c>
      <c r="AQ66" s="1002"/>
      <c r="AR66" s="1002"/>
      <c r="AS66" s="1002"/>
      <c r="AT66" s="1003"/>
      <c r="AU66" s="1001" t="s">
        <v>407</v>
      </c>
      <c r="AV66" s="1002"/>
      <c r="AW66" s="1002"/>
      <c r="AX66" s="1002"/>
      <c r="AY66" s="1003"/>
      <c r="AZ66" s="1001" t="s">
        <v>349</v>
      </c>
      <c r="BA66" s="1002"/>
      <c r="BB66" s="1002"/>
      <c r="BC66" s="1002"/>
      <c r="BD66" s="1017"/>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2">
      <c r="A68" s="247">
        <v>1</v>
      </c>
      <c r="B68" s="983" t="s">
        <v>559</v>
      </c>
      <c r="C68" s="984"/>
      <c r="D68" s="984"/>
      <c r="E68" s="984"/>
      <c r="F68" s="984"/>
      <c r="G68" s="984"/>
      <c r="H68" s="984"/>
      <c r="I68" s="984"/>
      <c r="J68" s="984"/>
      <c r="K68" s="984"/>
      <c r="L68" s="984"/>
      <c r="M68" s="984"/>
      <c r="N68" s="984"/>
      <c r="O68" s="984"/>
      <c r="P68" s="985"/>
      <c r="Q68" s="986">
        <v>74697</v>
      </c>
      <c r="R68" s="987"/>
      <c r="S68" s="987"/>
      <c r="T68" s="987"/>
      <c r="U68" s="988"/>
      <c r="V68" s="980">
        <v>74541</v>
      </c>
      <c r="W68" s="980"/>
      <c r="X68" s="980"/>
      <c r="Y68" s="980"/>
      <c r="Z68" s="980"/>
      <c r="AA68" s="980">
        <v>156</v>
      </c>
      <c r="AB68" s="980"/>
      <c r="AC68" s="980"/>
      <c r="AD68" s="980"/>
      <c r="AE68" s="980"/>
      <c r="AF68" s="980">
        <v>156</v>
      </c>
      <c r="AG68" s="980"/>
      <c r="AH68" s="980"/>
      <c r="AI68" s="980"/>
      <c r="AJ68" s="980"/>
      <c r="AK68" s="980" t="s">
        <v>497</v>
      </c>
      <c r="AL68" s="980"/>
      <c r="AM68" s="980"/>
      <c r="AN68" s="980"/>
      <c r="AO68" s="980"/>
      <c r="AP68" s="980" t="s">
        <v>497</v>
      </c>
      <c r="AQ68" s="980"/>
      <c r="AR68" s="980"/>
      <c r="AS68" s="980"/>
      <c r="AT68" s="980"/>
      <c r="AU68" s="980" t="s">
        <v>497</v>
      </c>
      <c r="AV68" s="980"/>
      <c r="AW68" s="980"/>
      <c r="AX68" s="980"/>
      <c r="AY68" s="980"/>
      <c r="AZ68" s="981"/>
      <c r="BA68" s="981"/>
      <c r="BB68" s="981"/>
      <c r="BC68" s="981"/>
      <c r="BD68" s="982"/>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2">
      <c r="A69" s="250">
        <v>2</v>
      </c>
      <c r="B69" s="972" t="s">
        <v>560</v>
      </c>
      <c r="C69" s="973"/>
      <c r="D69" s="973"/>
      <c r="E69" s="973"/>
      <c r="F69" s="973"/>
      <c r="G69" s="973"/>
      <c r="H69" s="973"/>
      <c r="I69" s="973"/>
      <c r="J69" s="973"/>
      <c r="K69" s="973"/>
      <c r="L69" s="973"/>
      <c r="M69" s="973"/>
      <c r="N69" s="973"/>
      <c r="O69" s="973"/>
      <c r="P69" s="974"/>
      <c r="Q69" s="976">
        <v>6287</v>
      </c>
      <c r="R69" s="977"/>
      <c r="S69" s="977"/>
      <c r="T69" s="977"/>
      <c r="U69" s="978"/>
      <c r="V69" s="969">
        <v>5232</v>
      </c>
      <c r="W69" s="969"/>
      <c r="X69" s="969"/>
      <c r="Y69" s="969"/>
      <c r="Z69" s="969"/>
      <c r="AA69" s="969">
        <v>1055</v>
      </c>
      <c r="AB69" s="969"/>
      <c r="AC69" s="969"/>
      <c r="AD69" s="969"/>
      <c r="AE69" s="969"/>
      <c r="AF69" s="969">
        <v>6062</v>
      </c>
      <c r="AG69" s="969"/>
      <c r="AH69" s="969"/>
      <c r="AI69" s="969"/>
      <c r="AJ69" s="969"/>
      <c r="AK69" s="969" t="s">
        <v>497</v>
      </c>
      <c r="AL69" s="969"/>
      <c r="AM69" s="969"/>
      <c r="AN69" s="969"/>
      <c r="AO69" s="969"/>
      <c r="AP69" s="969">
        <v>7221</v>
      </c>
      <c r="AQ69" s="969"/>
      <c r="AR69" s="969"/>
      <c r="AS69" s="969"/>
      <c r="AT69" s="969"/>
      <c r="AU69" s="969" t="s">
        <v>497</v>
      </c>
      <c r="AV69" s="969"/>
      <c r="AW69" s="969"/>
      <c r="AX69" s="969"/>
      <c r="AY69" s="969"/>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2">
      <c r="A70" s="250">
        <v>3</v>
      </c>
      <c r="B70" s="972" t="s">
        <v>561</v>
      </c>
      <c r="C70" s="973"/>
      <c r="D70" s="973"/>
      <c r="E70" s="973"/>
      <c r="F70" s="973"/>
      <c r="G70" s="973"/>
      <c r="H70" s="973"/>
      <c r="I70" s="973"/>
      <c r="J70" s="973"/>
      <c r="K70" s="973"/>
      <c r="L70" s="973"/>
      <c r="M70" s="973"/>
      <c r="N70" s="973"/>
      <c r="O70" s="973"/>
      <c r="P70" s="974"/>
      <c r="Q70" s="976">
        <v>12046</v>
      </c>
      <c r="R70" s="977"/>
      <c r="S70" s="977"/>
      <c r="T70" s="977"/>
      <c r="U70" s="978"/>
      <c r="V70" s="969">
        <v>9946</v>
      </c>
      <c r="W70" s="969"/>
      <c r="X70" s="969"/>
      <c r="Y70" s="969"/>
      <c r="Z70" s="969"/>
      <c r="AA70" s="969">
        <v>2100</v>
      </c>
      <c r="AB70" s="969"/>
      <c r="AC70" s="969"/>
      <c r="AD70" s="969"/>
      <c r="AE70" s="969"/>
      <c r="AF70" s="969">
        <v>10902</v>
      </c>
      <c r="AG70" s="969"/>
      <c r="AH70" s="969"/>
      <c r="AI70" s="969"/>
      <c r="AJ70" s="969"/>
      <c r="AK70" s="969" t="s">
        <v>497</v>
      </c>
      <c r="AL70" s="969"/>
      <c r="AM70" s="969"/>
      <c r="AN70" s="969"/>
      <c r="AO70" s="969"/>
      <c r="AP70" s="969">
        <v>28927</v>
      </c>
      <c r="AQ70" s="969"/>
      <c r="AR70" s="969"/>
      <c r="AS70" s="969"/>
      <c r="AT70" s="969"/>
      <c r="AU70" s="969" t="s">
        <v>497</v>
      </c>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2">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2">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2">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2">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2">
      <c r="A75" s="250">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2">
      <c r="A76" s="250">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2">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2">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2">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2">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2">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2">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2">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2">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2">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2">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2">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5">
      <c r="A88" s="253" t="s">
        <v>375</v>
      </c>
      <c r="B88" s="942" t="s">
        <v>408</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v>17120</v>
      </c>
      <c r="AG88" s="957"/>
      <c r="AH88" s="957"/>
      <c r="AI88" s="957"/>
      <c r="AJ88" s="957"/>
      <c r="AK88" s="961"/>
      <c r="AL88" s="961"/>
      <c r="AM88" s="961"/>
      <c r="AN88" s="961"/>
      <c r="AO88" s="961"/>
      <c r="AP88" s="957">
        <v>36148</v>
      </c>
      <c r="AQ88" s="957"/>
      <c r="AR88" s="957"/>
      <c r="AS88" s="957"/>
      <c r="AT88" s="957"/>
      <c r="AU88" s="957"/>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375</v>
      </c>
      <c r="BR102" s="942" t="s">
        <v>409</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v>51328</v>
      </c>
      <c r="CS102" s="949"/>
      <c r="CT102" s="949"/>
      <c r="CU102" s="949"/>
      <c r="CV102" s="950"/>
      <c r="CW102" s="948">
        <v>5941</v>
      </c>
      <c r="CX102" s="949"/>
      <c r="CY102" s="949"/>
      <c r="CZ102" s="949"/>
      <c r="DA102" s="950"/>
      <c r="DB102" s="948">
        <v>32742</v>
      </c>
      <c r="DC102" s="949"/>
      <c r="DD102" s="949"/>
      <c r="DE102" s="949"/>
      <c r="DF102" s="950"/>
      <c r="DG102" s="948">
        <v>11119</v>
      </c>
      <c r="DH102" s="949"/>
      <c r="DI102" s="949"/>
      <c r="DJ102" s="949"/>
      <c r="DK102" s="950"/>
      <c r="DL102" s="948">
        <v>0</v>
      </c>
      <c r="DM102" s="949"/>
      <c r="DN102" s="949"/>
      <c r="DO102" s="949"/>
      <c r="DP102" s="950"/>
      <c r="DQ102" s="948">
        <v>0</v>
      </c>
      <c r="DR102" s="949"/>
      <c r="DS102" s="949"/>
      <c r="DT102" s="949"/>
      <c r="DU102" s="950"/>
      <c r="DV102" s="931"/>
      <c r="DW102" s="932"/>
      <c r="DX102" s="932"/>
      <c r="DY102" s="932"/>
      <c r="DZ102" s="933"/>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410</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411</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412</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413</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6" t="s">
        <v>414</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415</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2">
      <c r="A109" s="891" t="s">
        <v>416</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417</v>
      </c>
      <c r="AB109" s="892"/>
      <c r="AC109" s="892"/>
      <c r="AD109" s="892"/>
      <c r="AE109" s="893"/>
      <c r="AF109" s="894" t="s">
        <v>305</v>
      </c>
      <c r="AG109" s="892"/>
      <c r="AH109" s="892"/>
      <c r="AI109" s="892"/>
      <c r="AJ109" s="893"/>
      <c r="AK109" s="894" t="s">
        <v>304</v>
      </c>
      <c r="AL109" s="892"/>
      <c r="AM109" s="892"/>
      <c r="AN109" s="892"/>
      <c r="AO109" s="893"/>
      <c r="AP109" s="894" t="s">
        <v>418</v>
      </c>
      <c r="AQ109" s="892"/>
      <c r="AR109" s="892"/>
      <c r="AS109" s="892"/>
      <c r="AT109" s="923"/>
      <c r="AU109" s="891" t="s">
        <v>416</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417</v>
      </c>
      <c r="BR109" s="892"/>
      <c r="BS109" s="892"/>
      <c r="BT109" s="892"/>
      <c r="BU109" s="893"/>
      <c r="BV109" s="894" t="s">
        <v>305</v>
      </c>
      <c r="BW109" s="892"/>
      <c r="BX109" s="892"/>
      <c r="BY109" s="892"/>
      <c r="BZ109" s="893"/>
      <c r="CA109" s="894" t="s">
        <v>304</v>
      </c>
      <c r="CB109" s="892"/>
      <c r="CC109" s="892"/>
      <c r="CD109" s="892"/>
      <c r="CE109" s="893"/>
      <c r="CF109" s="930" t="s">
        <v>418</v>
      </c>
      <c r="CG109" s="930"/>
      <c r="CH109" s="930"/>
      <c r="CI109" s="930"/>
      <c r="CJ109" s="930"/>
      <c r="CK109" s="894" t="s">
        <v>419</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417</v>
      </c>
      <c r="DH109" s="892"/>
      <c r="DI109" s="892"/>
      <c r="DJ109" s="892"/>
      <c r="DK109" s="893"/>
      <c r="DL109" s="894" t="s">
        <v>305</v>
      </c>
      <c r="DM109" s="892"/>
      <c r="DN109" s="892"/>
      <c r="DO109" s="892"/>
      <c r="DP109" s="893"/>
      <c r="DQ109" s="894" t="s">
        <v>304</v>
      </c>
      <c r="DR109" s="892"/>
      <c r="DS109" s="892"/>
      <c r="DT109" s="892"/>
      <c r="DU109" s="893"/>
      <c r="DV109" s="894" t="s">
        <v>418</v>
      </c>
      <c r="DW109" s="892"/>
      <c r="DX109" s="892"/>
      <c r="DY109" s="892"/>
      <c r="DZ109" s="923"/>
    </row>
    <row r="110" spans="1:131" s="235" customFormat="1" ht="26.25" customHeight="1" x14ac:dyDescent="0.2">
      <c r="A110" s="792" t="s">
        <v>420</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86400778</v>
      </c>
      <c r="AB110" s="885"/>
      <c r="AC110" s="885"/>
      <c r="AD110" s="885"/>
      <c r="AE110" s="886"/>
      <c r="AF110" s="887">
        <v>82378858</v>
      </c>
      <c r="AG110" s="885"/>
      <c r="AH110" s="885"/>
      <c r="AI110" s="885"/>
      <c r="AJ110" s="886"/>
      <c r="AK110" s="887">
        <v>81765084</v>
      </c>
      <c r="AL110" s="885"/>
      <c r="AM110" s="885"/>
      <c r="AN110" s="885"/>
      <c r="AO110" s="886"/>
      <c r="AP110" s="888">
        <v>8.8000000000000007</v>
      </c>
      <c r="AQ110" s="889"/>
      <c r="AR110" s="889"/>
      <c r="AS110" s="889"/>
      <c r="AT110" s="890"/>
      <c r="AU110" s="924" t="s">
        <v>70</v>
      </c>
      <c r="AV110" s="925"/>
      <c r="AW110" s="925"/>
      <c r="AX110" s="925"/>
      <c r="AY110" s="925"/>
      <c r="AZ110" s="847" t="s">
        <v>421</v>
      </c>
      <c r="BA110" s="793"/>
      <c r="BB110" s="793"/>
      <c r="BC110" s="793"/>
      <c r="BD110" s="793"/>
      <c r="BE110" s="793"/>
      <c r="BF110" s="793"/>
      <c r="BG110" s="793"/>
      <c r="BH110" s="793"/>
      <c r="BI110" s="793"/>
      <c r="BJ110" s="793"/>
      <c r="BK110" s="793"/>
      <c r="BL110" s="793"/>
      <c r="BM110" s="793"/>
      <c r="BN110" s="793"/>
      <c r="BO110" s="793"/>
      <c r="BP110" s="794"/>
      <c r="BQ110" s="848">
        <v>3558297244</v>
      </c>
      <c r="BR110" s="830"/>
      <c r="BS110" s="830"/>
      <c r="BT110" s="830"/>
      <c r="BU110" s="830"/>
      <c r="BV110" s="830">
        <v>3597357565</v>
      </c>
      <c r="BW110" s="830"/>
      <c r="BX110" s="830"/>
      <c r="BY110" s="830"/>
      <c r="BZ110" s="830"/>
      <c r="CA110" s="830">
        <v>3614654329</v>
      </c>
      <c r="CB110" s="830"/>
      <c r="CC110" s="830"/>
      <c r="CD110" s="830"/>
      <c r="CE110" s="830"/>
      <c r="CF110" s="857">
        <v>391.2</v>
      </c>
      <c r="CG110" s="858"/>
      <c r="CH110" s="858"/>
      <c r="CI110" s="858"/>
      <c r="CJ110" s="858"/>
      <c r="CK110" s="920" t="s">
        <v>422</v>
      </c>
      <c r="CL110" s="804"/>
      <c r="CM110" s="881" t="s">
        <v>423</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v>12938238</v>
      </c>
      <c r="DH110" s="830"/>
      <c r="DI110" s="830"/>
      <c r="DJ110" s="830"/>
      <c r="DK110" s="830"/>
      <c r="DL110" s="830">
        <v>11333212</v>
      </c>
      <c r="DM110" s="830"/>
      <c r="DN110" s="830"/>
      <c r="DO110" s="830"/>
      <c r="DP110" s="830"/>
      <c r="DQ110" s="830">
        <v>10269399</v>
      </c>
      <c r="DR110" s="830"/>
      <c r="DS110" s="830"/>
      <c r="DT110" s="830"/>
      <c r="DU110" s="830"/>
      <c r="DV110" s="831">
        <v>1.1000000000000001</v>
      </c>
      <c r="DW110" s="831"/>
      <c r="DX110" s="831"/>
      <c r="DY110" s="831"/>
      <c r="DZ110" s="832"/>
    </row>
    <row r="111" spans="1:131" s="235" customFormat="1" ht="26.25" customHeight="1" x14ac:dyDescent="0.2">
      <c r="A111" s="759" t="s">
        <v>424</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v>14626788</v>
      </c>
      <c r="AB111" s="914"/>
      <c r="AC111" s="914"/>
      <c r="AD111" s="914"/>
      <c r="AE111" s="915"/>
      <c r="AF111" s="916">
        <v>18017047</v>
      </c>
      <c r="AG111" s="914"/>
      <c r="AH111" s="914"/>
      <c r="AI111" s="914"/>
      <c r="AJ111" s="915"/>
      <c r="AK111" s="916">
        <v>14154789</v>
      </c>
      <c r="AL111" s="914"/>
      <c r="AM111" s="914"/>
      <c r="AN111" s="914"/>
      <c r="AO111" s="915"/>
      <c r="AP111" s="917">
        <v>1.5</v>
      </c>
      <c r="AQ111" s="918"/>
      <c r="AR111" s="918"/>
      <c r="AS111" s="918"/>
      <c r="AT111" s="919"/>
      <c r="AU111" s="926"/>
      <c r="AV111" s="927"/>
      <c r="AW111" s="927"/>
      <c r="AX111" s="927"/>
      <c r="AY111" s="927"/>
      <c r="AZ111" s="800" t="s">
        <v>425</v>
      </c>
      <c r="BA111" s="735"/>
      <c r="BB111" s="735"/>
      <c r="BC111" s="735"/>
      <c r="BD111" s="735"/>
      <c r="BE111" s="735"/>
      <c r="BF111" s="735"/>
      <c r="BG111" s="735"/>
      <c r="BH111" s="735"/>
      <c r="BI111" s="735"/>
      <c r="BJ111" s="735"/>
      <c r="BK111" s="735"/>
      <c r="BL111" s="735"/>
      <c r="BM111" s="735"/>
      <c r="BN111" s="735"/>
      <c r="BO111" s="735"/>
      <c r="BP111" s="736"/>
      <c r="BQ111" s="801">
        <v>33360814</v>
      </c>
      <c r="BR111" s="802"/>
      <c r="BS111" s="802"/>
      <c r="BT111" s="802"/>
      <c r="BU111" s="802"/>
      <c r="BV111" s="802">
        <v>29346040</v>
      </c>
      <c r="BW111" s="802"/>
      <c r="BX111" s="802"/>
      <c r="BY111" s="802"/>
      <c r="BZ111" s="802"/>
      <c r="CA111" s="802">
        <v>25079386</v>
      </c>
      <c r="CB111" s="802"/>
      <c r="CC111" s="802"/>
      <c r="CD111" s="802"/>
      <c r="CE111" s="802"/>
      <c r="CF111" s="866">
        <v>2.7</v>
      </c>
      <c r="CG111" s="867"/>
      <c r="CH111" s="867"/>
      <c r="CI111" s="867"/>
      <c r="CJ111" s="867"/>
      <c r="CK111" s="921"/>
      <c r="CL111" s="806"/>
      <c r="CM111" s="809" t="s">
        <v>426</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393</v>
      </c>
      <c r="DH111" s="802"/>
      <c r="DI111" s="802"/>
      <c r="DJ111" s="802"/>
      <c r="DK111" s="802"/>
      <c r="DL111" s="802" t="s">
        <v>427</v>
      </c>
      <c r="DM111" s="802"/>
      <c r="DN111" s="802"/>
      <c r="DO111" s="802"/>
      <c r="DP111" s="802"/>
      <c r="DQ111" s="802" t="s">
        <v>393</v>
      </c>
      <c r="DR111" s="802"/>
      <c r="DS111" s="802"/>
      <c r="DT111" s="802"/>
      <c r="DU111" s="802"/>
      <c r="DV111" s="779" t="s">
        <v>427</v>
      </c>
      <c r="DW111" s="779"/>
      <c r="DX111" s="779"/>
      <c r="DY111" s="779"/>
      <c r="DZ111" s="780"/>
    </row>
    <row r="112" spans="1:131" s="235" customFormat="1" ht="26.25" customHeight="1" x14ac:dyDescent="0.2">
      <c r="A112" s="906" t="s">
        <v>428</v>
      </c>
      <c r="B112" s="907"/>
      <c r="C112" s="735" t="s">
        <v>429</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122908786</v>
      </c>
      <c r="AB112" s="765"/>
      <c r="AC112" s="765"/>
      <c r="AD112" s="765"/>
      <c r="AE112" s="766"/>
      <c r="AF112" s="767">
        <v>124971431</v>
      </c>
      <c r="AG112" s="765"/>
      <c r="AH112" s="765"/>
      <c r="AI112" s="765"/>
      <c r="AJ112" s="766"/>
      <c r="AK112" s="767">
        <v>125618659</v>
      </c>
      <c r="AL112" s="765"/>
      <c r="AM112" s="765"/>
      <c r="AN112" s="765"/>
      <c r="AO112" s="766"/>
      <c r="AP112" s="812">
        <v>13.6</v>
      </c>
      <c r="AQ112" s="813"/>
      <c r="AR112" s="813"/>
      <c r="AS112" s="813"/>
      <c r="AT112" s="814"/>
      <c r="AU112" s="926"/>
      <c r="AV112" s="927"/>
      <c r="AW112" s="927"/>
      <c r="AX112" s="927"/>
      <c r="AY112" s="927"/>
      <c r="AZ112" s="800" t="s">
        <v>430</v>
      </c>
      <c r="BA112" s="735"/>
      <c r="BB112" s="735"/>
      <c r="BC112" s="735"/>
      <c r="BD112" s="735"/>
      <c r="BE112" s="735"/>
      <c r="BF112" s="735"/>
      <c r="BG112" s="735"/>
      <c r="BH112" s="735"/>
      <c r="BI112" s="735"/>
      <c r="BJ112" s="735"/>
      <c r="BK112" s="735"/>
      <c r="BL112" s="735"/>
      <c r="BM112" s="735"/>
      <c r="BN112" s="735"/>
      <c r="BO112" s="735"/>
      <c r="BP112" s="736"/>
      <c r="BQ112" s="801">
        <v>46904290</v>
      </c>
      <c r="BR112" s="802"/>
      <c r="BS112" s="802"/>
      <c r="BT112" s="802"/>
      <c r="BU112" s="802"/>
      <c r="BV112" s="802">
        <v>44183227</v>
      </c>
      <c r="BW112" s="802"/>
      <c r="BX112" s="802"/>
      <c r="BY112" s="802"/>
      <c r="BZ112" s="802"/>
      <c r="CA112" s="802">
        <v>46617693</v>
      </c>
      <c r="CB112" s="802"/>
      <c r="CC112" s="802"/>
      <c r="CD112" s="802"/>
      <c r="CE112" s="802"/>
      <c r="CF112" s="866">
        <v>5</v>
      </c>
      <c r="CG112" s="867"/>
      <c r="CH112" s="867"/>
      <c r="CI112" s="867"/>
      <c r="CJ112" s="867"/>
      <c r="CK112" s="921"/>
      <c r="CL112" s="806"/>
      <c r="CM112" s="809" t="s">
        <v>431</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v>9206970</v>
      </c>
      <c r="DH112" s="802"/>
      <c r="DI112" s="802"/>
      <c r="DJ112" s="802"/>
      <c r="DK112" s="802"/>
      <c r="DL112" s="802">
        <v>7849905</v>
      </c>
      <c r="DM112" s="802"/>
      <c r="DN112" s="802"/>
      <c r="DO112" s="802"/>
      <c r="DP112" s="802"/>
      <c r="DQ112" s="802">
        <v>6549483</v>
      </c>
      <c r="DR112" s="802"/>
      <c r="DS112" s="802"/>
      <c r="DT112" s="802"/>
      <c r="DU112" s="802"/>
      <c r="DV112" s="779">
        <v>0.7</v>
      </c>
      <c r="DW112" s="779"/>
      <c r="DX112" s="779"/>
      <c r="DY112" s="779"/>
      <c r="DZ112" s="780"/>
    </row>
    <row r="113" spans="1:130" s="235" customFormat="1" ht="26.25" customHeight="1" x14ac:dyDescent="0.2">
      <c r="A113" s="908"/>
      <c r="B113" s="909"/>
      <c r="C113" s="735" t="s">
        <v>432</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5560689</v>
      </c>
      <c r="AB113" s="765"/>
      <c r="AC113" s="765"/>
      <c r="AD113" s="765"/>
      <c r="AE113" s="766"/>
      <c r="AF113" s="767">
        <v>4236981</v>
      </c>
      <c r="AG113" s="765"/>
      <c r="AH113" s="765"/>
      <c r="AI113" s="765"/>
      <c r="AJ113" s="766"/>
      <c r="AK113" s="767">
        <v>3866223</v>
      </c>
      <c r="AL113" s="765"/>
      <c r="AM113" s="765"/>
      <c r="AN113" s="765"/>
      <c r="AO113" s="766"/>
      <c r="AP113" s="812">
        <v>0.4</v>
      </c>
      <c r="AQ113" s="813"/>
      <c r="AR113" s="813"/>
      <c r="AS113" s="813"/>
      <c r="AT113" s="814"/>
      <c r="AU113" s="926"/>
      <c r="AV113" s="927"/>
      <c r="AW113" s="927"/>
      <c r="AX113" s="927"/>
      <c r="AY113" s="927"/>
      <c r="AZ113" s="800" t="s">
        <v>433</v>
      </c>
      <c r="BA113" s="735"/>
      <c r="BB113" s="735"/>
      <c r="BC113" s="735"/>
      <c r="BD113" s="735"/>
      <c r="BE113" s="735"/>
      <c r="BF113" s="735"/>
      <c r="BG113" s="735"/>
      <c r="BH113" s="735"/>
      <c r="BI113" s="735"/>
      <c r="BJ113" s="735"/>
      <c r="BK113" s="735"/>
      <c r="BL113" s="735"/>
      <c r="BM113" s="735"/>
      <c r="BN113" s="735"/>
      <c r="BO113" s="735"/>
      <c r="BP113" s="736"/>
      <c r="BQ113" s="801">
        <v>8500</v>
      </c>
      <c r="BR113" s="802"/>
      <c r="BS113" s="802"/>
      <c r="BT113" s="802"/>
      <c r="BU113" s="802"/>
      <c r="BV113" s="802" t="s">
        <v>427</v>
      </c>
      <c r="BW113" s="802"/>
      <c r="BX113" s="802"/>
      <c r="BY113" s="802"/>
      <c r="BZ113" s="802"/>
      <c r="CA113" s="802" t="s">
        <v>427</v>
      </c>
      <c r="CB113" s="802"/>
      <c r="CC113" s="802"/>
      <c r="CD113" s="802"/>
      <c r="CE113" s="802"/>
      <c r="CF113" s="866" t="s">
        <v>427</v>
      </c>
      <c r="CG113" s="867"/>
      <c r="CH113" s="867"/>
      <c r="CI113" s="867"/>
      <c r="CJ113" s="867"/>
      <c r="CK113" s="921"/>
      <c r="CL113" s="806"/>
      <c r="CM113" s="809" t="s">
        <v>434</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v>5670782</v>
      </c>
      <c r="DH113" s="802"/>
      <c r="DI113" s="802"/>
      <c r="DJ113" s="802"/>
      <c r="DK113" s="802"/>
      <c r="DL113" s="802">
        <v>4842007</v>
      </c>
      <c r="DM113" s="802"/>
      <c r="DN113" s="802"/>
      <c r="DO113" s="802"/>
      <c r="DP113" s="802"/>
      <c r="DQ113" s="802">
        <v>3997559</v>
      </c>
      <c r="DR113" s="802"/>
      <c r="DS113" s="802"/>
      <c r="DT113" s="802"/>
      <c r="DU113" s="802"/>
      <c r="DV113" s="779">
        <v>0.4</v>
      </c>
      <c r="DW113" s="779"/>
      <c r="DX113" s="779"/>
      <c r="DY113" s="779"/>
      <c r="DZ113" s="780"/>
    </row>
    <row r="114" spans="1:130" s="235" customFormat="1" ht="26.25" customHeight="1" x14ac:dyDescent="0.2">
      <c r="A114" s="908"/>
      <c r="B114" s="909"/>
      <c r="C114" s="735" t="s">
        <v>435</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v>22398</v>
      </c>
      <c r="AB114" s="765"/>
      <c r="AC114" s="765"/>
      <c r="AD114" s="765"/>
      <c r="AE114" s="766"/>
      <c r="AF114" s="767">
        <v>7923</v>
      </c>
      <c r="AG114" s="765"/>
      <c r="AH114" s="765"/>
      <c r="AI114" s="765"/>
      <c r="AJ114" s="766"/>
      <c r="AK114" s="767" t="s">
        <v>427</v>
      </c>
      <c r="AL114" s="765"/>
      <c r="AM114" s="765"/>
      <c r="AN114" s="765"/>
      <c r="AO114" s="766"/>
      <c r="AP114" s="812" t="s">
        <v>427</v>
      </c>
      <c r="AQ114" s="813"/>
      <c r="AR114" s="813"/>
      <c r="AS114" s="813"/>
      <c r="AT114" s="814"/>
      <c r="AU114" s="926"/>
      <c r="AV114" s="927"/>
      <c r="AW114" s="927"/>
      <c r="AX114" s="927"/>
      <c r="AY114" s="927"/>
      <c r="AZ114" s="800" t="s">
        <v>436</v>
      </c>
      <c r="BA114" s="735"/>
      <c r="BB114" s="735"/>
      <c r="BC114" s="735"/>
      <c r="BD114" s="735"/>
      <c r="BE114" s="735"/>
      <c r="BF114" s="735"/>
      <c r="BG114" s="735"/>
      <c r="BH114" s="735"/>
      <c r="BI114" s="735"/>
      <c r="BJ114" s="735"/>
      <c r="BK114" s="735"/>
      <c r="BL114" s="735"/>
      <c r="BM114" s="735"/>
      <c r="BN114" s="735"/>
      <c r="BO114" s="735"/>
      <c r="BP114" s="736"/>
      <c r="BQ114" s="801">
        <v>382659988</v>
      </c>
      <c r="BR114" s="802"/>
      <c r="BS114" s="802"/>
      <c r="BT114" s="802"/>
      <c r="BU114" s="802"/>
      <c r="BV114" s="802">
        <v>373252088</v>
      </c>
      <c r="BW114" s="802"/>
      <c r="BX114" s="802"/>
      <c r="BY114" s="802"/>
      <c r="BZ114" s="802"/>
      <c r="CA114" s="802">
        <v>356450676</v>
      </c>
      <c r="CB114" s="802"/>
      <c r="CC114" s="802"/>
      <c r="CD114" s="802"/>
      <c r="CE114" s="802"/>
      <c r="CF114" s="866">
        <v>38.6</v>
      </c>
      <c r="CG114" s="867"/>
      <c r="CH114" s="867"/>
      <c r="CI114" s="867"/>
      <c r="CJ114" s="867"/>
      <c r="CK114" s="921"/>
      <c r="CL114" s="806"/>
      <c r="CM114" s="809" t="s">
        <v>437</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v>32497</v>
      </c>
      <c r="DH114" s="802"/>
      <c r="DI114" s="802"/>
      <c r="DJ114" s="802"/>
      <c r="DK114" s="802"/>
      <c r="DL114" s="802">
        <v>16258</v>
      </c>
      <c r="DM114" s="802"/>
      <c r="DN114" s="802"/>
      <c r="DO114" s="802"/>
      <c r="DP114" s="802"/>
      <c r="DQ114" s="802" t="s">
        <v>427</v>
      </c>
      <c r="DR114" s="802"/>
      <c r="DS114" s="802"/>
      <c r="DT114" s="802"/>
      <c r="DU114" s="802"/>
      <c r="DV114" s="779" t="s">
        <v>427</v>
      </c>
      <c r="DW114" s="779"/>
      <c r="DX114" s="779"/>
      <c r="DY114" s="779"/>
      <c r="DZ114" s="780"/>
    </row>
    <row r="115" spans="1:130" s="235" customFormat="1" ht="26.25" customHeight="1" x14ac:dyDescent="0.2">
      <c r="A115" s="908"/>
      <c r="B115" s="909"/>
      <c r="C115" s="735" t="s">
        <v>438</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3301445</v>
      </c>
      <c r="AB115" s="765"/>
      <c r="AC115" s="765"/>
      <c r="AD115" s="765"/>
      <c r="AE115" s="766"/>
      <c r="AF115" s="767">
        <v>2983317</v>
      </c>
      <c r="AG115" s="765"/>
      <c r="AH115" s="765"/>
      <c r="AI115" s="765"/>
      <c r="AJ115" s="766"/>
      <c r="AK115" s="767">
        <v>2902537</v>
      </c>
      <c r="AL115" s="765"/>
      <c r="AM115" s="765"/>
      <c r="AN115" s="765"/>
      <c r="AO115" s="766"/>
      <c r="AP115" s="812">
        <v>0.3</v>
      </c>
      <c r="AQ115" s="813"/>
      <c r="AR115" s="813"/>
      <c r="AS115" s="813"/>
      <c r="AT115" s="814"/>
      <c r="AU115" s="926"/>
      <c r="AV115" s="927"/>
      <c r="AW115" s="927"/>
      <c r="AX115" s="927"/>
      <c r="AY115" s="927"/>
      <c r="AZ115" s="800" t="s">
        <v>439</v>
      </c>
      <c r="BA115" s="735"/>
      <c r="BB115" s="735"/>
      <c r="BC115" s="735"/>
      <c r="BD115" s="735"/>
      <c r="BE115" s="735"/>
      <c r="BF115" s="735"/>
      <c r="BG115" s="735"/>
      <c r="BH115" s="735"/>
      <c r="BI115" s="735"/>
      <c r="BJ115" s="735"/>
      <c r="BK115" s="735"/>
      <c r="BL115" s="735"/>
      <c r="BM115" s="735"/>
      <c r="BN115" s="735"/>
      <c r="BO115" s="735"/>
      <c r="BP115" s="736"/>
      <c r="BQ115" s="801">
        <v>2460647</v>
      </c>
      <c r="BR115" s="802"/>
      <c r="BS115" s="802"/>
      <c r="BT115" s="802"/>
      <c r="BU115" s="802"/>
      <c r="BV115" s="802">
        <v>2476509</v>
      </c>
      <c r="BW115" s="802"/>
      <c r="BX115" s="802"/>
      <c r="BY115" s="802"/>
      <c r="BZ115" s="802"/>
      <c r="CA115" s="802">
        <v>3202637</v>
      </c>
      <c r="CB115" s="802"/>
      <c r="CC115" s="802"/>
      <c r="CD115" s="802"/>
      <c r="CE115" s="802"/>
      <c r="CF115" s="866">
        <v>0.3</v>
      </c>
      <c r="CG115" s="867"/>
      <c r="CH115" s="867"/>
      <c r="CI115" s="867"/>
      <c r="CJ115" s="867"/>
      <c r="CK115" s="921"/>
      <c r="CL115" s="806"/>
      <c r="CM115" s="800" t="s">
        <v>440</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v>5512327</v>
      </c>
      <c r="DH115" s="802"/>
      <c r="DI115" s="802"/>
      <c r="DJ115" s="802"/>
      <c r="DK115" s="802"/>
      <c r="DL115" s="802">
        <v>5304658</v>
      </c>
      <c r="DM115" s="802"/>
      <c r="DN115" s="802"/>
      <c r="DO115" s="802"/>
      <c r="DP115" s="802"/>
      <c r="DQ115" s="802">
        <v>4262945</v>
      </c>
      <c r="DR115" s="802"/>
      <c r="DS115" s="802"/>
      <c r="DT115" s="802"/>
      <c r="DU115" s="802"/>
      <c r="DV115" s="779">
        <v>0.5</v>
      </c>
      <c r="DW115" s="779"/>
      <c r="DX115" s="779"/>
      <c r="DY115" s="779"/>
      <c r="DZ115" s="780"/>
    </row>
    <row r="116" spans="1:130" s="235" customFormat="1" ht="26.25" customHeight="1" x14ac:dyDescent="0.2">
      <c r="A116" s="910"/>
      <c r="B116" s="911"/>
      <c r="C116" s="871" t="s">
        <v>441</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v>1534</v>
      </c>
      <c r="AB116" s="765"/>
      <c r="AC116" s="765"/>
      <c r="AD116" s="765"/>
      <c r="AE116" s="766"/>
      <c r="AF116" s="767">
        <v>1874</v>
      </c>
      <c r="AG116" s="765"/>
      <c r="AH116" s="765"/>
      <c r="AI116" s="765"/>
      <c r="AJ116" s="766"/>
      <c r="AK116" s="767">
        <v>4046</v>
      </c>
      <c r="AL116" s="765"/>
      <c r="AM116" s="765"/>
      <c r="AN116" s="765"/>
      <c r="AO116" s="766"/>
      <c r="AP116" s="812">
        <v>0</v>
      </c>
      <c r="AQ116" s="813"/>
      <c r="AR116" s="813"/>
      <c r="AS116" s="813"/>
      <c r="AT116" s="814"/>
      <c r="AU116" s="926"/>
      <c r="AV116" s="927"/>
      <c r="AW116" s="927"/>
      <c r="AX116" s="927"/>
      <c r="AY116" s="927"/>
      <c r="AZ116" s="854" t="s">
        <v>442</v>
      </c>
      <c r="BA116" s="855"/>
      <c r="BB116" s="855"/>
      <c r="BC116" s="855"/>
      <c r="BD116" s="855"/>
      <c r="BE116" s="855"/>
      <c r="BF116" s="855"/>
      <c r="BG116" s="855"/>
      <c r="BH116" s="855"/>
      <c r="BI116" s="855"/>
      <c r="BJ116" s="855"/>
      <c r="BK116" s="855"/>
      <c r="BL116" s="855"/>
      <c r="BM116" s="855"/>
      <c r="BN116" s="855"/>
      <c r="BO116" s="855"/>
      <c r="BP116" s="856"/>
      <c r="BQ116" s="801" t="s">
        <v>427</v>
      </c>
      <c r="BR116" s="802"/>
      <c r="BS116" s="802"/>
      <c r="BT116" s="802"/>
      <c r="BU116" s="802"/>
      <c r="BV116" s="802" t="s">
        <v>427</v>
      </c>
      <c r="BW116" s="802"/>
      <c r="BX116" s="802"/>
      <c r="BY116" s="802"/>
      <c r="BZ116" s="802"/>
      <c r="CA116" s="802" t="s">
        <v>427</v>
      </c>
      <c r="CB116" s="802"/>
      <c r="CC116" s="802"/>
      <c r="CD116" s="802"/>
      <c r="CE116" s="802"/>
      <c r="CF116" s="866" t="s">
        <v>427</v>
      </c>
      <c r="CG116" s="867"/>
      <c r="CH116" s="867"/>
      <c r="CI116" s="867"/>
      <c r="CJ116" s="867"/>
      <c r="CK116" s="921"/>
      <c r="CL116" s="806"/>
      <c r="CM116" s="809" t="s">
        <v>443</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427</v>
      </c>
      <c r="DH116" s="802"/>
      <c r="DI116" s="802"/>
      <c r="DJ116" s="802"/>
      <c r="DK116" s="802"/>
      <c r="DL116" s="802" t="s">
        <v>427</v>
      </c>
      <c r="DM116" s="802"/>
      <c r="DN116" s="802"/>
      <c r="DO116" s="802"/>
      <c r="DP116" s="802"/>
      <c r="DQ116" s="802" t="s">
        <v>427</v>
      </c>
      <c r="DR116" s="802"/>
      <c r="DS116" s="802"/>
      <c r="DT116" s="802"/>
      <c r="DU116" s="802"/>
      <c r="DV116" s="779" t="s">
        <v>427</v>
      </c>
      <c r="DW116" s="779"/>
      <c r="DX116" s="779"/>
      <c r="DY116" s="779"/>
      <c r="DZ116" s="780"/>
    </row>
    <row r="117" spans="1:130" s="235" customFormat="1" ht="26.25" customHeight="1" x14ac:dyDescent="0.2">
      <c r="A117" s="891" t="s">
        <v>155</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444</v>
      </c>
      <c r="Z117" s="893"/>
      <c r="AA117" s="898">
        <v>232822418</v>
      </c>
      <c r="AB117" s="899"/>
      <c r="AC117" s="899"/>
      <c r="AD117" s="899"/>
      <c r="AE117" s="900"/>
      <c r="AF117" s="901">
        <v>232597431</v>
      </c>
      <c r="AG117" s="899"/>
      <c r="AH117" s="899"/>
      <c r="AI117" s="899"/>
      <c r="AJ117" s="900"/>
      <c r="AK117" s="901">
        <v>228311338</v>
      </c>
      <c r="AL117" s="899"/>
      <c r="AM117" s="899"/>
      <c r="AN117" s="899"/>
      <c r="AO117" s="900"/>
      <c r="AP117" s="902"/>
      <c r="AQ117" s="903"/>
      <c r="AR117" s="903"/>
      <c r="AS117" s="903"/>
      <c r="AT117" s="904"/>
      <c r="AU117" s="926"/>
      <c r="AV117" s="927"/>
      <c r="AW117" s="927"/>
      <c r="AX117" s="927"/>
      <c r="AY117" s="927"/>
      <c r="AZ117" s="800" t="s">
        <v>445</v>
      </c>
      <c r="BA117" s="735"/>
      <c r="BB117" s="735"/>
      <c r="BC117" s="735"/>
      <c r="BD117" s="735"/>
      <c r="BE117" s="735"/>
      <c r="BF117" s="735"/>
      <c r="BG117" s="735"/>
      <c r="BH117" s="735"/>
      <c r="BI117" s="735"/>
      <c r="BJ117" s="735"/>
      <c r="BK117" s="735"/>
      <c r="BL117" s="735"/>
      <c r="BM117" s="735"/>
      <c r="BN117" s="735"/>
      <c r="BO117" s="735"/>
      <c r="BP117" s="736"/>
      <c r="BQ117" s="801" t="s">
        <v>152</v>
      </c>
      <c r="BR117" s="802"/>
      <c r="BS117" s="802"/>
      <c r="BT117" s="802"/>
      <c r="BU117" s="802"/>
      <c r="BV117" s="802" t="s">
        <v>152</v>
      </c>
      <c r="BW117" s="802"/>
      <c r="BX117" s="802"/>
      <c r="BY117" s="802"/>
      <c r="BZ117" s="802"/>
      <c r="CA117" s="802" t="s">
        <v>152</v>
      </c>
      <c r="CB117" s="802"/>
      <c r="CC117" s="802"/>
      <c r="CD117" s="802"/>
      <c r="CE117" s="802"/>
      <c r="CF117" s="866" t="s">
        <v>152</v>
      </c>
      <c r="CG117" s="867"/>
      <c r="CH117" s="867"/>
      <c r="CI117" s="867"/>
      <c r="CJ117" s="867"/>
      <c r="CK117" s="921"/>
      <c r="CL117" s="806"/>
      <c r="CM117" s="809" t="s">
        <v>446</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152</v>
      </c>
      <c r="DH117" s="802"/>
      <c r="DI117" s="802"/>
      <c r="DJ117" s="802"/>
      <c r="DK117" s="802"/>
      <c r="DL117" s="802" t="s">
        <v>152</v>
      </c>
      <c r="DM117" s="802"/>
      <c r="DN117" s="802"/>
      <c r="DO117" s="802"/>
      <c r="DP117" s="802"/>
      <c r="DQ117" s="802" t="s">
        <v>152</v>
      </c>
      <c r="DR117" s="802"/>
      <c r="DS117" s="802"/>
      <c r="DT117" s="802"/>
      <c r="DU117" s="802"/>
      <c r="DV117" s="779" t="s">
        <v>152</v>
      </c>
      <c r="DW117" s="779"/>
      <c r="DX117" s="779"/>
      <c r="DY117" s="779"/>
      <c r="DZ117" s="780"/>
    </row>
    <row r="118" spans="1:130" s="235" customFormat="1" ht="26.25" customHeight="1" x14ac:dyDescent="0.2">
      <c r="A118" s="891" t="s">
        <v>419</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417</v>
      </c>
      <c r="AB118" s="892"/>
      <c r="AC118" s="892"/>
      <c r="AD118" s="892"/>
      <c r="AE118" s="893"/>
      <c r="AF118" s="894" t="s">
        <v>305</v>
      </c>
      <c r="AG118" s="892"/>
      <c r="AH118" s="892"/>
      <c r="AI118" s="892"/>
      <c r="AJ118" s="893"/>
      <c r="AK118" s="894" t="s">
        <v>304</v>
      </c>
      <c r="AL118" s="892"/>
      <c r="AM118" s="892"/>
      <c r="AN118" s="892"/>
      <c r="AO118" s="893"/>
      <c r="AP118" s="895" t="s">
        <v>418</v>
      </c>
      <c r="AQ118" s="896"/>
      <c r="AR118" s="896"/>
      <c r="AS118" s="896"/>
      <c r="AT118" s="897"/>
      <c r="AU118" s="926"/>
      <c r="AV118" s="927"/>
      <c r="AW118" s="927"/>
      <c r="AX118" s="927"/>
      <c r="AY118" s="927"/>
      <c r="AZ118" s="870" t="s">
        <v>447</v>
      </c>
      <c r="BA118" s="871"/>
      <c r="BB118" s="871"/>
      <c r="BC118" s="871"/>
      <c r="BD118" s="871"/>
      <c r="BE118" s="871"/>
      <c r="BF118" s="871"/>
      <c r="BG118" s="871"/>
      <c r="BH118" s="871"/>
      <c r="BI118" s="871"/>
      <c r="BJ118" s="871"/>
      <c r="BK118" s="871"/>
      <c r="BL118" s="871"/>
      <c r="BM118" s="871"/>
      <c r="BN118" s="871"/>
      <c r="BO118" s="871"/>
      <c r="BP118" s="872"/>
      <c r="BQ118" s="853" t="s">
        <v>152</v>
      </c>
      <c r="BR118" s="833"/>
      <c r="BS118" s="833"/>
      <c r="BT118" s="833"/>
      <c r="BU118" s="833"/>
      <c r="BV118" s="833" t="s">
        <v>152</v>
      </c>
      <c r="BW118" s="833"/>
      <c r="BX118" s="833"/>
      <c r="BY118" s="833"/>
      <c r="BZ118" s="833"/>
      <c r="CA118" s="833" t="s">
        <v>152</v>
      </c>
      <c r="CB118" s="833"/>
      <c r="CC118" s="833"/>
      <c r="CD118" s="833"/>
      <c r="CE118" s="833"/>
      <c r="CF118" s="866" t="s">
        <v>152</v>
      </c>
      <c r="CG118" s="867"/>
      <c r="CH118" s="867"/>
      <c r="CI118" s="867"/>
      <c r="CJ118" s="867"/>
      <c r="CK118" s="921"/>
      <c r="CL118" s="806"/>
      <c r="CM118" s="809" t="s">
        <v>448</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152</v>
      </c>
      <c r="DH118" s="802"/>
      <c r="DI118" s="802"/>
      <c r="DJ118" s="802"/>
      <c r="DK118" s="802"/>
      <c r="DL118" s="802" t="s">
        <v>152</v>
      </c>
      <c r="DM118" s="802"/>
      <c r="DN118" s="802"/>
      <c r="DO118" s="802"/>
      <c r="DP118" s="802"/>
      <c r="DQ118" s="802" t="s">
        <v>152</v>
      </c>
      <c r="DR118" s="802"/>
      <c r="DS118" s="802"/>
      <c r="DT118" s="802"/>
      <c r="DU118" s="802"/>
      <c r="DV118" s="779" t="s">
        <v>152</v>
      </c>
      <c r="DW118" s="779"/>
      <c r="DX118" s="779"/>
      <c r="DY118" s="779"/>
      <c r="DZ118" s="780"/>
    </row>
    <row r="119" spans="1:130" s="235" customFormat="1" ht="26.25" customHeight="1" x14ac:dyDescent="0.2">
      <c r="A119" s="803" t="s">
        <v>422</v>
      </c>
      <c r="B119" s="804"/>
      <c r="C119" s="881" t="s">
        <v>423</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v>433642</v>
      </c>
      <c r="AB119" s="885"/>
      <c r="AC119" s="885"/>
      <c r="AD119" s="885"/>
      <c r="AE119" s="886"/>
      <c r="AF119" s="887">
        <v>433786</v>
      </c>
      <c r="AG119" s="885"/>
      <c r="AH119" s="885"/>
      <c r="AI119" s="885"/>
      <c r="AJ119" s="886"/>
      <c r="AK119" s="887">
        <v>325250</v>
      </c>
      <c r="AL119" s="885"/>
      <c r="AM119" s="885"/>
      <c r="AN119" s="885"/>
      <c r="AO119" s="886"/>
      <c r="AP119" s="888">
        <v>0</v>
      </c>
      <c r="AQ119" s="889"/>
      <c r="AR119" s="889"/>
      <c r="AS119" s="889"/>
      <c r="AT119" s="890"/>
      <c r="AU119" s="928"/>
      <c r="AV119" s="929"/>
      <c r="AW119" s="929"/>
      <c r="AX119" s="929"/>
      <c r="AY119" s="929"/>
      <c r="AZ119" s="266" t="s">
        <v>155</v>
      </c>
      <c r="BA119" s="266"/>
      <c r="BB119" s="266"/>
      <c r="BC119" s="266"/>
      <c r="BD119" s="266"/>
      <c r="BE119" s="266"/>
      <c r="BF119" s="266"/>
      <c r="BG119" s="266"/>
      <c r="BH119" s="266"/>
      <c r="BI119" s="266"/>
      <c r="BJ119" s="266"/>
      <c r="BK119" s="266"/>
      <c r="BL119" s="266"/>
      <c r="BM119" s="266"/>
      <c r="BN119" s="266"/>
      <c r="BO119" s="868" t="s">
        <v>449</v>
      </c>
      <c r="BP119" s="869"/>
      <c r="BQ119" s="853">
        <v>4023691483</v>
      </c>
      <c r="BR119" s="833"/>
      <c r="BS119" s="833"/>
      <c r="BT119" s="833"/>
      <c r="BU119" s="833"/>
      <c r="BV119" s="833">
        <v>4046615429</v>
      </c>
      <c r="BW119" s="833"/>
      <c r="BX119" s="833"/>
      <c r="BY119" s="833"/>
      <c r="BZ119" s="833"/>
      <c r="CA119" s="833">
        <v>4046004721</v>
      </c>
      <c r="CB119" s="833"/>
      <c r="CC119" s="833"/>
      <c r="CD119" s="833"/>
      <c r="CE119" s="833"/>
      <c r="CF119" s="731"/>
      <c r="CG119" s="732"/>
      <c r="CH119" s="732"/>
      <c r="CI119" s="732"/>
      <c r="CJ119" s="822"/>
      <c r="CK119" s="922"/>
      <c r="CL119" s="808"/>
      <c r="CM119" s="826" t="s">
        <v>450</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t="s">
        <v>152</v>
      </c>
      <c r="DH119" s="802"/>
      <c r="DI119" s="802"/>
      <c r="DJ119" s="802"/>
      <c r="DK119" s="802"/>
      <c r="DL119" s="802" t="s">
        <v>152</v>
      </c>
      <c r="DM119" s="802"/>
      <c r="DN119" s="802"/>
      <c r="DO119" s="802"/>
      <c r="DP119" s="802"/>
      <c r="DQ119" s="802" t="s">
        <v>152</v>
      </c>
      <c r="DR119" s="802"/>
      <c r="DS119" s="802"/>
      <c r="DT119" s="802"/>
      <c r="DU119" s="802"/>
      <c r="DV119" s="779" t="s">
        <v>152</v>
      </c>
      <c r="DW119" s="779"/>
      <c r="DX119" s="779"/>
      <c r="DY119" s="779"/>
      <c r="DZ119" s="780"/>
    </row>
    <row r="120" spans="1:130" s="235" customFormat="1" ht="26.25" customHeight="1" x14ac:dyDescent="0.2">
      <c r="A120" s="805"/>
      <c r="B120" s="806"/>
      <c r="C120" s="809" t="s">
        <v>426</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152</v>
      </c>
      <c r="AB120" s="765"/>
      <c r="AC120" s="765"/>
      <c r="AD120" s="765"/>
      <c r="AE120" s="766"/>
      <c r="AF120" s="767" t="s">
        <v>152</v>
      </c>
      <c r="AG120" s="765"/>
      <c r="AH120" s="765"/>
      <c r="AI120" s="765"/>
      <c r="AJ120" s="766"/>
      <c r="AK120" s="767" t="s">
        <v>152</v>
      </c>
      <c r="AL120" s="765"/>
      <c r="AM120" s="765"/>
      <c r="AN120" s="765"/>
      <c r="AO120" s="766"/>
      <c r="AP120" s="812" t="s">
        <v>152</v>
      </c>
      <c r="AQ120" s="813"/>
      <c r="AR120" s="813"/>
      <c r="AS120" s="813"/>
      <c r="AT120" s="814"/>
      <c r="AU120" s="873" t="s">
        <v>451</v>
      </c>
      <c r="AV120" s="874"/>
      <c r="AW120" s="874"/>
      <c r="AX120" s="874"/>
      <c r="AY120" s="875"/>
      <c r="AZ120" s="847" t="s">
        <v>452</v>
      </c>
      <c r="BA120" s="793"/>
      <c r="BB120" s="793"/>
      <c r="BC120" s="793"/>
      <c r="BD120" s="793"/>
      <c r="BE120" s="793"/>
      <c r="BF120" s="793"/>
      <c r="BG120" s="793"/>
      <c r="BH120" s="793"/>
      <c r="BI120" s="793"/>
      <c r="BJ120" s="793"/>
      <c r="BK120" s="793"/>
      <c r="BL120" s="793"/>
      <c r="BM120" s="793"/>
      <c r="BN120" s="793"/>
      <c r="BO120" s="793"/>
      <c r="BP120" s="794"/>
      <c r="BQ120" s="848">
        <v>643056307</v>
      </c>
      <c r="BR120" s="830"/>
      <c r="BS120" s="830"/>
      <c r="BT120" s="830"/>
      <c r="BU120" s="830"/>
      <c r="BV120" s="830">
        <v>751705108</v>
      </c>
      <c r="BW120" s="830"/>
      <c r="BX120" s="830"/>
      <c r="BY120" s="830"/>
      <c r="BZ120" s="830"/>
      <c r="CA120" s="830">
        <v>761116770</v>
      </c>
      <c r="CB120" s="830"/>
      <c r="CC120" s="830"/>
      <c r="CD120" s="830"/>
      <c r="CE120" s="830"/>
      <c r="CF120" s="857">
        <v>82.4</v>
      </c>
      <c r="CG120" s="858"/>
      <c r="CH120" s="858"/>
      <c r="CI120" s="858"/>
      <c r="CJ120" s="858"/>
      <c r="CK120" s="859" t="s">
        <v>453</v>
      </c>
      <c r="CL120" s="839"/>
      <c r="CM120" s="839"/>
      <c r="CN120" s="839"/>
      <c r="CO120" s="840"/>
      <c r="CP120" s="863" t="s">
        <v>395</v>
      </c>
      <c r="CQ120" s="864"/>
      <c r="CR120" s="864"/>
      <c r="CS120" s="864"/>
      <c r="CT120" s="864"/>
      <c r="CU120" s="864"/>
      <c r="CV120" s="864"/>
      <c r="CW120" s="864"/>
      <c r="CX120" s="864"/>
      <c r="CY120" s="864"/>
      <c r="CZ120" s="864"/>
      <c r="DA120" s="864"/>
      <c r="DB120" s="864"/>
      <c r="DC120" s="864"/>
      <c r="DD120" s="864"/>
      <c r="DE120" s="864"/>
      <c r="DF120" s="865"/>
      <c r="DG120" s="848">
        <v>34858088</v>
      </c>
      <c r="DH120" s="830"/>
      <c r="DI120" s="830"/>
      <c r="DJ120" s="830"/>
      <c r="DK120" s="830"/>
      <c r="DL120" s="830">
        <v>31585045</v>
      </c>
      <c r="DM120" s="830"/>
      <c r="DN120" s="830"/>
      <c r="DO120" s="830"/>
      <c r="DP120" s="830"/>
      <c r="DQ120" s="830">
        <v>28385525</v>
      </c>
      <c r="DR120" s="830"/>
      <c r="DS120" s="830"/>
      <c r="DT120" s="830"/>
      <c r="DU120" s="830"/>
      <c r="DV120" s="831">
        <v>3.1</v>
      </c>
      <c r="DW120" s="831"/>
      <c r="DX120" s="831"/>
      <c r="DY120" s="831"/>
      <c r="DZ120" s="832"/>
    </row>
    <row r="121" spans="1:130" s="235" customFormat="1" ht="26.25" customHeight="1" x14ac:dyDescent="0.2">
      <c r="A121" s="805"/>
      <c r="B121" s="806"/>
      <c r="C121" s="854" t="s">
        <v>454</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2772761</v>
      </c>
      <c r="AB121" s="765"/>
      <c r="AC121" s="765"/>
      <c r="AD121" s="765"/>
      <c r="AE121" s="766"/>
      <c r="AF121" s="767">
        <v>2446335</v>
      </c>
      <c r="AG121" s="765"/>
      <c r="AH121" s="765"/>
      <c r="AI121" s="765"/>
      <c r="AJ121" s="766"/>
      <c r="AK121" s="767">
        <v>2433121</v>
      </c>
      <c r="AL121" s="765"/>
      <c r="AM121" s="765"/>
      <c r="AN121" s="765"/>
      <c r="AO121" s="766"/>
      <c r="AP121" s="812">
        <v>0.3</v>
      </c>
      <c r="AQ121" s="813"/>
      <c r="AR121" s="813"/>
      <c r="AS121" s="813"/>
      <c r="AT121" s="814"/>
      <c r="AU121" s="876"/>
      <c r="AV121" s="877"/>
      <c r="AW121" s="877"/>
      <c r="AX121" s="877"/>
      <c r="AY121" s="878"/>
      <c r="AZ121" s="800" t="s">
        <v>455</v>
      </c>
      <c r="BA121" s="735"/>
      <c r="BB121" s="735"/>
      <c r="BC121" s="735"/>
      <c r="BD121" s="735"/>
      <c r="BE121" s="735"/>
      <c r="BF121" s="735"/>
      <c r="BG121" s="735"/>
      <c r="BH121" s="735"/>
      <c r="BI121" s="735"/>
      <c r="BJ121" s="735"/>
      <c r="BK121" s="735"/>
      <c r="BL121" s="735"/>
      <c r="BM121" s="735"/>
      <c r="BN121" s="735"/>
      <c r="BO121" s="735"/>
      <c r="BP121" s="736"/>
      <c r="BQ121" s="801">
        <v>91529480</v>
      </c>
      <c r="BR121" s="802"/>
      <c r="BS121" s="802"/>
      <c r="BT121" s="802"/>
      <c r="BU121" s="802"/>
      <c r="BV121" s="802">
        <v>79043426</v>
      </c>
      <c r="BW121" s="802"/>
      <c r="BX121" s="802"/>
      <c r="BY121" s="802"/>
      <c r="BZ121" s="802"/>
      <c r="CA121" s="802">
        <v>71689132</v>
      </c>
      <c r="CB121" s="802"/>
      <c r="CC121" s="802"/>
      <c r="CD121" s="802"/>
      <c r="CE121" s="802"/>
      <c r="CF121" s="866">
        <v>7.8</v>
      </c>
      <c r="CG121" s="867"/>
      <c r="CH121" s="867"/>
      <c r="CI121" s="867"/>
      <c r="CJ121" s="867"/>
      <c r="CK121" s="860"/>
      <c r="CL121" s="842"/>
      <c r="CM121" s="842"/>
      <c r="CN121" s="842"/>
      <c r="CO121" s="843"/>
      <c r="CP121" s="823" t="s">
        <v>456</v>
      </c>
      <c r="CQ121" s="824"/>
      <c r="CR121" s="824"/>
      <c r="CS121" s="824"/>
      <c r="CT121" s="824"/>
      <c r="CU121" s="824"/>
      <c r="CV121" s="824"/>
      <c r="CW121" s="824"/>
      <c r="CX121" s="824"/>
      <c r="CY121" s="824"/>
      <c r="CZ121" s="824"/>
      <c r="DA121" s="824"/>
      <c r="DB121" s="824"/>
      <c r="DC121" s="824"/>
      <c r="DD121" s="824"/>
      <c r="DE121" s="824"/>
      <c r="DF121" s="825"/>
      <c r="DG121" s="801">
        <v>11194694</v>
      </c>
      <c r="DH121" s="802"/>
      <c r="DI121" s="802"/>
      <c r="DJ121" s="802"/>
      <c r="DK121" s="802"/>
      <c r="DL121" s="802">
        <v>11497322</v>
      </c>
      <c r="DM121" s="802"/>
      <c r="DN121" s="802"/>
      <c r="DO121" s="802"/>
      <c r="DP121" s="802"/>
      <c r="DQ121" s="802">
        <v>16730273</v>
      </c>
      <c r="DR121" s="802"/>
      <c r="DS121" s="802"/>
      <c r="DT121" s="802"/>
      <c r="DU121" s="802"/>
      <c r="DV121" s="779">
        <v>1.8</v>
      </c>
      <c r="DW121" s="779"/>
      <c r="DX121" s="779"/>
      <c r="DY121" s="779"/>
      <c r="DZ121" s="780"/>
    </row>
    <row r="122" spans="1:130" s="235" customFormat="1" ht="26.25" customHeight="1" x14ac:dyDescent="0.2">
      <c r="A122" s="805"/>
      <c r="B122" s="806"/>
      <c r="C122" s="809" t="s">
        <v>437</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v>22693</v>
      </c>
      <c r="AB122" s="765"/>
      <c r="AC122" s="765"/>
      <c r="AD122" s="765"/>
      <c r="AE122" s="766"/>
      <c r="AF122" s="767">
        <v>10887</v>
      </c>
      <c r="AG122" s="765"/>
      <c r="AH122" s="765"/>
      <c r="AI122" s="765"/>
      <c r="AJ122" s="766"/>
      <c r="AK122" s="767">
        <v>10906</v>
      </c>
      <c r="AL122" s="765"/>
      <c r="AM122" s="765"/>
      <c r="AN122" s="765"/>
      <c r="AO122" s="766"/>
      <c r="AP122" s="812">
        <v>0</v>
      </c>
      <c r="AQ122" s="813"/>
      <c r="AR122" s="813"/>
      <c r="AS122" s="813"/>
      <c r="AT122" s="814"/>
      <c r="AU122" s="876"/>
      <c r="AV122" s="877"/>
      <c r="AW122" s="877"/>
      <c r="AX122" s="877"/>
      <c r="AY122" s="878"/>
      <c r="AZ122" s="870" t="s">
        <v>457</v>
      </c>
      <c r="BA122" s="871"/>
      <c r="BB122" s="871"/>
      <c r="BC122" s="871"/>
      <c r="BD122" s="871"/>
      <c r="BE122" s="871"/>
      <c r="BF122" s="871"/>
      <c r="BG122" s="871"/>
      <c r="BH122" s="871"/>
      <c r="BI122" s="871"/>
      <c r="BJ122" s="871"/>
      <c r="BK122" s="871"/>
      <c r="BL122" s="871"/>
      <c r="BM122" s="871"/>
      <c r="BN122" s="871"/>
      <c r="BO122" s="871"/>
      <c r="BP122" s="872"/>
      <c r="BQ122" s="853">
        <v>1912203224</v>
      </c>
      <c r="BR122" s="833"/>
      <c r="BS122" s="833"/>
      <c r="BT122" s="833"/>
      <c r="BU122" s="833"/>
      <c r="BV122" s="833">
        <v>1915698509</v>
      </c>
      <c r="BW122" s="833"/>
      <c r="BX122" s="833"/>
      <c r="BY122" s="833"/>
      <c r="BZ122" s="833"/>
      <c r="CA122" s="833">
        <v>1918536337</v>
      </c>
      <c r="CB122" s="833"/>
      <c r="CC122" s="833"/>
      <c r="CD122" s="833"/>
      <c r="CE122" s="833"/>
      <c r="CF122" s="834">
        <v>207.6</v>
      </c>
      <c r="CG122" s="835"/>
      <c r="CH122" s="835"/>
      <c r="CI122" s="835"/>
      <c r="CJ122" s="835"/>
      <c r="CK122" s="860"/>
      <c r="CL122" s="842"/>
      <c r="CM122" s="842"/>
      <c r="CN122" s="842"/>
      <c r="CO122" s="843"/>
      <c r="CP122" s="823" t="s">
        <v>388</v>
      </c>
      <c r="CQ122" s="824"/>
      <c r="CR122" s="824"/>
      <c r="CS122" s="824"/>
      <c r="CT122" s="824"/>
      <c r="CU122" s="824"/>
      <c r="CV122" s="824"/>
      <c r="CW122" s="824"/>
      <c r="CX122" s="824"/>
      <c r="CY122" s="824"/>
      <c r="CZ122" s="824"/>
      <c r="DA122" s="824"/>
      <c r="DB122" s="824"/>
      <c r="DC122" s="824"/>
      <c r="DD122" s="824"/>
      <c r="DE122" s="824"/>
      <c r="DF122" s="825"/>
      <c r="DG122" s="801">
        <v>851508</v>
      </c>
      <c r="DH122" s="802"/>
      <c r="DI122" s="802"/>
      <c r="DJ122" s="802"/>
      <c r="DK122" s="802"/>
      <c r="DL122" s="802">
        <v>1100860</v>
      </c>
      <c r="DM122" s="802"/>
      <c r="DN122" s="802"/>
      <c r="DO122" s="802"/>
      <c r="DP122" s="802"/>
      <c r="DQ122" s="802">
        <v>1501895</v>
      </c>
      <c r="DR122" s="802"/>
      <c r="DS122" s="802"/>
      <c r="DT122" s="802"/>
      <c r="DU122" s="802"/>
      <c r="DV122" s="779">
        <v>0.2</v>
      </c>
      <c r="DW122" s="779"/>
      <c r="DX122" s="779"/>
      <c r="DY122" s="779"/>
      <c r="DZ122" s="780"/>
    </row>
    <row r="123" spans="1:130" s="235" customFormat="1" ht="26.25" customHeight="1" x14ac:dyDescent="0.2">
      <c r="A123" s="805"/>
      <c r="B123" s="806"/>
      <c r="C123" s="809" t="s">
        <v>443</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152</v>
      </c>
      <c r="AB123" s="765"/>
      <c r="AC123" s="765"/>
      <c r="AD123" s="765"/>
      <c r="AE123" s="766"/>
      <c r="AF123" s="767" t="s">
        <v>152</v>
      </c>
      <c r="AG123" s="765"/>
      <c r="AH123" s="765"/>
      <c r="AI123" s="765"/>
      <c r="AJ123" s="766"/>
      <c r="AK123" s="767" t="s">
        <v>152</v>
      </c>
      <c r="AL123" s="765"/>
      <c r="AM123" s="765"/>
      <c r="AN123" s="765"/>
      <c r="AO123" s="766"/>
      <c r="AP123" s="812" t="s">
        <v>152</v>
      </c>
      <c r="AQ123" s="813"/>
      <c r="AR123" s="813"/>
      <c r="AS123" s="813"/>
      <c r="AT123" s="814"/>
      <c r="AU123" s="879"/>
      <c r="AV123" s="880"/>
      <c r="AW123" s="880"/>
      <c r="AX123" s="880"/>
      <c r="AY123" s="880"/>
      <c r="AZ123" s="266" t="s">
        <v>155</v>
      </c>
      <c r="BA123" s="266"/>
      <c r="BB123" s="266"/>
      <c r="BC123" s="266"/>
      <c r="BD123" s="266"/>
      <c r="BE123" s="266"/>
      <c r="BF123" s="266"/>
      <c r="BG123" s="266"/>
      <c r="BH123" s="266"/>
      <c r="BI123" s="266"/>
      <c r="BJ123" s="266"/>
      <c r="BK123" s="266"/>
      <c r="BL123" s="266"/>
      <c r="BM123" s="266"/>
      <c r="BN123" s="266"/>
      <c r="BO123" s="868" t="s">
        <v>458</v>
      </c>
      <c r="BP123" s="869"/>
      <c r="BQ123" s="820">
        <v>2646789011</v>
      </c>
      <c r="BR123" s="821"/>
      <c r="BS123" s="821"/>
      <c r="BT123" s="821"/>
      <c r="BU123" s="821"/>
      <c r="BV123" s="821">
        <v>2746447043</v>
      </c>
      <c r="BW123" s="821"/>
      <c r="BX123" s="821"/>
      <c r="BY123" s="821"/>
      <c r="BZ123" s="821"/>
      <c r="CA123" s="821">
        <v>2751342239</v>
      </c>
      <c r="CB123" s="821"/>
      <c r="CC123" s="821"/>
      <c r="CD123" s="821"/>
      <c r="CE123" s="821"/>
      <c r="CF123" s="731"/>
      <c r="CG123" s="732"/>
      <c r="CH123" s="732"/>
      <c r="CI123" s="732"/>
      <c r="CJ123" s="822"/>
      <c r="CK123" s="860"/>
      <c r="CL123" s="842"/>
      <c r="CM123" s="842"/>
      <c r="CN123" s="842"/>
      <c r="CO123" s="843"/>
      <c r="CP123" s="823" t="s">
        <v>399</v>
      </c>
      <c r="CQ123" s="824"/>
      <c r="CR123" s="824"/>
      <c r="CS123" s="824"/>
      <c r="CT123" s="824"/>
      <c r="CU123" s="824"/>
      <c r="CV123" s="824"/>
      <c r="CW123" s="824"/>
      <c r="CX123" s="824"/>
      <c r="CY123" s="824"/>
      <c r="CZ123" s="824"/>
      <c r="DA123" s="824"/>
      <c r="DB123" s="824"/>
      <c r="DC123" s="824"/>
      <c r="DD123" s="824"/>
      <c r="DE123" s="824"/>
      <c r="DF123" s="825"/>
      <c r="DG123" s="801" t="s">
        <v>152</v>
      </c>
      <c r="DH123" s="802"/>
      <c r="DI123" s="802"/>
      <c r="DJ123" s="802"/>
      <c r="DK123" s="802"/>
      <c r="DL123" s="802" t="s">
        <v>152</v>
      </c>
      <c r="DM123" s="802"/>
      <c r="DN123" s="802"/>
      <c r="DO123" s="802"/>
      <c r="DP123" s="802"/>
      <c r="DQ123" s="802" t="s">
        <v>152</v>
      </c>
      <c r="DR123" s="802"/>
      <c r="DS123" s="802"/>
      <c r="DT123" s="802"/>
      <c r="DU123" s="802"/>
      <c r="DV123" s="779" t="s">
        <v>152</v>
      </c>
      <c r="DW123" s="779"/>
      <c r="DX123" s="779"/>
      <c r="DY123" s="779"/>
      <c r="DZ123" s="780"/>
    </row>
    <row r="124" spans="1:130" s="235" customFormat="1" ht="26.25" customHeight="1" thickBot="1" x14ac:dyDescent="0.25">
      <c r="A124" s="805"/>
      <c r="B124" s="806"/>
      <c r="C124" s="809" t="s">
        <v>446</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152</v>
      </c>
      <c r="AB124" s="765"/>
      <c r="AC124" s="765"/>
      <c r="AD124" s="765"/>
      <c r="AE124" s="766"/>
      <c r="AF124" s="767" t="s">
        <v>152</v>
      </c>
      <c r="AG124" s="765"/>
      <c r="AH124" s="765"/>
      <c r="AI124" s="765"/>
      <c r="AJ124" s="766"/>
      <c r="AK124" s="767" t="s">
        <v>152</v>
      </c>
      <c r="AL124" s="765"/>
      <c r="AM124" s="765"/>
      <c r="AN124" s="765"/>
      <c r="AO124" s="766"/>
      <c r="AP124" s="812" t="s">
        <v>152</v>
      </c>
      <c r="AQ124" s="813"/>
      <c r="AR124" s="813"/>
      <c r="AS124" s="813"/>
      <c r="AT124" s="814"/>
      <c r="AU124" s="815" t="s">
        <v>459</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151.30000000000001</v>
      </c>
      <c r="BR124" s="819"/>
      <c r="BS124" s="819"/>
      <c r="BT124" s="819"/>
      <c r="BU124" s="819"/>
      <c r="BV124" s="819">
        <v>142.1</v>
      </c>
      <c r="BW124" s="819"/>
      <c r="BX124" s="819"/>
      <c r="BY124" s="819"/>
      <c r="BZ124" s="819"/>
      <c r="CA124" s="819">
        <v>140.1</v>
      </c>
      <c r="CB124" s="819"/>
      <c r="CC124" s="819"/>
      <c r="CD124" s="819"/>
      <c r="CE124" s="819"/>
      <c r="CF124" s="709"/>
      <c r="CG124" s="710"/>
      <c r="CH124" s="710"/>
      <c r="CI124" s="710"/>
      <c r="CJ124" s="849"/>
      <c r="CK124" s="861"/>
      <c r="CL124" s="861"/>
      <c r="CM124" s="861"/>
      <c r="CN124" s="861"/>
      <c r="CO124" s="862"/>
      <c r="CP124" s="850" t="s">
        <v>460</v>
      </c>
      <c r="CQ124" s="851"/>
      <c r="CR124" s="851"/>
      <c r="CS124" s="851"/>
      <c r="CT124" s="851"/>
      <c r="CU124" s="851"/>
      <c r="CV124" s="851"/>
      <c r="CW124" s="851"/>
      <c r="CX124" s="851"/>
      <c r="CY124" s="851"/>
      <c r="CZ124" s="851"/>
      <c r="DA124" s="851"/>
      <c r="DB124" s="851"/>
      <c r="DC124" s="851"/>
      <c r="DD124" s="851"/>
      <c r="DE124" s="851"/>
      <c r="DF124" s="852"/>
      <c r="DG124" s="853" t="s">
        <v>152</v>
      </c>
      <c r="DH124" s="833"/>
      <c r="DI124" s="833"/>
      <c r="DJ124" s="833"/>
      <c r="DK124" s="833"/>
      <c r="DL124" s="833" t="s">
        <v>152</v>
      </c>
      <c r="DM124" s="833"/>
      <c r="DN124" s="833"/>
      <c r="DO124" s="833"/>
      <c r="DP124" s="833"/>
      <c r="DQ124" s="833" t="s">
        <v>152</v>
      </c>
      <c r="DR124" s="833"/>
      <c r="DS124" s="833"/>
      <c r="DT124" s="833"/>
      <c r="DU124" s="833"/>
      <c r="DV124" s="836" t="s">
        <v>152</v>
      </c>
      <c r="DW124" s="836"/>
      <c r="DX124" s="836"/>
      <c r="DY124" s="836"/>
      <c r="DZ124" s="837"/>
    </row>
    <row r="125" spans="1:130" s="235" customFormat="1" ht="26.25" customHeight="1" x14ac:dyDescent="0.2">
      <c r="A125" s="805"/>
      <c r="B125" s="806"/>
      <c r="C125" s="809" t="s">
        <v>448</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152</v>
      </c>
      <c r="AB125" s="765"/>
      <c r="AC125" s="765"/>
      <c r="AD125" s="765"/>
      <c r="AE125" s="766"/>
      <c r="AF125" s="767" t="s">
        <v>152</v>
      </c>
      <c r="AG125" s="765"/>
      <c r="AH125" s="765"/>
      <c r="AI125" s="765"/>
      <c r="AJ125" s="766"/>
      <c r="AK125" s="767" t="s">
        <v>152</v>
      </c>
      <c r="AL125" s="765"/>
      <c r="AM125" s="765"/>
      <c r="AN125" s="765"/>
      <c r="AO125" s="766"/>
      <c r="AP125" s="812" t="s">
        <v>152</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461</v>
      </c>
      <c r="CL125" s="839"/>
      <c r="CM125" s="839"/>
      <c r="CN125" s="839"/>
      <c r="CO125" s="840"/>
      <c r="CP125" s="847" t="s">
        <v>462</v>
      </c>
      <c r="CQ125" s="793"/>
      <c r="CR125" s="793"/>
      <c r="CS125" s="793"/>
      <c r="CT125" s="793"/>
      <c r="CU125" s="793"/>
      <c r="CV125" s="793"/>
      <c r="CW125" s="793"/>
      <c r="CX125" s="793"/>
      <c r="CY125" s="793"/>
      <c r="CZ125" s="793"/>
      <c r="DA125" s="793"/>
      <c r="DB125" s="793"/>
      <c r="DC125" s="793"/>
      <c r="DD125" s="793"/>
      <c r="DE125" s="793"/>
      <c r="DF125" s="794"/>
      <c r="DG125" s="848" t="s">
        <v>152</v>
      </c>
      <c r="DH125" s="830"/>
      <c r="DI125" s="830"/>
      <c r="DJ125" s="830"/>
      <c r="DK125" s="830"/>
      <c r="DL125" s="830" t="s">
        <v>152</v>
      </c>
      <c r="DM125" s="830"/>
      <c r="DN125" s="830"/>
      <c r="DO125" s="830"/>
      <c r="DP125" s="830"/>
      <c r="DQ125" s="830">
        <v>538136</v>
      </c>
      <c r="DR125" s="830"/>
      <c r="DS125" s="830"/>
      <c r="DT125" s="830"/>
      <c r="DU125" s="830"/>
      <c r="DV125" s="831">
        <v>0.1</v>
      </c>
      <c r="DW125" s="831"/>
      <c r="DX125" s="831"/>
      <c r="DY125" s="831"/>
      <c r="DZ125" s="832"/>
    </row>
    <row r="126" spans="1:130" s="235" customFormat="1" ht="26.25" customHeight="1" thickBot="1" x14ac:dyDescent="0.25">
      <c r="A126" s="805"/>
      <c r="B126" s="806"/>
      <c r="C126" s="809" t="s">
        <v>450</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t="s">
        <v>152</v>
      </c>
      <c r="AB126" s="765"/>
      <c r="AC126" s="765"/>
      <c r="AD126" s="765"/>
      <c r="AE126" s="766"/>
      <c r="AF126" s="767" t="s">
        <v>152</v>
      </c>
      <c r="AG126" s="765"/>
      <c r="AH126" s="765"/>
      <c r="AI126" s="765"/>
      <c r="AJ126" s="766"/>
      <c r="AK126" s="767" t="s">
        <v>152</v>
      </c>
      <c r="AL126" s="765"/>
      <c r="AM126" s="765"/>
      <c r="AN126" s="765"/>
      <c r="AO126" s="766"/>
      <c r="AP126" s="812" t="s">
        <v>152</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463</v>
      </c>
      <c r="CQ126" s="735"/>
      <c r="CR126" s="735"/>
      <c r="CS126" s="735"/>
      <c r="CT126" s="735"/>
      <c r="CU126" s="735"/>
      <c r="CV126" s="735"/>
      <c r="CW126" s="735"/>
      <c r="CX126" s="735"/>
      <c r="CY126" s="735"/>
      <c r="CZ126" s="735"/>
      <c r="DA126" s="735"/>
      <c r="DB126" s="735"/>
      <c r="DC126" s="735"/>
      <c r="DD126" s="735"/>
      <c r="DE126" s="735"/>
      <c r="DF126" s="736"/>
      <c r="DG126" s="801" t="s">
        <v>152</v>
      </c>
      <c r="DH126" s="802"/>
      <c r="DI126" s="802"/>
      <c r="DJ126" s="802"/>
      <c r="DK126" s="802"/>
      <c r="DL126" s="802" t="s">
        <v>152</v>
      </c>
      <c r="DM126" s="802"/>
      <c r="DN126" s="802"/>
      <c r="DO126" s="802"/>
      <c r="DP126" s="802"/>
      <c r="DQ126" s="802" t="s">
        <v>152</v>
      </c>
      <c r="DR126" s="802"/>
      <c r="DS126" s="802"/>
      <c r="DT126" s="802"/>
      <c r="DU126" s="802"/>
      <c r="DV126" s="779" t="s">
        <v>152</v>
      </c>
      <c r="DW126" s="779"/>
      <c r="DX126" s="779"/>
      <c r="DY126" s="779"/>
      <c r="DZ126" s="780"/>
    </row>
    <row r="127" spans="1:130" s="235" customFormat="1" ht="26.25" customHeight="1" x14ac:dyDescent="0.2">
      <c r="A127" s="807"/>
      <c r="B127" s="808"/>
      <c r="C127" s="826" t="s">
        <v>464</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v>72349</v>
      </c>
      <c r="AB127" s="765"/>
      <c r="AC127" s="765"/>
      <c r="AD127" s="765"/>
      <c r="AE127" s="766"/>
      <c r="AF127" s="767">
        <v>92309</v>
      </c>
      <c r="AG127" s="765"/>
      <c r="AH127" s="765"/>
      <c r="AI127" s="765"/>
      <c r="AJ127" s="766"/>
      <c r="AK127" s="767">
        <v>133260</v>
      </c>
      <c r="AL127" s="765"/>
      <c r="AM127" s="765"/>
      <c r="AN127" s="765"/>
      <c r="AO127" s="766"/>
      <c r="AP127" s="812">
        <v>0</v>
      </c>
      <c r="AQ127" s="813"/>
      <c r="AR127" s="813"/>
      <c r="AS127" s="813"/>
      <c r="AT127" s="814"/>
      <c r="AU127" s="271"/>
      <c r="AV127" s="271"/>
      <c r="AW127" s="271"/>
      <c r="AX127" s="829" t="s">
        <v>465</v>
      </c>
      <c r="AY127" s="797"/>
      <c r="AZ127" s="797"/>
      <c r="BA127" s="797"/>
      <c r="BB127" s="797"/>
      <c r="BC127" s="797"/>
      <c r="BD127" s="797"/>
      <c r="BE127" s="798"/>
      <c r="BF127" s="796" t="s">
        <v>466</v>
      </c>
      <c r="BG127" s="797"/>
      <c r="BH127" s="797"/>
      <c r="BI127" s="797"/>
      <c r="BJ127" s="797"/>
      <c r="BK127" s="797"/>
      <c r="BL127" s="798"/>
      <c r="BM127" s="796" t="s">
        <v>467</v>
      </c>
      <c r="BN127" s="797"/>
      <c r="BO127" s="797"/>
      <c r="BP127" s="797"/>
      <c r="BQ127" s="797"/>
      <c r="BR127" s="797"/>
      <c r="BS127" s="798"/>
      <c r="BT127" s="796" t="s">
        <v>468</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469</v>
      </c>
      <c r="CQ127" s="735"/>
      <c r="CR127" s="735"/>
      <c r="CS127" s="735"/>
      <c r="CT127" s="735"/>
      <c r="CU127" s="735"/>
      <c r="CV127" s="735"/>
      <c r="CW127" s="735"/>
      <c r="CX127" s="735"/>
      <c r="CY127" s="735"/>
      <c r="CZ127" s="735"/>
      <c r="DA127" s="735"/>
      <c r="DB127" s="735"/>
      <c r="DC127" s="735"/>
      <c r="DD127" s="735"/>
      <c r="DE127" s="735"/>
      <c r="DF127" s="736"/>
      <c r="DG127" s="801" t="s">
        <v>152</v>
      </c>
      <c r="DH127" s="802"/>
      <c r="DI127" s="802"/>
      <c r="DJ127" s="802"/>
      <c r="DK127" s="802"/>
      <c r="DL127" s="802" t="s">
        <v>152</v>
      </c>
      <c r="DM127" s="802"/>
      <c r="DN127" s="802"/>
      <c r="DO127" s="802"/>
      <c r="DP127" s="802"/>
      <c r="DQ127" s="802" t="s">
        <v>152</v>
      </c>
      <c r="DR127" s="802"/>
      <c r="DS127" s="802"/>
      <c r="DT127" s="802"/>
      <c r="DU127" s="802"/>
      <c r="DV127" s="779" t="s">
        <v>152</v>
      </c>
      <c r="DW127" s="779"/>
      <c r="DX127" s="779"/>
      <c r="DY127" s="779"/>
      <c r="DZ127" s="780"/>
    </row>
    <row r="128" spans="1:130" s="235" customFormat="1" ht="26.25" customHeight="1" thickBot="1" x14ac:dyDescent="0.25">
      <c r="A128" s="781" t="s">
        <v>470</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471</v>
      </c>
      <c r="X128" s="783"/>
      <c r="Y128" s="783"/>
      <c r="Z128" s="784"/>
      <c r="AA128" s="785">
        <v>12815138</v>
      </c>
      <c r="AB128" s="786"/>
      <c r="AC128" s="786"/>
      <c r="AD128" s="786"/>
      <c r="AE128" s="787"/>
      <c r="AF128" s="788">
        <v>10923400</v>
      </c>
      <c r="AG128" s="786"/>
      <c r="AH128" s="786"/>
      <c r="AI128" s="786"/>
      <c r="AJ128" s="787"/>
      <c r="AK128" s="788">
        <v>8893501</v>
      </c>
      <c r="AL128" s="786"/>
      <c r="AM128" s="786"/>
      <c r="AN128" s="786"/>
      <c r="AO128" s="787"/>
      <c r="AP128" s="789"/>
      <c r="AQ128" s="790"/>
      <c r="AR128" s="790"/>
      <c r="AS128" s="790"/>
      <c r="AT128" s="791"/>
      <c r="AU128" s="271"/>
      <c r="AV128" s="271"/>
      <c r="AW128" s="271"/>
      <c r="AX128" s="792" t="s">
        <v>472</v>
      </c>
      <c r="AY128" s="793"/>
      <c r="AZ128" s="793"/>
      <c r="BA128" s="793"/>
      <c r="BB128" s="793"/>
      <c r="BC128" s="793"/>
      <c r="BD128" s="793"/>
      <c r="BE128" s="794"/>
      <c r="BF128" s="771" t="s">
        <v>152</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473</v>
      </c>
      <c r="CQ128" s="713"/>
      <c r="CR128" s="713"/>
      <c r="CS128" s="713"/>
      <c r="CT128" s="713"/>
      <c r="CU128" s="713"/>
      <c r="CV128" s="713"/>
      <c r="CW128" s="713"/>
      <c r="CX128" s="713"/>
      <c r="CY128" s="713"/>
      <c r="CZ128" s="713"/>
      <c r="DA128" s="713"/>
      <c r="DB128" s="713"/>
      <c r="DC128" s="713"/>
      <c r="DD128" s="713"/>
      <c r="DE128" s="713"/>
      <c r="DF128" s="714"/>
      <c r="DG128" s="775">
        <v>2460647</v>
      </c>
      <c r="DH128" s="776"/>
      <c r="DI128" s="776"/>
      <c r="DJ128" s="776"/>
      <c r="DK128" s="776"/>
      <c r="DL128" s="776">
        <v>2476509</v>
      </c>
      <c r="DM128" s="776"/>
      <c r="DN128" s="776"/>
      <c r="DO128" s="776"/>
      <c r="DP128" s="776"/>
      <c r="DQ128" s="776">
        <v>2664501</v>
      </c>
      <c r="DR128" s="776"/>
      <c r="DS128" s="776"/>
      <c r="DT128" s="776"/>
      <c r="DU128" s="776"/>
      <c r="DV128" s="777">
        <v>0.3</v>
      </c>
      <c r="DW128" s="777"/>
      <c r="DX128" s="777"/>
      <c r="DY128" s="777"/>
      <c r="DZ128" s="778"/>
    </row>
    <row r="129" spans="1:131" s="235" customFormat="1" ht="26.25" customHeight="1" x14ac:dyDescent="0.2">
      <c r="A129" s="759" t="s">
        <v>100</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474</v>
      </c>
      <c r="X129" s="762"/>
      <c r="Y129" s="762"/>
      <c r="Z129" s="763"/>
      <c r="AA129" s="764">
        <v>1046375610</v>
      </c>
      <c r="AB129" s="765"/>
      <c r="AC129" s="765"/>
      <c r="AD129" s="765"/>
      <c r="AE129" s="766"/>
      <c r="AF129" s="767">
        <v>1053813908</v>
      </c>
      <c r="AG129" s="765"/>
      <c r="AH129" s="765"/>
      <c r="AI129" s="765"/>
      <c r="AJ129" s="766"/>
      <c r="AK129" s="767">
        <v>1063461359</v>
      </c>
      <c r="AL129" s="765"/>
      <c r="AM129" s="765"/>
      <c r="AN129" s="765"/>
      <c r="AO129" s="766"/>
      <c r="AP129" s="768"/>
      <c r="AQ129" s="769"/>
      <c r="AR129" s="769"/>
      <c r="AS129" s="769"/>
      <c r="AT129" s="770"/>
      <c r="AU129" s="273"/>
      <c r="AV129" s="273"/>
      <c r="AW129" s="273"/>
      <c r="AX129" s="734" t="s">
        <v>475</v>
      </c>
      <c r="AY129" s="735"/>
      <c r="AZ129" s="735"/>
      <c r="BA129" s="735"/>
      <c r="BB129" s="735"/>
      <c r="BC129" s="735"/>
      <c r="BD129" s="735"/>
      <c r="BE129" s="736"/>
      <c r="BF129" s="754" t="s">
        <v>152</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9" t="s">
        <v>476</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477</v>
      </c>
      <c r="X130" s="762"/>
      <c r="Y130" s="762"/>
      <c r="Z130" s="763"/>
      <c r="AA130" s="764">
        <v>136517556</v>
      </c>
      <c r="AB130" s="765"/>
      <c r="AC130" s="765"/>
      <c r="AD130" s="765"/>
      <c r="AE130" s="766"/>
      <c r="AF130" s="767">
        <v>139315752</v>
      </c>
      <c r="AG130" s="765"/>
      <c r="AH130" s="765"/>
      <c r="AI130" s="765"/>
      <c r="AJ130" s="766"/>
      <c r="AK130" s="767">
        <v>139383131</v>
      </c>
      <c r="AL130" s="765"/>
      <c r="AM130" s="765"/>
      <c r="AN130" s="765"/>
      <c r="AO130" s="766"/>
      <c r="AP130" s="768"/>
      <c r="AQ130" s="769"/>
      <c r="AR130" s="769"/>
      <c r="AS130" s="769"/>
      <c r="AT130" s="770"/>
      <c r="AU130" s="273"/>
      <c r="AV130" s="273"/>
      <c r="AW130" s="273"/>
      <c r="AX130" s="734" t="s">
        <v>478</v>
      </c>
      <c r="AY130" s="735"/>
      <c r="AZ130" s="735"/>
      <c r="BA130" s="735"/>
      <c r="BB130" s="735"/>
      <c r="BC130" s="735"/>
      <c r="BD130" s="735"/>
      <c r="BE130" s="736"/>
      <c r="BF130" s="737">
        <v>8.9</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479</v>
      </c>
      <c r="X131" s="745"/>
      <c r="Y131" s="745"/>
      <c r="Z131" s="746"/>
      <c r="AA131" s="747">
        <v>909858054</v>
      </c>
      <c r="AB131" s="748"/>
      <c r="AC131" s="748"/>
      <c r="AD131" s="748"/>
      <c r="AE131" s="749"/>
      <c r="AF131" s="750">
        <v>914498156</v>
      </c>
      <c r="AG131" s="748"/>
      <c r="AH131" s="748"/>
      <c r="AI131" s="748"/>
      <c r="AJ131" s="749"/>
      <c r="AK131" s="750">
        <v>924078228</v>
      </c>
      <c r="AL131" s="748"/>
      <c r="AM131" s="748"/>
      <c r="AN131" s="748"/>
      <c r="AO131" s="749"/>
      <c r="AP131" s="751"/>
      <c r="AQ131" s="752"/>
      <c r="AR131" s="752"/>
      <c r="AS131" s="752"/>
      <c r="AT131" s="753"/>
      <c r="AU131" s="273"/>
      <c r="AV131" s="273"/>
      <c r="AW131" s="273"/>
      <c r="AX131" s="712" t="s">
        <v>480</v>
      </c>
      <c r="AY131" s="713"/>
      <c r="AZ131" s="713"/>
      <c r="BA131" s="713"/>
      <c r="BB131" s="713"/>
      <c r="BC131" s="713"/>
      <c r="BD131" s="713"/>
      <c r="BE131" s="714"/>
      <c r="BF131" s="715">
        <v>140.1</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1" t="s">
        <v>481</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482</v>
      </c>
      <c r="W132" s="725"/>
      <c r="X132" s="725"/>
      <c r="Y132" s="725"/>
      <c r="Z132" s="726"/>
      <c r="AA132" s="727">
        <v>9.1761262800000001</v>
      </c>
      <c r="AB132" s="728"/>
      <c r="AC132" s="728"/>
      <c r="AD132" s="728"/>
      <c r="AE132" s="729"/>
      <c r="AF132" s="730">
        <v>9.0058441850000008</v>
      </c>
      <c r="AG132" s="728"/>
      <c r="AH132" s="728"/>
      <c r="AI132" s="728"/>
      <c r="AJ132" s="729"/>
      <c r="AK132" s="730">
        <v>8.6610314519999996</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483</v>
      </c>
      <c r="W133" s="704"/>
      <c r="X133" s="704"/>
      <c r="Y133" s="704"/>
      <c r="Z133" s="705"/>
      <c r="AA133" s="706">
        <v>9.8000000000000007</v>
      </c>
      <c r="AB133" s="707"/>
      <c r="AC133" s="707"/>
      <c r="AD133" s="707"/>
      <c r="AE133" s="708"/>
      <c r="AF133" s="706">
        <v>9.3000000000000007</v>
      </c>
      <c r="AG133" s="707"/>
      <c r="AH133" s="707"/>
      <c r="AI133" s="707"/>
      <c r="AJ133" s="708"/>
      <c r="AK133" s="706">
        <v>8.9</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cl2y1K1kXLX8O/xMWtMVvLxB6hzqji752QBGH/4ELXzr913yAtQYSbiU4BIjWXcdFRyjzXQ5X68JoTbMLeqDgQ==" saltValue="Ot2p3/nuaitO81RofjGL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484</v>
      </c>
    </row>
  </sheetData>
  <sheetProtection algorithmName="SHA-512" hashValue="KZM9qsw4E+Gd2CXgeWwHVmWxu3DdcVhjFsKEjmAh2Svgr4aGstTJiUgiI2/M979eTmegNAE/2x4e4stuOPPDfg==" saltValue="hD3Q1kqni7COXCzsx4N+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485</v>
      </c>
    </row>
  </sheetData>
  <sheetProtection algorithmName="SHA-512" hashValue="BOH2X3z3Cjc5N4zJ1vE/tfXlyiy5z2czKdSwtWr6enzR1pFdPttN8xE2/GSgZaveA1e/N3Mh5IJIA86cejVoFA==" saltValue="dBtdKGFmYKfJpqxTq1uP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486</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487</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3" t="s">
        <v>488</v>
      </c>
      <c r="AP7" s="294"/>
      <c r="AQ7" s="295" t="s">
        <v>489</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4"/>
      <c r="AP8" s="300" t="s">
        <v>490</v>
      </c>
      <c r="AQ8" s="301" t="s">
        <v>491</v>
      </c>
      <c r="AR8" s="302" t="s">
        <v>492</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7" t="s">
        <v>493</v>
      </c>
      <c r="AL9" s="1148"/>
      <c r="AM9" s="1148"/>
      <c r="AN9" s="1149"/>
      <c r="AO9" s="303">
        <v>528292055</v>
      </c>
      <c r="AP9" s="303">
        <v>83594</v>
      </c>
      <c r="AQ9" s="304">
        <v>85181</v>
      </c>
      <c r="AR9" s="305">
        <v>-1.9</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7" t="s">
        <v>494</v>
      </c>
      <c r="AL10" s="1148"/>
      <c r="AM10" s="1148"/>
      <c r="AN10" s="1149"/>
      <c r="AO10" s="303">
        <v>371784</v>
      </c>
      <c r="AP10" s="303">
        <v>59</v>
      </c>
      <c r="AQ10" s="304">
        <v>187</v>
      </c>
      <c r="AR10" s="305">
        <v>-68.400000000000006</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7" t="s">
        <v>495</v>
      </c>
      <c r="AL11" s="1148"/>
      <c r="AM11" s="1148"/>
      <c r="AN11" s="1149"/>
      <c r="AO11" s="303">
        <v>9075509</v>
      </c>
      <c r="AP11" s="303">
        <v>1436</v>
      </c>
      <c r="AQ11" s="304">
        <v>569</v>
      </c>
      <c r="AR11" s="305">
        <v>152.4</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7" t="s">
        <v>496</v>
      </c>
      <c r="AL12" s="1148"/>
      <c r="AM12" s="1148"/>
      <c r="AN12" s="1149"/>
      <c r="AO12" s="303" t="s">
        <v>497</v>
      </c>
      <c r="AP12" s="303" t="s">
        <v>497</v>
      </c>
      <c r="AQ12" s="304" t="s">
        <v>497</v>
      </c>
      <c r="AR12" s="305" t="s">
        <v>497</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7" t="s">
        <v>498</v>
      </c>
      <c r="AL13" s="1148"/>
      <c r="AM13" s="1148"/>
      <c r="AN13" s="1149"/>
      <c r="AO13" s="303">
        <v>63628</v>
      </c>
      <c r="AP13" s="303">
        <v>10</v>
      </c>
      <c r="AQ13" s="304">
        <v>9</v>
      </c>
      <c r="AR13" s="305">
        <v>11.1</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7" t="s">
        <v>499</v>
      </c>
      <c r="AL14" s="1148"/>
      <c r="AM14" s="1148"/>
      <c r="AN14" s="1149"/>
      <c r="AO14" s="303">
        <v>1999577</v>
      </c>
      <c r="AP14" s="303">
        <v>316</v>
      </c>
      <c r="AQ14" s="304">
        <v>1130</v>
      </c>
      <c r="AR14" s="305">
        <v>-72</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7" t="s">
        <v>500</v>
      </c>
      <c r="AL15" s="1148"/>
      <c r="AM15" s="1148"/>
      <c r="AN15" s="1149"/>
      <c r="AO15" s="303">
        <v>-47453508</v>
      </c>
      <c r="AP15" s="303">
        <v>-7509</v>
      </c>
      <c r="AQ15" s="304">
        <v>-7181</v>
      </c>
      <c r="AR15" s="305">
        <v>4.5999999999999996</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9" t="s">
        <v>155</v>
      </c>
      <c r="AL16" s="1140"/>
      <c r="AM16" s="1140"/>
      <c r="AN16" s="1141"/>
      <c r="AO16" s="303">
        <v>492349045</v>
      </c>
      <c r="AP16" s="303">
        <v>77906</v>
      </c>
      <c r="AQ16" s="304">
        <v>79895</v>
      </c>
      <c r="AR16" s="305">
        <v>-2.5</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501</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502</v>
      </c>
      <c r="AP20" s="314" t="s">
        <v>503</v>
      </c>
      <c r="AQ20" s="315" t="s">
        <v>504</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50" t="s">
        <v>505</v>
      </c>
      <c r="AL21" s="1151"/>
      <c r="AM21" s="1151"/>
      <c r="AN21" s="1152"/>
      <c r="AO21" s="318">
        <v>865.62</v>
      </c>
      <c r="AP21" s="319">
        <v>893.13</v>
      </c>
      <c r="AQ21" s="320">
        <v>-27.51</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50" t="s">
        <v>506</v>
      </c>
      <c r="AL22" s="1151"/>
      <c r="AM22" s="1151"/>
      <c r="AN22" s="1152"/>
      <c r="AO22" s="323">
        <v>99.9</v>
      </c>
      <c r="AP22" s="324">
        <v>100.7</v>
      </c>
      <c r="AQ22" s="325">
        <v>-0.8</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507</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508</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509</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3" t="s">
        <v>488</v>
      </c>
      <c r="AP30" s="294"/>
      <c r="AQ30" s="295" t="s">
        <v>489</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4"/>
      <c r="AP31" s="300" t="s">
        <v>490</v>
      </c>
      <c r="AQ31" s="301" t="s">
        <v>491</v>
      </c>
      <c r="AR31" s="302" t="s">
        <v>492</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6" t="s">
        <v>510</v>
      </c>
      <c r="AL32" s="1137"/>
      <c r="AM32" s="1137"/>
      <c r="AN32" s="1138"/>
      <c r="AO32" s="303">
        <v>81765084</v>
      </c>
      <c r="AP32" s="303">
        <v>12938</v>
      </c>
      <c r="AQ32" s="304">
        <v>26460</v>
      </c>
      <c r="AR32" s="305">
        <v>-51.1</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6" t="s">
        <v>511</v>
      </c>
      <c r="AL33" s="1137"/>
      <c r="AM33" s="1137"/>
      <c r="AN33" s="1138"/>
      <c r="AO33" s="303">
        <v>14154789</v>
      </c>
      <c r="AP33" s="303">
        <v>2240</v>
      </c>
      <c r="AQ33" s="304">
        <v>2040</v>
      </c>
      <c r="AR33" s="305">
        <v>9.8000000000000007</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6" t="s">
        <v>512</v>
      </c>
      <c r="AL34" s="1137"/>
      <c r="AM34" s="1137"/>
      <c r="AN34" s="1138"/>
      <c r="AO34" s="303">
        <v>125618659</v>
      </c>
      <c r="AP34" s="303">
        <v>19877</v>
      </c>
      <c r="AQ34" s="304">
        <v>18868</v>
      </c>
      <c r="AR34" s="305">
        <v>5.3</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6" t="s">
        <v>513</v>
      </c>
      <c r="AL35" s="1137"/>
      <c r="AM35" s="1137"/>
      <c r="AN35" s="1138"/>
      <c r="AO35" s="303">
        <v>3866223</v>
      </c>
      <c r="AP35" s="303">
        <v>612</v>
      </c>
      <c r="AQ35" s="304">
        <v>885</v>
      </c>
      <c r="AR35" s="305">
        <v>-30.8</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6" t="s">
        <v>514</v>
      </c>
      <c r="AL36" s="1137"/>
      <c r="AM36" s="1137"/>
      <c r="AN36" s="1138"/>
      <c r="AO36" s="303" t="s">
        <v>497</v>
      </c>
      <c r="AP36" s="303" t="s">
        <v>497</v>
      </c>
      <c r="AQ36" s="304">
        <v>58</v>
      </c>
      <c r="AR36" s="305" t="s">
        <v>497</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6" t="s">
        <v>515</v>
      </c>
      <c r="AL37" s="1137"/>
      <c r="AM37" s="1137"/>
      <c r="AN37" s="1138"/>
      <c r="AO37" s="303">
        <v>2902537</v>
      </c>
      <c r="AP37" s="303">
        <v>459</v>
      </c>
      <c r="AQ37" s="304">
        <v>459</v>
      </c>
      <c r="AR37" s="305">
        <v>0</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3" t="s">
        <v>516</v>
      </c>
      <c r="AL38" s="1134"/>
      <c r="AM38" s="1134"/>
      <c r="AN38" s="1135"/>
      <c r="AO38" s="333">
        <v>4046</v>
      </c>
      <c r="AP38" s="333">
        <v>1</v>
      </c>
      <c r="AQ38" s="334">
        <v>0</v>
      </c>
      <c r="AR38" s="325">
        <v>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3" t="s">
        <v>517</v>
      </c>
      <c r="AL39" s="1134"/>
      <c r="AM39" s="1134"/>
      <c r="AN39" s="1135"/>
      <c r="AO39" s="303">
        <v>-8893501</v>
      </c>
      <c r="AP39" s="303">
        <v>-1407</v>
      </c>
      <c r="AQ39" s="304">
        <v>-1730</v>
      </c>
      <c r="AR39" s="305">
        <v>-18.7</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6" t="s">
        <v>518</v>
      </c>
      <c r="AL40" s="1137"/>
      <c r="AM40" s="1137"/>
      <c r="AN40" s="1138"/>
      <c r="AO40" s="303">
        <v>-139383131</v>
      </c>
      <c r="AP40" s="303">
        <v>-22055</v>
      </c>
      <c r="AQ40" s="304">
        <v>-28515</v>
      </c>
      <c r="AR40" s="305">
        <v>-22.7</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9" t="s">
        <v>519</v>
      </c>
      <c r="AL41" s="1140"/>
      <c r="AM41" s="1140"/>
      <c r="AN41" s="1141"/>
      <c r="AO41" s="303">
        <v>80034706</v>
      </c>
      <c r="AP41" s="303">
        <v>12664</v>
      </c>
      <c r="AQ41" s="304">
        <v>18524</v>
      </c>
      <c r="AR41" s="305">
        <v>-31.6</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520</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521</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2" t="s">
        <v>488</v>
      </c>
      <c r="AN49" s="1144" t="s">
        <v>522</v>
      </c>
      <c r="AO49" s="1145"/>
      <c r="AP49" s="1145"/>
      <c r="AQ49" s="1145"/>
      <c r="AR49" s="1146"/>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3"/>
      <c r="AN50" s="345" t="s">
        <v>523</v>
      </c>
      <c r="AO50" s="346" t="s">
        <v>524</v>
      </c>
      <c r="AP50" s="347" t="s">
        <v>525</v>
      </c>
      <c r="AQ50" s="348" t="s">
        <v>526</v>
      </c>
      <c r="AR50" s="349" t="s">
        <v>527</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528</v>
      </c>
      <c r="AL51" s="342"/>
      <c r="AM51" s="350">
        <v>145208135</v>
      </c>
      <c r="AN51" s="351">
        <v>23174</v>
      </c>
      <c r="AO51" s="352">
        <v>1.7</v>
      </c>
      <c r="AP51" s="353">
        <v>36736</v>
      </c>
      <c r="AQ51" s="354">
        <v>4.3</v>
      </c>
      <c r="AR51" s="355">
        <v>-2.6</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529</v>
      </c>
      <c r="AM52" s="358">
        <v>50223189</v>
      </c>
      <c r="AN52" s="359">
        <v>8015</v>
      </c>
      <c r="AO52" s="360">
        <v>0.8</v>
      </c>
      <c r="AP52" s="361">
        <v>13410</v>
      </c>
      <c r="AQ52" s="362">
        <v>6.1</v>
      </c>
      <c r="AR52" s="363">
        <v>-5.3</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530</v>
      </c>
      <c r="AL53" s="342"/>
      <c r="AM53" s="350">
        <v>130921018</v>
      </c>
      <c r="AN53" s="351">
        <v>20835</v>
      </c>
      <c r="AO53" s="352">
        <v>-10.1</v>
      </c>
      <c r="AP53" s="353">
        <v>38259</v>
      </c>
      <c r="AQ53" s="354">
        <v>4.0999999999999996</v>
      </c>
      <c r="AR53" s="355">
        <v>-14.2</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529</v>
      </c>
      <c r="AM54" s="358">
        <v>40828247</v>
      </c>
      <c r="AN54" s="359">
        <v>6498</v>
      </c>
      <c r="AO54" s="360">
        <v>-18.899999999999999</v>
      </c>
      <c r="AP54" s="361">
        <v>13379</v>
      </c>
      <c r="AQ54" s="362">
        <v>-0.2</v>
      </c>
      <c r="AR54" s="363">
        <v>-18.7</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531</v>
      </c>
      <c r="AL55" s="342"/>
      <c r="AM55" s="350">
        <v>142263975</v>
      </c>
      <c r="AN55" s="351">
        <v>22585</v>
      </c>
      <c r="AO55" s="352">
        <v>8.4</v>
      </c>
      <c r="AP55" s="353">
        <v>39075</v>
      </c>
      <c r="AQ55" s="354">
        <v>2.1</v>
      </c>
      <c r="AR55" s="355">
        <v>6.3</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529</v>
      </c>
      <c r="AM56" s="358">
        <v>51834424</v>
      </c>
      <c r="AN56" s="359">
        <v>8229</v>
      </c>
      <c r="AO56" s="360">
        <v>26.6</v>
      </c>
      <c r="AP56" s="361">
        <v>13441</v>
      </c>
      <c r="AQ56" s="362">
        <v>0.5</v>
      </c>
      <c r="AR56" s="363">
        <v>26.1</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532</v>
      </c>
      <c r="AL57" s="342"/>
      <c r="AM57" s="350">
        <v>137477662</v>
      </c>
      <c r="AN57" s="351">
        <v>21783</v>
      </c>
      <c r="AO57" s="352">
        <v>-3.6</v>
      </c>
      <c r="AP57" s="353">
        <v>39072</v>
      </c>
      <c r="AQ57" s="354">
        <v>0</v>
      </c>
      <c r="AR57" s="355">
        <v>-3.6</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529</v>
      </c>
      <c r="AM58" s="358">
        <v>56522933</v>
      </c>
      <c r="AN58" s="359">
        <v>8956</v>
      </c>
      <c r="AO58" s="360">
        <v>8.8000000000000007</v>
      </c>
      <c r="AP58" s="361">
        <v>14106</v>
      </c>
      <c r="AQ58" s="362">
        <v>4.9000000000000004</v>
      </c>
      <c r="AR58" s="363">
        <v>3.9</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533</v>
      </c>
      <c r="AL59" s="342"/>
      <c r="AM59" s="350">
        <v>140086220</v>
      </c>
      <c r="AN59" s="351">
        <v>22166</v>
      </c>
      <c r="AO59" s="352">
        <v>1.8</v>
      </c>
      <c r="AP59" s="353">
        <v>42833</v>
      </c>
      <c r="AQ59" s="354">
        <v>9.6</v>
      </c>
      <c r="AR59" s="355">
        <v>-7.8</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529</v>
      </c>
      <c r="AM60" s="358">
        <v>66526217</v>
      </c>
      <c r="AN60" s="359">
        <v>10527</v>
      </c>
      <c r="AO60" s="360">
        <v>17.5</v>
      </c>
      <c r="AP60" s="361">
        <v>15211</v>
      </c>
      <c r="AQ60" s="362">
        <v>7.8</v>
      </c>
      <c r="AR60" s="363">
        <v>9.6999999999999993</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534</v>
      </c>
      <c r="AL61" s="364"/>
      <c r="AM61" s="365">
        <v>139191402</v>
      </c>
      <c r="AN61" s="366">
        <v>22109</v>
      </c>
      <c r="AO61" s="367">
        <v>-0.4</v>
      </c>
      <c r="AP61" s="368">
        <v>39195</v>
      </c>
      <c r="AQ61" s="369">
        <v>4</v>
      </c>
      <c r="AR61" s="355">
        <v>-4.4000000000000004</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529</v>
      </c>
      <c r="AM62" s="358">
        <v>53187002</v>
      </c>
      <c r="AN62" s="359">
        <v>8445</v>
      </c>
      <c r="AO62" s="360">
        <v>7</v>
      </c>
      <c r="AP62" s="361">
        <v>13909</v>
      </c>
      <c r="AQ62" s="362">
        <v>3.8</v>
      </c>
      <c r="AR62" s="363">
        <v>3.2</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qbxpetR2e8Jq87VvdWmSLDZaE/Md2EP1QcY/5W+Eka+Wx6Y+0OL6PCNRQ4VtK4FmyatC6AGX+N0gCNlhP9hiwA==" saltValue="B5FrOUK6mQwbYFBd2jk/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535</v>
      </c>
    </row>
    <row r="121" spans="125:125" ht="13.5" hidden="1" customHeight="1" x14ac:dyDescent="0.2">
      <c r="DU121" s="279"/>
    </row>
  </sheetData>
  <sheetProtection algorithmName="SHA-512" hashValue="nTQjGzL3KKH3UYDcjbcIpOO6modXgwz80jtmGWRqdVkNutBz1MkxLgxPi8WeooW1WPYJSv+wtcSQpeLGom8DJA==" saltValue="k0zIjaD0XeACH9O8A9UH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536</v>
      </c>
    </row>
  </sheetData>
  <sheetProtection algorithmName="SHA-512" hashValue="vHJUhMTvkfpzZZq5QLMlZd8J0X7boLDlKYTeNzUnpdlDGNk/Am2bgI/bA8wqobuojVR1ubukvEfX4mCOUsCVFg==" saltValue="6VmWAnkw8IO5WvxtGaWH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537</v>
      </c>
      <c r="G46" s="373" t="s">
        <v>538</v>
      </c>
      <c r="H46" s="373" t="s">
        <v>539</v>
      </c>
      <c r="I46" s="373" t="s">
        <v>540</v>
      </c>
      <c r="J46" s="374" t="s">
        <v>541</v>
      </c>
    </row>
    <row r="47" spans="2:10" ht="57.75" customHeight="1" x14ac:dyDescent="0.2">
      <c r="B47" s="7"/>
      <c r="C47" s="1155" t="s">
        <v>3</v>
      </c>
      <c r="D47" s="1155"/>
      <c r="E47" s="1156"/>
      <c r="F47" s="375">
        <v>4.47</v>
      </c>
      <c r="G47" s="376">
        <v>4.43</v>
      </c>
      <c r="H47" s="376">
        <v>4.49</v>
      </c>
      <c r="I47" s="376">
        <v>4.42</v>
      </c>
      <c r="J47" s="377">
        <v>4.76</v>
      </c>
    </row>
    <row r="48" spans="2:10" ht="57.75" customHeight="1" x14ac:dyDescent="0.2">
      <c r="B48" s="8"/>
      <c r="C48" s="1157" t="s">
        <v>4</v>
      </c>
      <c r="D48" s="1157"/>
      <c r="E48" s="1158"/>
      <c r="F48" s="378">
        <v>0.51</v>
      </c>
      <c r="G48" s="379">
        <v>1.38</v>
      </c>
      <c r="H48" s="379">
        <v>1.51</v>
      </c>
      <c r="I48" s="379">
        <v>0.93</v>
      </c>
      <c r="J48" s="380">
        <v>1.59</v>
      </c>
    </row>
    <row r="49" spans="2:10" ht="57.75" customHeight="1" thickBot="1" x14ac:dyDescent="0.25">
      <c r="B49" s="9"/>
      <c r="C49" s="1159" t="s">
        <v>5</v>
      </c>
      <c r="D49" s="1159"/>
      <c r="E49" s="1160"/>
      <c r="F49" s="381">
        <v>0.37</v>
      </c>
      <c r="G49" s="382">
        <v>0.85</v>
      </c>
      <c r="H49" s="382">
        <v>0.13</v>
      </c>
      <c r="I49" s="382" t="s">
        <v>542</v>
      </c>
      <c r="J49" s="383">
        <v>1.05</v>
      </c>
    </row>
    <row r="50" spans="2:10" ht="13.5" customHeight="1" x14ac:dyDescent="0.2"/>
  </sheetData>
  <sheetProtection algorithmName="SHA-512" hashValue="HGN0M+DscZQfmZkIPs5vgpoyaLtK7+H486O0Ns6dWvUgzffEF8jHxnCC3vRnxvYKC7VHXym5VbL/+CH0kp9/fA==" saltValue="Dmv9UrOV0fKKQBi5ECFu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2021-03-12T01:45:11Z</cp:lastPrinted>
  <dcterms:created xsi:type="dcterms:W3CDTF">2021-02-02T04:15:53Z</dcterms:created>
  <dcterms:modified xsi:type="dcterms:W3CDTF">2021-10-28T08:55:39Z</dcterms:modified>
  <cp:category/>
</cp:coreProperties>
</file>