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5F45F82D-27BE-4007-8D84-BE5AEC54C873}"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c r="DB102" i="12"/>
  <c r="DG102" i="12"/>
  <c r="DL102" i="12"/>
  <c r="DQ102" i="12"/>
  <c r="DV102" i="12"/>
  <c r="CR102" i="12"/>
  <c r="AP23" i="12" l="1"/>
  <c r="AA23" i="12"/>
  <c r="V23" i="12"/>
  <c r="Q23" i="12"/>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U33" i="10"/>
  <c r="BW32" i="10"/>
  <c r="U32" i="10"/>
  <c r="BW31" i="10"/>
  <c r="C31" i="10"/>
  <c r="C32" i="10" l="1"/>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AM35" i="10" s="1"/>
  <c r="BE31" i="10"/>
  <c r="BE32" i="10" s="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<sst xmlns="http://schemas.openxmlformats.org/spreadsheetml/2006/main" count="1076" uniqueCount="627">
  <si>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</si>
  <si>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</si>
  <si>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</si>
  <si>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</si>
  <si>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</si>
  <si>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</si>
  <si>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</si>
  <si>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</si>
  <si>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</si>
  <si>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</si>
  <si>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</si>
  <si>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</si>
  <si>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</si>
  <si>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</si>
  <si>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</si>
  <si>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</si>
  <si>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</si>
  <si>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</si>
  <si>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</si>
  <si>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</si>
  <si>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</si>
  <si>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</si>
  <si>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</si>
  <si>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</si>
  <si>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</si>
  <si>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</si>
  <si>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</si>
  <si>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</si>
  <si>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</si>
  <si>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</si>
  <si>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</si>
  <si>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</si>
  <si>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</si>
  <si>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</si>
  <si>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</si>
  <si>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</si>
  <si>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</si>
  <si>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</si>
  <si>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</si>
  <si>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</si>
  <si>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</si>
  <si>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</si>
  <si>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</si>
  <si>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</si>
  <si>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</si>
  <si>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</si>
  <si>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</si>
  <si>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</si>
  <si>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</si>
  <si>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</si>
  <si>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</si>
  <si>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</si>
  <si>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</si>
  <si>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</si>
  <si>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</si>
  <si>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</si>
  <si>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</si>
  <si>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</si>
  <si>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</si>
  <si>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</si>
  <si>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</si>
  <si>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</si>
  <si>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</si>
  <si>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</si>
  <si>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</si>
  <si>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</si>
  <si>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</si>
  <si>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</si>
  <si>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</si>
  <si>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</si>
  <si>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</si>
  <si>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</si>
  <si>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</si>
  <si>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</si>
  <si>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</si>
  <si>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</si>
  <si>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</si>
  <si>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</si>
  <si>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</si>
  <si>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</si>
  <si>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</si>
  <si>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</si>
  <si>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</si>
  <si>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</si>
  <si>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</si>
  <si>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</si>
  <si>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</si>
  <si>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</si>
  <si>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</si>
  <si>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</si>
  <si>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</si>
  <si>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</si>
  <si>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</si>
  <si>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</si>
  <si>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</si>
  <si>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</si>
  <si>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</si>
  <si>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</si>
  <si>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</si>
  <si>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</si>
  <si>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</si>
  <si>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</si>
  <si>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</si>
  <si>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</si>
  <si>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</si>
  <si>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</si>
  <si>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</si>
  <si>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</si>
  <si>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</si>
  <si>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</si>
  <si>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</si>
  <si>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</si>
  <si>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</si>
  <si>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</si>
  <si>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</si>
  <si>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</si>
  <si>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</si>
  <si>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</si>
  <si>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</si>
  <si>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</si>
  <si>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</si>
  <si>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</si>
  <si>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</si>
  <si>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</si>
  <si>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</si>
  <si>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</si>
  <si>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</si>
  <si>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</si>
  <si>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</si>
  <si>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</si>
  <si>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</si>
  <si>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</si>
  <si>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</si>
  <si>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</si>
  <si>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</si>
  <si>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</si>
  <si>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</si>
  <si>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</si>
  <si>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</si>
  <si>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</si>
  <si>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</si>
  <si>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</si>
  <si>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</si>
  <si>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</si>
  <si>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</si>
  <si>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</si>
  <si>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</si>
  <si>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</si>
  <si>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</si>
  <si>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</si>
  <si>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</si>
  <si>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</si>
  <si>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</si>
  <si>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</si>
  <si>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</si>
  <si>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</si>
  <si>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</si>
  <si>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</si>
  <si>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</si>
  <si>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</si>
  <si>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</si>
  <si>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</si>
  <si>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</si>
  <si>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</si>
  <si>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</si>
  <si>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</si>
  <si>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</si>
  <si>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</si>
  <si>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</si>
  <si>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</si>
  <si>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</si>
  <si>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</si>
  <si>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</si>
  <si>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</si>
  <si>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</si>
  <si>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</si>
  <si>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</si>
  <si>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</si>
  <si>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</si>
  <si>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</si>
  <si>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</si>
  <si>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</si>
  <si>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</si>
  <si>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</si>
  <si>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</si>
  <si>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富山県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</si>
  <si>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</si>
  <si>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</si>
  <si>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</si>
  <si>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</si>
  <si>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</si>
  <si>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</si>
  <si>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</si>
  <si>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</si>
  <si>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</si>
  <si>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</si>
  <si>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</si>
  <si>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</si>
  <si>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</si>
  <si>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</si>
  <si>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</si>
  <si>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</si>
  <si>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</si>
  <si>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</si>
  <si>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</si>
  <si>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</si>
  <si>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</si>
  <si>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</si>
  <si>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</si>
  <si>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</si>
  <si>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</si>
  <si>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</si>
  <si>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</si>
  <si>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</si>
  <si>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</si>
  <si>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</si>
  <si>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</si>
  <si>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</si>
  <si>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</si>
  <si>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</si>
  <si>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</si>
  <si>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</si>
  <si>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</si>
  <si>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</si>
  <si>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</si>
  <si>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</si>
  <si>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</si>
  <si>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</si>
  <si>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</si>
  <si>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</si>
  <si>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</si>
  <si>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</si>
  <si>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</si>
  <si>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</si>
  <si>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</si>
  <si>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</si>
  <si>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</si>
  <si>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</si>
  <si>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</si>
  <si>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</si>
  <si>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</si>
  <si>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</si>
  <si>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</si>
  <si>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</si>
  <si>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</si>
  <si>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</si>
  <si>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</si>
  <si>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</si>
  <si>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</si>
  <si>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</si>
  <si>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</si>
  <si>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</si>
  <si>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</si>
  <si>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</si>
  <si>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</si>
  <si>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</si>
  <si>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</si>
  <si>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</si>
  <si>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</si>
  <si>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</si>
  <si>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</si>
  <si>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</si>
  <si>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</si>
  <si>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</si>
  <si>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</si>
  <si>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</si>
  <si>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</si>
  <si>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</si>
  <si>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</si>
  <si>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</si>
  <si>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</si>
  <si>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</si>
  <si>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</si>
  <si>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</si>
  <si>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</si>
  <si>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</si>
  <si>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</si>
  <si>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</si>
  <si>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</si>
  <si>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</si>
  <si>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</si>
  <si>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</si>
  <si>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</si>
  <si>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</si>
  <si>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</si>
  <si>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</si>
  <si>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</si>
  <si>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</si>
  <si>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</si>
  <si>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</si>
  <si>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</si>
  <si>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</si>
  <si>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</si>
  <si>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</si>
  <si>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</si>
  <si>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</si>
  <si>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</si>
  <si>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</si>
  <si>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</si>
  <si>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</si>
  <si>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</si>
  <si>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</si>
  <si>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</si>
  <si>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</si>
  <si>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</si>
  <si>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</si>
  <si>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</si>
  <si>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</si>
  <si>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</si>
  <si>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</si>
  <si>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</si>
  <si>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</si>
  <si>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</si>
  <si>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</si>
  <si>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</si>
  <si>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</si>
  <si>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</si>
  <si>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</si>
  <si>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</si>
  <si>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</si>
  <si>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</si>
  <si>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</si>
  <si>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</si>
  <si>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</si>
  <si>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</si>
  <si>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</si>
  <si>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</si>
  <si>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</si>
  <si>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</si>
  <si>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</si>
  <si>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</si>
  <si>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</si>
  <si>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</si>
  <si>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</si>
  <si>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</si>
  <si>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</si>
  <si>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</si>
  <si>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</si>
  <si>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</si>
  <si>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</si>
  <si>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</si>
  <si>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</si>
  <si>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令和元年度</t>
  </si>
  <si>
    <t>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</si>
  <si>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</si>
  <si>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</si>
  <si>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</si>
  <si>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</si>
  <si>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</si>
  <si>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</si>
  <si>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</si>
  <si>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</si>
  <si>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</si>
  <si>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</si>
  <si>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</si>
  <si>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</si>
  <si>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</si>
  <si>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</si>
  <si>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</si>
  <si>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</si>
  <si>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</si>
  <si>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</si>
  <si>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</si>
  <si>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</si>
  <si>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</si>
  <si>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</si>
  <si>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</si>
  <si>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</si>
  <si>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</si>
  <si>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</si>
  <si>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</si>
  <si>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</si>
  <si>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</si>
  <si>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</si>
  <si>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</si>
  <si>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</si>
  <si>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</si>
  <si>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</si>
  <si>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</si>
  <si>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</si>
  <si>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</si>
  <si>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</si>
  <si>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</si>
  <si>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</si>
  <si>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</si>
  <si>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</si>
  <si>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</si>
  <si>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</si>
  <si>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</si>
  <si>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富山県国民健康保険特別会計</t>
    <phoneticPr fontId="5"/>
  </si>
  <si>
    <t>法適用企業</t>
    <phoneticPr fontId="5"/>
  </si>
  <si>
    <t>水道事業会計</t>
    <phoneticPr fontId="5"/>
  </si>
  <si>
    <t>法適用企業</t>
    <phoneticPr fontId="5"/>
  </si>
  <si>
    <t>流域下水道事業特別会計</t>
    <phoneticPr fontId="5"/>
  </si>
  <si>
    <t>法非適用企業</t>
    <phoneticPr fontId="5"/>
  </si>
  <si>
    <t>港湾施設特別会計</t>
    <phoneticPr fontId="5"/>
  </si>
  <si>
    <t>法非適用企業</t>
    <phoneticPr fontId="5"/>
  </si>
  <si>
    <t>工業用地等管理特別会計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</si>
  <si>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</si>
  <si>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</si>
  <si>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</si>
  <si>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</si>
  <si>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</si>
  <si>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</si>
  <si>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</si>
  <si>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</si>
  <si>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</si>
  <si>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</si>
  <si>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</si>
  <si>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</si>
  <si>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</si>
  <si>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</si>
  <si>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</si>
  <si>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</si>
  <si>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</si>
  <si>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</si>
  <si>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</si>
  <si>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</si>
  <si>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</si>
  <si>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</si>
  <si>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</si>
  <si>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</si>
  <si>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</si>
  <si>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</si>
  <si>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</si>
  <si>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</si>
  <si>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</si>
  <si>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</si>
  <si>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</si>
  <si>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</si>
  <si>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</si>
  <si>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</si>
  <si>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</si>
  <si>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</si>
  <si>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</si>
  <si>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</si>
  <si>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</si>
  <si>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</si>
  <si>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</si>
  <si>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</si>
  <si>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</si>
  <si>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</si>
  <si>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</si>
  <si>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</si>
  <si>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</si>
  <si>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</si>
  <si>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</si>
  <si>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</si>
  <si>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</si>
  <si>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</si>
  <si>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</si>
  <si>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</si>
  <si>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</si>
  <si>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</si>
  <si>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</si>
  <si>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</si>
  <si>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</si>
  <si>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港湾施設特別会計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</si>
  <si>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</si>
  <si>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</si>
  <si>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</si>
  <si>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</si>
  <si>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</si>
  <si>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</si>
  <si>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</si>
  <si>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</si>
  <si>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</si>
  <si>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</si>
  <si>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</si>
  <si>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</si>
  <si>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</si>
  <si>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</si>
  <si>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</si>
  <si>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</si>
  <si>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</si>
  <si>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</si>
  <si>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</si>
  <si>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</si>
  <si>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</si>
  <si>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</si>
  <si>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</si>
  <si>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</si>
  <si>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</si>
  <si>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</si>
  <si>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</si>
  <si>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</si>
  <si>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</si>
  <si>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</si>
  <si>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</si>
  <si>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</si>
  <si>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</si>
  <si>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</si>
  <si>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</si>
  <si>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</si>
  <si>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</si>
  <si>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</si>
  <si>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</si>
  <si>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</si>
  <si>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</si>
  <si>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</si>
  <si>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</si>
  <si>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</si>
  <si>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</si>
  <si>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</si>
  <si>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</si>
  <si>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</si>
  <si>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</si>
  <si>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</si>
  <si>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</si>
  <si>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</si>
  <si>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</si>
  <si>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</si>
  <si>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</si>
  <si>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</si>
  <si>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</si>
  <si>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</si>
  <si>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</si>
  <si>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</si>
  <si>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</si>
  <si>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</si>
  <si>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</si>
  <si>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</si>
  <si>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</si>
  <si>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</si>
  <si>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</si>
  <si>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</si>
  <si>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</si>
  <si>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</si>
  <si>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</si>
  <si>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</si>
  <si>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</si>
  <si>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</si>
  <si>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</si>
  <si>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</si>
  <si>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</si>
  <si>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</si>
  <si>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</si>
  <si>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</si>
  <si>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</si>
  <si>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</si>
  <si>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</si>
  <si>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</si>
  <si>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</si>
  <si>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0.04</t>
  </si>
  <si>
    <t>「元富山県営水力電気並鉄道事業」資金特別会計</t>
  </si>
  <si>
    <t>電気事業会計</t>
  </si>
  <si>
    <t>病院事業会計</t>
  </si>
  <si>
    <t>工業用水道事業会計</t>
  </si>
  <si>
    <t>富山県国民健康保険特別会計</t>
  </si>
  <si>
    <t>水道事業会計</t>
  </si>
  <si>
    <t>工業用地等管理特別会計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</si>
  <si>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</si>
  <si>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</si>
  <si>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</si>
  <si>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</si>
  <si>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</si>
  <si>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</si>
  <si>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</si>
  <si>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</si>
  <si>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</si>
  <si>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</si>
  <si>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</si>
  <si>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</si>
  <si>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</si>
  <si>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</si>
  <si>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</si>
  <si>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</si>
  <si>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</si>
  <si>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</si>
  <si>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</si>
  <si>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</si>
  <si>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</si>
  <si>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</si>
  <si>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</si>
  <si>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</si>
  <si>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</si>
  <si>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</si>
  <si>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</si>
  <si>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</si>
  <si>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</si>
  <si>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</si>
  <si>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</si>
  <si>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</si>
  <si>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</si>
  <si>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</si>
  <si>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</si>
  <si>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</si>
  <si>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</si>
  <si>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</si>
  <si>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</si>
  <si>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</si>
  <si>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</si>
  <si>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</si>
  <si>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</si>
  <si>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</si>
  <si>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</si>
  <si>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</si>
  <si>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</si>
  <si>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</si>
  <si>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</si>
  <si>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</si>
  <si>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地域医療介護総合確保基金</t>
    <rPh sb="0" eb="2">
      <t>チイキ</t>
    </rPh>
    <rPh sb="2" eb="4">
      <t>イリョウ</t>
    </rPh>
    <rPh sb="4" eb="6">
      <t>カイゴ</t>
    </rPh>
    <rPh sb="6" eb="8">
      <t>ソウゴウ</t>
    </rPh>
    <rPh sb="8" eb="10">
      <t>カクホ</t>
    </rPh>
    <rPh sb="10" eb="12">
      <t>キキン</t>
    </rPh>
    <phoneticPr fontId="5"/>
  </si>
  <si>
    <t>元気とやま未来創造基金</t>
    <rPh sb="0" eb="2">
      <t>ゲンキ</t>
    </rPh>
    <rPh sb="5" eb="7">
      <t>ミライ</t>
    </rPh>
    <rPh sb="7" eb="9">
      <t>ソウゾウ</t>
    </rPh>
    <rPh sb="9" eb="11">
      <t>キキン</t>
    </rPh>
    <phoneticPr fontId="5"/>
  </si>
  <si>
    <t>安全防災基金</t>
    <rPh sb="0" eb="2">
      <t>アンゼン</t>
    </rPh>
    <rPh sb="2" eb="4">
      <t>ボウサイ</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</si>
  <si>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</si>
  <si>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9">
      <t>アンテイカ</t>
    </rPh>
    <rPh sb="9" eb="11">
      <t>キキン</t>
    </rPh>
    <phoneticPr fontId="2"/>
  </si>
  <si>
    <t>万葉線（株）</t>
    <rPh sb="0" eb="2">
      <t>マンヨウ</t>
    </rPh>
    <rPh sb="2" eb="3">
      <t>セン</t>
    </rPh>
    <rPh sb="4" eb="5">
      <t>カブ</t>
    </rPh>
    <phoneticPr fontId="2"/>
  </si>
  <si>
    <t>富山大手町コンベンション（株）</t>
    <rPh sb="0" eb="2">
      <t>トヤマ</t>
    </rPh>
    <rPh sb="2" eb="5">
      <t>オオテマチ</t>
    </rPh>
    <rPh sb="13" eb="14">
      <t>カブ</t>
    </rPh>
    <phoneticPr fontId="2"/>
  </si>
  <si>
    <t>（公財）環日本海環境協力センター</t>
    <rPh sb="1" eb="3">
      <t>コウザイ</t>
    </rPh>
    <rPh sb="4" eb="5">
      <t>カン</t>
    </rPh>
    <rPh sb="5" eb="7">
      <t>ニホン</t>
    </rPh>
    <rPh sb="7" eb="8">
      <t>カイ</t>
    </rPh>
    <rPh sb="8" eb="10">
      <t>カンキョウ</t>
    </rPh>
    <rPh sb="10" eb="12">
      <t>キョウリョク</t>
    </rPh>
    <phoneticPr fontId="2"/>
  </si>
  <si>
    <t>（公財）舞台芸術財団演劇会議</t>
    <rPh sb="1" eb="3">
      <t>コウザイ</t>
    </rPh>
    <rPh sb="4" eb="6">
      <t>ブタイ</t>
    </rPh>
    <rPh sb="6" eb="8">
      <t>ゲイジュツ</t>
    </rPh>
    <rPh sb="8" eb="10">
      <t>ザイダン</t>
    </rPh>
    <rPh sb="10" eb="12">
      <t>エンゲキ</t>
    </rPh>
    <rPh sb="12" eb="14">
      <t>カイギ</t>
    </rPh>
    <phoneticPr fontId="2"/>
  </si>
  <si>
    <t>○</t>
    <phoneticPr fontId="2"/>
  </si>
  <si>
    <t>病院事業会計</t>
    <rPh sb="0" eb="2">
      <t>ビョウイン</t>
    </rPh>
    <phoneticPr fontId="5"/>
  </si>
  <si>
    <t>電気事業会計</t>
    <rPh sb="0" eb="2">
      <t>デンキ</t>
    </rPh>
    <phoneticPr fontId="5"/>
  </si>
  <si>
    <t>工業用水道事業会計</t>
    <rPh sb="0" eb="3">
      <t>コウギョウヨウ</t>
    </rPh>
    <rPh sb="3" eb="5">
      <t>スイドウ</t>
    </rPh>
    <phoneticPr fontId="5"/>
  </si>
  <si>
    <t>地域開発事業会計</t>
    <rPh sb="0" eb="2">
      <t>チイキ</t>
    </rPh>
    <rPh sb="2" eb="4">
      <t>カイハツ</t>
    </rPh>
    <rPh sb="4" eb="6">
      <t>ジギョウ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</si>
  <si>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</si>
  <si>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</si>
  <si>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</si>
  <si>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すると高い水準にあるが、地形的に急流河川が多いといった本県の地勢的特性から、河川・砂防の事業費が元々多額となっていることや、北陸新幹線の整備に伴い発行した県債が多額に上ったことから県債残高が高水準で推移しているためである。また、有形固定資産減価償却率も、県有施設の老朽化が進んでいることから、類似団体と比較して高い水準にある。令和２年度末までに策定した施設類型別の長寿命化計画に基づき、点検、診断および予防保全により長寿命化を進めていく等、公共施設の適正管理に努める。</t>
    <rPh sb="43" eb="45">
      <t>ホンケン</t>
    </rPh>
    <rPh sb="179" eb="181">
      <t>レイワ</t>
    </rPh>
    <rPh sb="182" eb="183">
      <t>ネン</t>
    </rPh>
    <rPh sb="183" eb="184">
      <t>ド</t>
    </rPh>
    <rPh sb="184" eb="185">
      <t>マツ</t>
    </rPh>
    <rPh sb="188" eb="190">
      <t>サクテイ</t>
    </rPh>
    <rPh sb="205" eb="206">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</si>
  <si>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</si>
  <si>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</si>
  <si>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</si>
  <si>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</si>
  <si>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</si>
  <si>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</si>
  <si>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北陸新幹線建設費への貸付金充当や国交付金の活用などによる県債の新規発行の抑制に努めたことなどにより、実質公債費比率・将来負担比率ともに低下傾向にある。類似団体と比較すると、実質公債費比率は低い水準となったが、将来負担比率は依然として高い水準で推移している。これは、地形的に急流河川が多いといった本県の地勢的特性から、河川・砂防の事業費が元々多額となっていることや、北陸新幹線の整備に伴い発行した県債が多額に上ったことから県債残高が高水準で推移しているためである。
　引き続き、県債の新規発行の抑制等に取り組み、公債費負担及び将来負担比率の抑制に努める。</t>
    <rPh sb="152" eb="154">
      <t>ホンケン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</si>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</sst>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6" fillId="0" borderId="107" xfId="15" applyNumberFormat="1" applyFont="1" applyFill="1" applyBorder="1" applyAlignment="1" applyProtection="1">
      <alignment horizontal="right" vertical="center" shrinkToFit="1"/>
      <protection locked="0"/>
    </xf>
    <xf numFmtId="177" fontId="36" fillId="0" borderId="108" xfId="15" applyNumberFormat="1" applyFont="1" applyFill="1" applyBorder="1" applyAlignment="1" applyProtection="1">
      <alignment horizontal="right" vertical="center" shrinkToFit="1"/>
      <protection locked="0"/>
    </xf>
    <xf numFmtId="177" fontId="36" fillId="0" borderId="109" xfId="15" applyNumberFormat="1" applyFont="1" applyFill="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5"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8"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D95C666-7F93-4DB4-81DC-A18D92ADA7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96C6-4FE2-8D9B-01DA094014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76303</c:v>
                </c:pt>
                <c:pt idx="1">
                  <c:v>85091</c:v>
                </c:pt>
                <c:pt idx="2">
                  <c:v>76635</c:v>
                </c:pt>
                <c:pt idx="3">
                  <c:v>86044</c:v>
                </c:pt>
                <c:pt idx="4">
                  <c:v>98976</c:v>
                </c:pt>
              </c:numCache>
            </c:numRef>
          </c:val>
          <c:smooth val="0"/>
          <c:extLst>
            <c:ext xmlns:c16="http://schemas.microsoft.com/office/drawing/2014/chart" uri="{C3380CC4-5D6E-409C-BE32-E72D297353CC}">
              <c16:uniqueId val="{00000001-96C6-4FE2-8D9B-01DA094014E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0.45</c:v>
                </c:pt>
                <c:pt idx="1">
                  <c:v>0.48</c:v>
                </c:pt>
                <c:pt idx="2">
                  <c:v>0.54</c:v>
                </c:pt>
                <c:pt idx="3">
                  <c:v>0.44</c:v>
                </c:pt>
                <c:pt idx="4">
                  <c:v>0.45</c:v>
                </c:pt>
              </c:numCache>
            </c:numRef>
          </c:val>
          <c:extLst>
            <c:ext xmlns:c16="http://schemas.microsoft.com/office/drawing/2014/chart" uri="{C3380CC4-5D6E-409C-BE32-E72D297353CC}">
              <c16:uniqueId val="{00000000-8899-4CCB-928B-54CA7D1475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0.72</c:v>
                </c:pt>
                <c:pt idx="1">
                  <c:v>0.8</c:v>
                </c:pt>
                <c:pt idx="2">
                  <c:v>0.86</c:v>
                </c:pt>
                <c:pt idx="3">
                  <c:v>0.92</c:v>
                </c:pt>
                <c:pt idx="4">
                  <c:v>0.98</c:v>
                </c:pt>
              </c:numCache>
            </c:numRef>
          </c:val>
          <c:extLst>
            <c:ext xmlns:c16="http://schemas.microsoft.com/office/drawing/2014/chart" uri="{C3380CC4-5D6E-409C-BE32-E72D297353CC}">
              <c16:uniqueId val="{00000001-8899-4CCB-928B-54CA7D14753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0.1</c:v>
                </c:pt>
                <c:pt idx="2">
                  <c:v>0.12</c:v>
                </c:pt>
                <c:pt idx="3">
                  <c:v>-0.04</c:v>
                </c:pt>
                <c:pt idx="4">
                  <c:v>7.0000000000000007E-2</c:v>
                </c:pt>
              </c:numCache>
            </c:numRef>
          </c:val>
          <c:smooth val="0"/>
          <c:extLst>
            <c:ext xmlns:c16="http://schemas.microsoft.com/office/drawing/2014/chart" uri="{C3380CC4-5D6E-409C-BE32-E72D297353CC}">
              <c16:uniqueId val="{00000002-8899-4CCB-928B-54CA7D14753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2.2200000000000002</c:v>
                </c:pt>
                <c:pt idx="2">
                  <c:v>#N/A</c:v>
                </c:pt>
                <c:pt idx="3">
                  <c:v>0.49</c:v>
                </c:pt>
                <c:pt idx="4">
                  <c:v>#N/A</c:v>
                </c:pt>
                <c:pt idx="5">
                  <c:v>0.54</c:v>
                </c:pt>
                <c:pt idx="6">
                  <c:v>#N/A</c:v>
                </c:pt>
                <c:pt idx="7">
                  <c:v>0.43</c:v>
                </c:pt>
                <c:pt idx="8">
                  <c:v>#N/A</c:v>
                </c:pt>
                <c:pt idx="9">
                  <c:v>0.45</c:v>
                </c:pt>
              </c:numCache>
            </c:numRef>
          </c:val>
          <c:extLst>
            <c:ext xmlns:c16="http://schemas.microsoft.com/office/drawing/2014/chart" uri="{C3380CC4-5D6E-409C-BE32-E72D297353CC}">
              <c16:uniqueId val="{00000000-E2BD-4B34-BCB1-5337DAC1AB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D-4B34-BCB1-5337DAC1AB9A}"/>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0.22</c:v>
                </c:pt>
                <c:pt idx="4">
                  <c:v>#N/A</c:v>
                </c:pt>
                <c:pt idx="5">
                  <c:v>0.16</c:v>
                </c:pt>
                <c:pt idx="6">
                  <c:v>#N/A</c:v>
                </c:pt>
                <c:pt idx="7">
                  <c:v>0.15</c:v>
                </c:pt>
                <c:pt idx="8">
                  <c:v>#N/A</c:v>
                </c:pt>
                <c:pt idx="9">
                  <c:v>0.32</c:v>
                </c:pt>
              </c:numCache>
            </c:numRef>
          </c:val>
          <c:extLst>
            <c:ext xmlns:c16="http://schemas.microsoft.com/office/drawing/2014/chart" uri="{C3380CC4-5D6E-409C-BE32-E72D297353CC}">
              <c16:uniqueId val="{00000002-E2BD-4B34-BCB1-5337DAC1AB9A}"/>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0.22</c:v>
                </c:pt>
                <c:pt idx="6">
                  <c:v>#N/A</c:v>
                </c:pt>
                <c:pt idx="7">
                  <c:v>0.28000000000000003</c:v>
                </c:pt>
                <c:pt idx="8">
                  <c:v>#N/A</c:v>
                </c:pt>
                <c:pt idx="9">
                  <c:v>0.35</c:v>
                </c:pt>
              </c:numCache>
            </c:numRef>
          </c:val>
          <c:extLst>
            <c:ext xmlns:c16="http://schemas.microsoft.com/office/drawing/2014/chart" uri="{C3380CC4-5D6E-409C-BE32-E72D297353CC}">
              <c16:uniqueId val="{00000003-E2BD-4B34-BCB1-5337DAC1AB9A}"/>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0.76</c:v>
                </c:pt>
                <c:pt idx="4">
                  <c:v>#N/A</c:v>
                </c:pt>
                <c:pt idx="5">
                  <c:v>0.78</c:v>
                </c:pt>
                <c:pt idx="6">
                  <c:v>#N/A</c:v>
                </c:pt>
                <c:pt idx="7">
                  <c:v>0.81</c:v>
                </c:pt>
                <c:pt idx="8">
                  <c:v>#N/A</c:v>
                </c:pt>
                <c:pt idx="9">
                  <c:v>0.88</c:v>
                </c:pt>
              </c:numCache>
            </c:numRef>
          </c:val>
          <c:extLst>
            <c:ext xmlns:c16="http://schemas.microsoft.com/office/drawing/2014/chart" uri="{C3380CC4-5D6E-409C-BE32-E72D297353CC}">
              <c16:uniqueId val="{00000004-E2BD-4B34-BCB1-5337DAC1AB9A}"/>
            </c:ext>
          </c:extLst>
        </c:ser>
        <c:ser>
          <c:idx val="5"/>
          <c:order val="5"/>
          <c:tx>
            <c:strRef>
              <c:f>データシート!$A$32</c:f>
              <c:strCache>
                <c:ptCount val="1"/>
                <c:pt idx="0">
                  <c:v>富山県国民健康保険特別会計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0.69</c:v>
                </c:pt>
                <c:pt idx="8">
                  <c:v>#N/A</c:v>
                </c:pt>
                <c:pt idx="9">
                  <c:v>0.98</c:v>
                </c:pt>
              </c:numCache>
            </c:numRef>
          </c:val>
          <c:extLst>
            <c:ext xmlns:c16="http://schemas.microsoft.com/office/drawing/2014/chart" uri="{C3380CC4-5D6E-409C-BE32-E72D297353CC}">
              <c16:uniqueId val="{00000005-E2BD-4B34-BCB1-5337DAC1AB9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0.9</c:v>
                </c:pt>
                <c:pt idx="4">
                  <c:v>#N/A</c:v>
                </c:pt>
                <c:pt idx="5">
                  <c:v>0.97</c:v>
                </c:pt>
                <c:pt idx="6">
                  <c:v>#N/A</c:v>
                </c:pt>
                <c:pt idx="7">
                  <c:v>1.1200000000000001</c:v>
                </c:pt>
                <c:pt idx="8">
                  <c:v>#N/A</c:v>
                </c:pt>
                <c:pt idx="9">
                  <c:v>1.24</c:v>
                </c:pt>
              </c:numCache>
            </c:numRef>
          </c:val>
          <c:extLst>
            <c:ext xmlns:c16="http://schemas.microsoft.com/office/drawing/2014/chart" uri="{C3380CC4-5D6E-409C-BE32-E72D297353CC}">
              <c16:uniqueId val="{00000006-E2BD-4B34-BCB1-5337DAC1AB9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1.36</c:v>
                </c:pt>
                <c:pt idx="4">
                  <c:v>#N/A</c:v>
                </c:pt>
                <c:pt idx="5">
                  <c:v>1.67</c:v>
                </c:pt>
                <c:pt idx="6">
                  <c:v>#N/A</c:v>
                </c:pt>
                <c:pt idx="7">
                  <c:v>1.59</c:v>
                </c:pt>
                <c:pt idx="8">
                  <c:v>#N/A</c:v>
                </c:pt>
                <c:pt idx="9">
                  <c:v>1.71</c:v>
                </c:pt>
              </c:numCache>
            </c:numRef>
          </c:val>
          <c:extLst>
            <c:ext xmlns:c16="http://schemas.microsoft.com/office/drawing/2014/chart" uri="{C3380CC4-5D6E-409C-BE32-E72D297353CC}">
              <c16:uniqueId val="{00000007-E2BD-4B34-BCB1-5337DAC1AB9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c:v>
                </c:pt>
                <c:pt idx="2">
                  <c:v>#N/A</c:v>
                </c:pt>
                <c:pt idx="3">
                  <c:v>1.34</c:v>
                </c:pt>
                <c:pt idx="4">
                  <c:v>#N/A</c:v>
                </c:pt>
                <c:pt idx="5">
                  <c:v>1.43</c:v>
                </c:pt>
                <c:pt idx="6">
                  <c:v>#N/A</c:v>
                </c:pt>
                <c:pt idx="7">
                  <c:v>1.74</c:v>
                </c:pt>
                <c:pt idx="8">
                  <c:v>#N/A</c:v>
                </c:pt>
                <c:pt idx="9">
                  <c:v>2.11</c:v>
                </c:pt>
              </c:numCache>
            </c:numRef>
          </c:val>
          <c:extLst>
            <c:ext xmlns:c16="http://schemas.microsoft.com/office/drawing/2014/chart" uri="{C3380CC4-5D6E-409C-BE32-E72D297353CC}">
              <c16:uniqueId val="{00000008-E2BD-4B34-BCB1-5337DAC1AB9A}"/>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2.19</c:v>
                </c:pt>
                <c:pt idx="2">
                  <c:v>#N/A</c:v>
                </c:pt>
                <c:pt idx="3">
                  <c:v>2.38</c:v>
                </c:pt>
                <c:pt idx="4">
                  <c:v>#N/A</c:v>
                </c:pt>
                <c:pt idx="5">
                  <c:v>2.44</c:v>
                </c:pt>
                <c:pt idx="6">
                  <c:v>#N/A</c:v>
                </c:pt>
                <c:pt idx="7">
                  <c:v>2.44</c:v>
                </c:pt>
                <c:pt idx="8">
                  <c:v>#N/A</c:v>
                </c:pt>
                <c:pt idx="9">
                  <c:v>2.14</c:v>
                </c:pt>
              </c:numCache>
            </c:numRef>
          </c:val>
          <c:extLst>
            <c:ext xmlns:c16="http://schemas.microsoft.com/office/drawing/2014/chart" uri="{C3380CC4-5D6E-409C-BE32-E72D297353CC}">
              <c16:uniqueId val="{00000009-E2BD-4B34-BCB1-5337DAC1AB9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60915</c:v>
                </c:pt>
                <c:pt idx="5">
                  <c:v>62189</c:v>
                </c:pt>
                <c:pt idx="8">
                  <c:v>63234</c:v>
                </c:pt>
                <c:pt idx="11">
                  <c:v>63075</c:v>
                </c:pt>
                <c:pt idx="14">
                  <c:v>59957</c:v>
                </c:pt>
              </c:numCache>
            </c:numRef>
          </c:val>
          <c:extLst>
            <c:ext xmlns:c16="http://schemas.microsoft.com/office/drawing/2014/chart" uri="{C3380CC4-5D6E-409C-BE32-E72D297353CC}">
              <c16:uniqueId val="{00000000-F013-4735-BF4A-CCB94D9399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013-4735-BF4A-CCB94D9399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447</c:v>
                </c:pt>
                <c:pt idx="3">
                  <c:v>404</c:v>
                </c:pt>
                <c:pt idx="6">
                  <c:v>319</c:v>
                </c:pt>
                <c:pt idx="9">
                  <c:v>441</c:v>
                </c:pt>
                <c:pt idx="12">
                  <c:v>434</c:v>
                </c:pt>
              </c:numCache>
            </c:numRef>
          </c:val>
          <c:extLst>
            <c:ext xmlns:c16="http://schemas.microsoft.com/office/drawing/2014/chart" uri="{C3380CC4-5D6E-409C-BE32-E72D297353CC}">
              <c16:uniqueId val="{00000002-F013-4735-BF4A-CCB94D9399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13-4735-BF4A-CCB94D9399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3123</c:v>
                </c:pt>
                <c:pt idx="3">
                  <c:v>3033</c:v>
                </c:pt>
                <c:pt idx="6">
                  <c:v>3044</c:v>
                </c:pt>
                <c:pt idx="9">
                  <c:v>2464</c:v>
                </c:pt>
                <c:pt idx="12">
                  <c:v>2627</c:v>
                </c:pt>
              </c:numCache>
            </c:numRef>
          </c:val>
          <c:extLst>
            <c:ext xmlns:c16="http://schemas.microsoft.com/office/drawing/2014/chart" uri="{C3380CC4-5D6E-409C-BE32-E72D297353CC}">
              <c16:uniqueId val="{00000004-F013-4735-BF4A-CCB94D9399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8444</c:v>
                </c:pt>
                <c:pt idx="3">
                  <c:v>8735</c:v>
                </c:pt>
                <c:pt idx="6">
                  <c:v>9087</c:v>
                </c:pt>
                <c:pt idx="9">
                  <c:v>9283</c:v>
                </c:pt>
                <c:pt idx="12">
                  <c:v>9200</c:v>
                </c:pt>
              </c:numCache>
            </c:numRef>
          </c:val>
          <c:extLst>
            <c:ext xmlns:c16="http://schemas.microsoft.com/office/drawing/2014/chart" uri="{C3380CC4-5D6E-409C-BE32-E72D297353CC}">
              <c16:uniqueId val="{00000005-F013-4735-BF4A-CCB94D9399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13-4735-BF4A-CCB94D9399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80476</c:v>
                </c:pt>
                <c:pt idx="3">
                  <c:v>81998</c:v>
                </c:pt>
                <c:pt idx="6">
                  <c:v>82335</c:v>
                </c:pt>
                <c:pt idx="9">
                  <c:v>81596</c:v>
                </c:pt>
                <c:pt idx="12">
                  <c:v>79000</c:v>
                </c:pt>
              </c:numCache>
            </c:numRef>
          </c:val>
          <c:extLst>
            <c:ext xmlns:c16="http://schemas.microsoft.com/office/drawing/2014/chart" uri="{C3380CC4-5D6E-409C-BE32-E72D297353CC}">
              <c16:uniqueId val="{00000007-F013-4735-BF4A-CCB94D93991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31576</c:v>
                </c:pt>
                <c:pt idx="2">
                  <c:v>#N/A</c:v>
                </c:pt>
                <c:pt idx="3">
                  <c:v>#N/A</c:v>
                </c:pt>
                <c:pt idx="4">
                  <c:v>31981</c:v>
                </c:pt>
                <c:pt idx="5">
                  <c:v>#N/A</c:v>
                </c:pt>
                <c:pt idx="6">
                  <c:v>#N/A</c:v>
                </c:pt>
                <c:pt idx="7">
                  <c:v>31551</c:v>
                </c:pt>
                <c:pt idx="8">
                  <c:v>#N/A</c:v>
                </c:pt>
                <c:pt idx="9">
                  <c:v>#N/A</c:v>
                </c:pt>
                <c:pt idx="10">
                  <c:v>30709</c:v>
                </c:pt>
                <c:pt idx="11">
                  <c:v>#N/A</c:v>
                </c:pt>
                <c:pt idx="12">
                  <c:v>#N/A</c:v>
                </c:pt>
                <c:pt idx="13">
                  <c:v>31304</c:v>
                </c:pt>
                <c:pt idx="14">
                  <c:v>#N/A</c:v>
                </c:pt>
              </c:numCache>
            </c:numRef>
          </c:val>
          <c:smooth val="0"/>
          <c:extLst>
            <c:ext xmlns:c16="http://schemas.microsoft.com/office/drawing/2014/chart" uri="{C3380CC4-5D6E-409C-BE32-E72D297353CC}">
              <c16:uniqueId val="{00000008-F013-4735-BF4A-CCB94D93991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739742</c:v>
                </c:pt>
                <c:pt idx="5">
                  <c:v>727403</c:v>
                </c:pt>
                <c:pt idx="8">
                  <c:v>714202</c:v>
                </c:pt>
                <c:pt idx="11">
                  <c:v>697893</c:v>
                </c:pt>
                <c:pt idx="14">
                  <c:v>685183</c:v>
                </c:pt>
              </c:numCache>
            </c:numRef>
          </c:val>
          <c:extLst>
            <c:ext xmlns:c16="http://schemas.microsoft.com/office/drawing/2014/chart" uri="{C3380CC4-5D6E-409C-BE32-E72D297353CC}">
              <c16:uniqueId val="{00000000-E3C8-4E11-B6E8-B99A5AF83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10671</c:v>
                </c:pt>
                <c:pt idx="5">
                  <c:v>9902</c:v>
                </c:pt>
                <c:pt idx="8">
                  <c:v>7627</c:v>
                </c:pt>
                <c:pt idx="11">
                  <c:v>4993</c:v>
                </c:pt>
                <c:pt idx="14">
                  <c:v>4442</c:v>
                </c:pt>
              </c:numCache>
            </c:numRef>
          </c:val>
          <c:extLst>
            <c:ext xmlns:c16="http://schemas.microsoft.com/office/drawing/2014/chart" uri="{C3380CC4-5D6E-409C-BE32-E72D297353CC}">
              <c16:uniqueId val="{00000001-E3C8-4E11-B6E8-B99A5AF83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68011</c:v>
                </c:pt>
                <c:pt idx="5">
                  <c:v>69355</c:v>
                </c:pt>
                <c:pt idx="8">
                  <c:v>74242</c:v>
                </c:pt>
                <c:pt idx="11">
                  <c:v>66050</c:v>
                </c:pt>
                <c:pt idx="14">
                  <c:v>55260</c:v>
                </c:pt>
              </c:numCache>
            </c:numRef>
          </c:val>
          <c:extLst>
            <c:ext xmlns:c16="http://schemas.microsoft.com/office/drawing/2014/chart" uri="{C3380CC4-5D6E-409C-BE32-E72D297353CC}">
              <c16:uniqueId val="{00000002-E3C8-4E11-B6E8-B99A5AF83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C8-4E11-B6E8-B99A5AF83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C8-4E11-B6E8-B99A5AF83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15046</c:v>
                </c:pt>
                <c:pt idx="3">
                  <c:v>14768</c:v>
                </c:pt>
                <c:pt idx="6">
                  <c:v>14759</c:v>
                </c:pt>
                <c:pt idx="9">
                  <c:v>10424</c:v>
                </c:pt>
                <c:pt idx="12">
                  <c:v>10268</c:v>
                </c:pt>
              </c:numCache>
            </c:numRef>
          </c:val>
          <c:extLst>
            <c:ext xmlns:c16="http://schemas.microsoft.com/office/drawing/2014/chart" uri="{C3380CC4-5D6E-409C-BE32-E72D297353CC}">
              <c16:uniqueId val="{00000005-E3C8-4E11-B6E8-B99A5AF83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133630</c:v>
                </c:pt>
                <c:pt idx="3">
                  <c:v>126201</c:v>
                </c:pt>
                <c:pt idx="6">
                  <c:v>118463</c:v>
                </c:pt>
                <c:pt idx="9">
                  <c:v>114535</c:v>
                </c:pt>
                <c:pt idx="12">
                  <c:v>110094</c:v>
                </c:pt>
              </c:numCache>
            </c:numRef>
          </c:val>
          <c:extLst>
            <c:ext xmlns:c16="http://schemas.microsoft.com/office/drawing/2014/chart" uri="{C3380CC4-5D6E-409C-BE32-E72D297353CC}">
              <c16:uniqueId val="{00000006-E3C8-4E11-B6E8-B99A5AF83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3C8-4E11-B6E8-B99A5AF83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31180</c:v>
                </c:pt>
                <c:pt idx="3">
                  <c:v>31588</c:v>
                </c:pt>
                <c:pt idx="6">
                  <c:v>32036</c:v>
                </c:pt>
                <c:pt idx="9">
                  <c:v>28269</c:v>
                </c:pt>
                <c:pt idx="12">
                  <c:v>26240</c:v>
                </c:pt>
              </c:numCache>
            </c:numRef>
          </c:val>
          <c:extLst>
            <c:ext xmlns:c16="http://schemas.microsoft.com/office/drawing/2014/chart" uri="{C3380CC4-5D6E-409C-BE32-E72D297353CC}">
              <c16:uniqueId val="{00000008-E3C8-4E11-B6E8-B99A5AF83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416</c:v>
                </c:pt>
                <c:pt idx="3">
                  <c:v>381</c:v>
                </c:pt>
                <c:pt idx="6">
                  <c:v>274</c:v>
                </c:pt>
                <c:pt idx="9">
                  <c:v>200</c:v>
                </c:pt>
                <c:pt idx="12">
                  <c:v>122</c:v>
                </c:pt>
              </c:numCache>
            </c:numRef>
          </c:val>
          <c:extLst>
            <c:ext xmlns:c16="http://schemas.microsoft.com/office/drawing/2014/chart" uri="{C3380CC4-5D6E-409C-BE32-E72D297353CC}">
              <c16:uniqueId val="{00000009-E3C8-4E11-B6E8-B99A5AF83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1251454</c:v>
                </c:pt>
                <c:pt idx="3">
                  <c:v>1246825</c:v>
                </c:pt>
                <c:pt idx="6">
                  <c:v>1235780</c:v>
                </c:pt>
                <c:pt idx="9">
                  <c:v>1213261</c:v>
                </c:pt>
                <c:pt idx="12">
                  <c:v>1199731</c:v>
                </c:pt>
              </c:numCache>
            </c:numRef>
          </c:val>
          <c:extLst>
            <c:ext xmlns:c16="http://schemas.microsoft.com/office/drawing/2014/chart" uri="{C3380CC4-5D6E-409C-BE32-E72D297353CC}">
              <c16:uniqueId val="{0000000A-E3C8-4E11-B6E8-B99A5AF83DF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613302</c:v>
                </c:pt>
                <c:pt idx="2">
                  <c:v>#N/A</c:v>
                </c:pt>
                <c:pt idx="3">
                  <c:v>#N/A</c:v>
                </c:pt>
                <c:pt idx="4">
                  <c:v>613104</c:v>
                </c:pt>
                <c:pt idx="5">
                  <c:v>#N/A</c:v>
                </c:pt>
                <c:pt idx="6">
                  <c:v>#N/A</c:v>
                </c:pt>
                <c:pt idx="7">
                  <c:v>605241</c:v>
                </c:pt>
                <c:pt idx="8">
                  <c:v>#N/A</c:v>
                </c:pt>
                <c:pt idx="9">
                  <c:v>#N/A</c:v>
                </c:pt>
                <c:pt idx="10">
                  <c:v>597752</c:v>
                </c:pt>
                <c:pt idx="11">
                  <c:v>#N/A</c:v>
                </c:pt>
                <c:pt idx="12">
                  <c:v>#N/A</c:v>
                </c:pt>
                <c:pt idx="13">
                  <c:v>601570</c:v>
                </c:pt>
                <c:pt idx="14">
                  <c:v>#N/A</c:v>
                </c:pt>
              </c:numCache>
            </c:numRef>
          </c:val>
          <c:smooth val="0"/>
          <c:extLst>
            <c:ext xmlns:c16="http://schemas.microsoft.com/office/drawing/2014/chart" uri="{C3380CC4-5D6E-409C-BE32-E72D297353CC}">
              <c16:uniqueId val="{0000000B-E3C8-4E11-B6E8-B99A5AF83DF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2562</c:v>
                </c:pt>
                <c:pt idx="1">
                  <c:v>2743</c:v>
                </c:pt>
                <c:pt idx="2">
                  <c:v>2924</c:v>
                </c:pt>
              </c:numCache>
            </c:numRef>
          </c:val>
          <c:extLst>
            <c:ext xmlns:c16="http://schemas.microsoft.com/office/drawing/2014/chart" uri="{C3380CC4-5D6E-409C-BE32-E72D297353CC}">
              <c16:uniqueId val="{00000000-C42A-4FF7-838A-D9938C0C86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12776</c:v>
                </c:pt>
                <c:pt idx="1">
                  <c:v>12972</c:v>
                </c:pt>
                <c:pt idx="2">
                  <c:v>13163</c:v>
                </c:pt>
              </c:numCache>
            </c:numRef>
          </c:val>
          <c:extLst>
            <c:ext xmlns:c16="http://schemas.microsoft.com/office/drawing/2014/chart" uri="{C3380CC4-5D6E-409C-BE32-E72D297353CC}">
              <c16:uniqueId val="{00000001-C42A-4FF7-838A-D9938C0C86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25108</c:v>
                </c:pt>
                <c:pt idx="1">
                  <c:v>24884</c:v>
                </c:pt>
                <c:pt idx="2">
                  <c:v>24430</c:v>
                </c:pt>
              </c:numCache>
            </c:numRef>
          </c:val>
          <c:extLst>
            <c:ext xmlns:c16="http://schemas.microsoft.com/office/drawing/2014/chart" uri="{C3380CC4-5D6E-409C-BE32-E72D297353CC}">
              <c16:uniqueId val="{00000002-C42A-4FF7-838A-D9938C0C86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{3F1CA268-A2D6-4F6F-9B0A-5F70B6DBA03C}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C34-4E1D-94E1-BF730502CE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{CFF263D7-80E6-4F53-B266-8CA53F0BB5D9}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34-4E1D-94E1-BF730502CE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{8C0CC3FC-12C9-417D-B27B-01ED8E09312E}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34-4E1D-94E1-BF730502CE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{84475143-C2FC-4226-A2CA-D7CC96CE0063}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34-4E1D-94E1-BF730502CE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{4B16B919-E95F-4AEB-9912-491794B872AE}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34-4E1D-94E1-BF730502CE1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{FAAB0DB9-A1F1-4A39-8AA6-59EAD3523BF9}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C34-4E1D-94E1-BF730502CE1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{AD38D44B-F170-4702-937D-38759FA00BB3}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C34-4E1D-94E1-BF730502CE1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{5DF54967-39BF-4346-B946-3BFE7F8C2F8A}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C34-4E1D-94E1-BF730502CE1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{D2D6F08A-5058-46B1-BB34-03F32193A9CF}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C34-4E1D-94E1-BF730502CE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65.599999999999994</c:v>
                </c:pt>
                <c:pt idx="16">
                  <c:v>66.900000000000006</c:v>
                </c:pt>
                <c:pt idx="24">
                  <c:v>67.7</c:v>
                </c:pt>
              </c:numCache>
            </c:numRef>
          </c:xVal>
          <c:yVal>
            <c:numRef>
              <c:f>公会計指標分析・財政指標組合せ分析表!$BP$51:$DC$51</c:f>
              <c:numCache>
                <c:formatCode>#,##0.0;"▲ "#,##0.0</c:formatCode>
                <c:ptCount val="40"/>
                <c:pt idx="8">
                  <c:v>258.2</c:v>
                </c:pt>
                <c:pt idx="16">
                  <c:v>254.9</c:v>
                </c:pt>
                <c:pt idx="24">
                  <c:v>252.3</c:v>
                </c:pt>
              </c:numCache>
            </c:numRef>
          </c:yVal>
          <c:smooth val="0"/>
          <c:extLst>
            <c:ext xmlns:c16="http://schemas.microsoft.com/office/drawing/2014/chart" uri="{C3380CC4-5D6E-409C-BE32-E72D297353CC}">
              <c16:uniqueId val="{00000009-0C34-4E1D-94E1-BF730502CE1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{851BEB20-A580-422F-A723-B44E01366995}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C34-4E1D-94E1-BF730502CE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{9D48175F-8F4F-4035-A3F5-FBE67D2B1D90}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34-4E1D-94E1-BF730502CE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{0E01A94C-157E-4F5C-8E75-C6F3E1E8F489}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34-4E1D-94E1-BF730502CE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{2DC8AE32-BD10-47E5-A545-2061A55DCA88}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34-4E1D-94E1-BF730502CE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{64E8A677-C9F8-44EB-B172-64E666DBD959}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34-4E1D-94E1-BF730502CE1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{E2C74735-0223-4BD8-BB2E-F6C4E77D608C}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C34-4E1D-94E1-BF730502CE1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{58757CA6-A894-46CB-8970-B0A23FA4356F}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C34-4E1D-94E1-BF730502CE1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{CFF408B4-FD8E-492A-A90D-18760C8B2E0D}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C34-4E1D-94E1-BF730502CE1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{7DE98BD4-3F82-4DEA-9C23-BB0F297773C2}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C34-4E1D-94E1-BF730502CE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numCache>
            </c:numRef>
          </c:xVal>
          <c:yVal>
            <c:numRef>
              <c:f>公会計指標分析・財政指標組合せ分析表!$BP$55:$DC$55</c:f>
              <c:numCache>
                <c:formatCode>#,##0.0;"▲ "#,##0.0</c:formatCode>
                <c:ptCount val="40"/>
                <c:pt idx="8">
                  <c:v>244</c:v>
                </c:pt>
                <c:pt idx="16">
                  <c:v>245.1</c:v>
                </c:pt>
                <c:pt idx="24">
                  <c:v>246.9</c:v>
                </c:pt>
              </c:numCache>
            </c:numRef>
          </c:yVal>
          <c:smooth val="0"/>
          <c:extLst>
            <c:ext xmlns:c16="http://schemas.microsoft.com/office/drawing/2014/chart" uri="{C3380CC4-5D6E-409C-BE32-E72D297353CC}">
              <c16:uniqueId val="{00000013-0C34-4E1D-94E1-BF730502CE12}"/>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1"/>
          <c:min val="2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{B6C73277-0AF2-4CDB-9063-4247CE2C13FD}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A81-4D11-84A6-18B3E9FAA3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{7BBB9512-F687-48FD-9C45-6317CD1BC827}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81-4D11-84A6-18B3E9FAA3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{86E9CEE8-2BC6-4099-B2B6-8D938577516B}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81-4D11-84A6-18B3E9FAA3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{632179D2-CBF8-47A6-8AC7-B02AF6D2299B}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81-4D11-84A6-18B3E9FAA3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{E3F897CA-AA30-4CFE-8381-6ADACA5A1866}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81-4D11-84A6-18B3E9FAA33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{875068A3-08EC-4D4F-85EC-C163083B6676}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A81-4D11-84A6-18B3E9FAA3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{2FBA9031-8788-4A92-B468-C2F3E66648E0}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A81-4D11-84A6-18B3E9FAA332}"/>
                </c:ext>
              </c:extLst>
            </c:dLbl>
            <c:dLbl>
              <c:idx val="24"/>
              <c:layout>
                <c:manualLayout>
                  <c:x val="-3.101322494233543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{9C9E9150-9145-438F-A76C-7AE908379A7B}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A81-4D11-84A6-18B3E9FAA332}"/>
                </c:ext>
              </c:extLst>
            </c:dLbl>
            <c:dLbl>
              <c:idx val="32"/>
              <c:layout>
                <c:manualLayout>
                  <c:x val="-3.225510940185077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{D9939ED5-81D1-44FD-8B4B-2FA248198DB2}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A81-4D11-84A6-18B3E9FAA3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13.7</c:v>
                </c:pt>
                <c:pt idx="16">
                  <c:v>13.2</c:v>
                </c:pt>
                <c:pt idx="24">
                  <c:v>13.2</c:v>
                </c:pt>
                <c:pt idx="32">
                  <c:v>13.1</c:v>
                </c:pt>
              </c:numCache>
            </c:numRef>
          </c:xVal>
          <c:yVal>
            <c:numRef>
              <c:f>公会計指標分析・財政指標組合せ分析表!$BP$73:$DC$73</c:f>
              <c:numCache>
                <c:formatCode>#,##0.0;"▲ "#,##0.0</c:formatCode>
                <c:ptCount val="40"/>
                <c:pt idx="0">
                  <c:v>253.3</c:v>
                </c:pt>
                <c:pt idx="8">
                  <c:v>258.2</c:v>
                </c:pt>
                <c:pt idx="16">
                  <c:v>254.9</c:v>
                </c:pt>
                <c:pt idx="24">
                  <c:v>252.3</c:v>
                </c:pt>
                <c:pt idx="32">
                  <c:v>253.5</c:v>
                </c:pt>
              </c:numCache>
            </c:numRef>
          </c:yVal>
          <c:smooth val="0"/>
          <c:extLst>
            <c:ext xmlns:c16="http://schemas.microsoft.com/office/drawing/2014/chart" uri="{C3380CC4-5D6E-409C-BE32-E72D297353CC}">
              <c16:uniqueId val="{00000009-4A81-4D11-84A6-18B3E9FAA33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{80CBBE31-7944-4E9E-B4EC-A0FAF5E1D743}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A81-4D11-84A6-18B3E9FAA3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{0F857410-E082-4B79-A0D0-BBEABAE0B619}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81-4D11-84A6-18B3E9FAA3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{3535B81D-E5DB-4FF9-BC22-10584C3E2AA9}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81-4D11-84A6-18B3E9FAA3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{3720202E-8F4C-446E-8C6B-333BD28FA6A7}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81-4D11-84A6-18B3E9FAA3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{E3AE7484-833B-417E-9771-FACB92FF5452}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81-4D11-84A6-18B3E9FAA33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{98BC0CFA-26F1-4B9E-B111-FCE87871169D}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A81-4D11-84A6-18B3E9FAA3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{AE2FC593-1198-434B-AAA8-16ED374B3FD4}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A81-4D11-84A6-18B3E9FAA33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{6826E0F8-92A0-4091-9F3F-2DECEA7FD87B}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A81-4D11-84A6-18B3E9FAA33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{D2A740DF-BA7B-4FBA-B521-718107733F08}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A81-4D11-84A6-18B3E9FAA3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4A81-4D11-84A6-18B3E9FAA332}"/>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1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2"/>
          <c:min val="2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県債の</a:t>
          </a:r>
          <a:r>
            <a:rPr kumimoji="1" lang="ja-JP" altLang="en-US" sz="1100">
              <a:solidFill>
                <a:sysClr val="windowText" lastClr="000000"/>
              </a:solidFill>
              <a:effectLst/>
              <a:latin typeface="+mn-lt"/>
              <a:ea typeface="+mn-ea"/>
              <a:cs typeface="+mn-cs"/>
            </a:rPr>
            <a:t>新規発行の抑制などにより全体として</a:t>
          </a:r>
          <a:r>
            <a:rPr kumimoji="1" lang="ja-JP" altLang="ja-JP" sz="1100">
              <a:solidFill>
                <a:sysClr val="windowText" lastClr="000000"/>
              </a:solidFill>
              <a:effectLst/>
              <a:latin typeface="+mn-lt"/>
              <a:ea typeface="+mn-ea"/>
              <a:cs typeface="+mn-cs"/>
            </a:rPr>
            <a:t>単年度での元利償還金は減少傾向にある一方で、満期一括償還地方債に係る年割相当額が</a:t>
          </a:r>
          <a:r>
            <a:rPr kumimoji="1" lang="ja-JP" altLang="en-US" sz="1100">
              <a:solidFill>
                <a:sysClr val="windowText" lastClr="000000"/>
              </a:solidFill>
              <a:effectLst/>
              <a:latin typeface="+mn-lt"/>
              <a:ea typeface="+mn-ea"/>
              <a:cs typeface="+mn-cs"/>
            </a:rPr>
            <a:t>増加傾向にある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将来の公債費負担が大きくならないよう</a:t>
          </a:r>
          <a:r>
            <a:rPr kumimoji="1" lang="ja-JP" altLang="ja-JP" sz="1100">
              <a:solidFill>
                <a:sysClr val="windowText" lastClr="000000"/>
              </a:solidFill>
              <a:effectLst/>
              <a:latin typeface="+mn-lt"/>
              <a:ea typeface="+mn-ea"/>
              <a:cs typeface="+mn-cs"/>
            </a:rPr>
            <a:t>、引き続き、県債の新規発行の抑制等に取り組んでいく。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減債基金積立相当額の積立ルールが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年償還で毎年度の積立額を発行額の</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分の１として設定しているのに対して、本県においては</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年償還（３年据置）で毎年度の発行額の積立額を</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分の１として設定しているため、減債基金残高と減債基金積立相当額に乖離が生じている。 </a:t>
          </a:r>
          <a:endParaRPr lang="ja-JP" altLang="ja-JP" sz="700">
            <a:effectLst/>
          </a:endParaRPr>
        </a:p>
        <a:p>
          <a:endParaRPr kumimoji="1" lang="ja-JP" altLang="en-US" sz="7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地形的に急流河川が多いといった地勢的特性から、河川・砂防の事業費が元々多額となっていることや、新幹線整備事業債や</a:t>
          </a:r>
          <a:r>
            <a:rPr kumimoji="1" lang="ja-JP" altLang="en-US" sz="1100">
              <a:solidFill>
                <a:schemeClr val="dk1"/>
              </a:solidFill>
              <a:effectLst/>
              <a:latin typeface="+mn-lt"/>
              <a:ea typeface="+mn-ea"/>
              <a:cs typeface="+mn-cs"/>
            </a:rPr>
            <a:t>並行在来線移行に係る</a:t>
          </a:r>
          <a:r>
            <a:rPr kumimoji="1" lang="ja-JP" altLang="ja-JP" sz="1100">
              <a:solidFill>
                <a:schemeClr val="dk1"/>
              </a:solidFill>
              <a:effectLst/>
              <a:latin typeface="+mn-lt"/>
              <a:ea typeface="+mn-ea"/>
              <a:cs typeface="+mn-cs"/>
            </a:rPr>
            <a:t>地域鉄道対策事業債の発行により、将来負担比率（分子）が高い傾向にある。引き続き、県債の新規発行の抑制等に取り組んでいく。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財政調整基金及び減債基金は、地方財政法に基づき、実質収支（決算剰余金）の</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以上を積み立てたため</a:t>
          </a:r>
          <a:r>
            <a:rPr kumimoji="1" lang="en-US" altLang="ja-JP" sz="1100">
              <a:solidFill>
                <a:sysClr val="windowText" lastClr="000000"/>
              </a:solidFill>
              <a:effectLst/>
              <a:latin typeface="+mn-lt"/>
              <a:ea typeface="+mn-ea"/>
              <a:cs typeface="+mn-cs"/>
            </a:rPr>
            <a:t>372</a:t>
          </a:r>
          <a:r>
            <a:rPr kumimoji="1" lang="ja-JP" altLang="ja-JP" sz="1100">
              <a:solidFill>
                <a:sysClr val="windowText" lastClr="000000"/>
              </a:solidFill>
              <a:effectLst/>
              <a:latin typeface="+mn-lt"/>
              <a:ea typeface="+mn-ea"/>
              <a:cs typeface="+mn-cs"/>
            </a:rPr>
            <a:t>百万円の増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特定目的基金は、安全防災基金</a:t>
          </a:r>
          <a:r>
            <a:rPr kumimoji="1" lang="ja-JP" altLang="en-US" sz="1100">
              <a:solidFill>
                <a:sysClr val="windowText" lastClr="000000"/>
              </a:solidFill>
              <a:effectLst/>
              <a:latin typeface="+mn-lt"/>
              <a:ea typeface="+mn-ea"/>
              <a:cs typeface="+mn-cs"/>
            </a:rPr>
            <a:t>や並行在来線経営安定基金</a:t>
          </a:r>
          <a:r>
            <a:rPr kumimoji="1" lang="ja-JP" altLang="ja-JP" sz="1100">
              <a:solidFill>
                <a:sysClr val="windowText" lastClr="000000"/>
              </a:solidFill>
              <a:effectLst/>
              <a:latin typeface="+mn-lt"/>
              <a:ea typeface="+mn-ea"/>
              <a:cs typeface="+mn-cs"/>
            </a:rPr>
            <a:t>等を目的に応じて取り崩したため減となった</a:t>
          </a:r>
          <a:endParaRPr kumimoji="1" lang="en-US" altLang="ja-JP" sz="1100">
            <a:solidFill>
              <a:sysClr val="windowText" lastClr="000000"/>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及び減債基金は、災害への対応や、経済情勢の変動に伴う税収減などによる年度間の財源の不均衡を調整し、将来にわたる財政の健全運営を図るために設置しているものであり、合わせて標準財政規模の５％程度を最低限確保する。</a:t>
          </a:r>
          <a:endParaRPr lang="ja-JP" altLang="ja-JP" sz="1400">
            <a:effectLst/>
          </a:endParaRPr>
        </a:p>
        <a:p>
          <a:r>
            <a:rPr kumimoji="1" lang="ja-JP" altLang="ja-JP" sz="1100">
              <a:solidFill>
                <a:schemeClr val="dk1"/>
              </a:solidFill>
              <a:effectLst/>
              <a:latin typeface="+mn-lt"/>
              <a:ea typeface="+mn-ea"/>
              <a:cs typeface="+mn-cs"/>
            </a:rPr>
            <a:t>　特定目的基金は、各々の基金の目的に応じて積立・取崩しを行なっているところであり、引き続き状況に応じて積立・取崩しを行う。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並行在来線経営安定基金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並行在来線の利用者の利便性の確保及び経営の安定を図るために設置しているもの</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並行在来線の運賃抑制対策等のため取崩し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令和７年度までに全額取り崩し予定</a:t>
          </a:r>
          <a:endParaRPr kumimoji="1" lang="en-US" altLang="ja-JP" sz="1100">
            <a:solidFill>
              <a:sysClr val="windowText" lastClr="000000"/>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〇安全防災基金</a:t>
          </a:r>
          <a:endParaRPr lang="ja-JP" altLang="ja-JP" sz="1400">
            <a:effectLst/>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安全なまちづくりや防災に関する施策を推進し、県民が安全で安心して暮らすことができる県土の形成のために設置しているもの。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防災・危機管理センター（仮称）の整備のために取崩し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防災・危機管理センター（仮称）の整備等に活用予定。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への対応や、経済情勢の変動に伴う税収減などによる年度間の財源の不均衡を調整し、将来にわたる財政の健全運営を図るために設置しているものであり、減債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県債の償還や適正な管理に必要な財源を確保し、将来にわたる財政の健全運営を図るために設置しているものであり、財政調整基金と合わせて、標準財政規模の５％程度を最低限確保する。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9E48DE-92CB-4934-A9BF-9B70E1940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05C17A-0A26-45B8-9C05-9F75F0F1B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3AB173C-F2D8-4A40-8E1C-63D3488A0CA4}"/>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F7132BBF-A757-4576-BBBB-1C17E573F9C2}"/>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BB4FEFC7-DB1C-4F44-AA28-E741FF6334B5}"/>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31B427BB-6EC7-457F-B34E-C84FCB6F7FD6}"/>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355CB859-A078-4E68-A999-AEF5D3FED979}"/>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A53F2D01-2C71-4791-A153-B7993411F15E}"/>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93BAD41E-B983-4B1A-9209-3CBD17166806}"/>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B356E35-DB54-4979-ADFE-EFDF0BF68B38}"/>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087991D-5C22-48B5-A742-F7527A6EAFD1}"/>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026771E-6FD8-4A82-A362-355BA648EDED}"/>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D4D9355-B735-4865-97A7-A58DCF47A2F0}"/>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94AADEC-0EA0-4683-AA99-21EA0C27C1B0}"/>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35C1750-273A-4001-8EC8-1DA931BC407D}"/>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54F27F-4107-4135-8F71-3C6ACA7F548D}"/>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E19C84C-7E7A-4655-948F-BE6547E78E1D}"/>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613BD931-AA9A-47C4-BB87-F142E2AE9D0C}"/>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0661E9D-92D1-4C36-A8B9-14B770F7E19F}"/>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2D1394B-A9FF-4FD1-80AE-83AFF0FB3BF0}"/>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739452D-E149-4A20-8458-91091CAC5354}"/>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305880-2568-42B3-9194-6CDC42C444A9}"/>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ABBFDE6-3F8A-444A-BEB1-D0EFE4C14758}"/>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23F7DF-2A92-4C1A-BACD-1FAA279A3E36}"/>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DAB1228-8C16-4813-8EE5-2387CA091662}"/>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07E651-DD14-48EC-B2A2-64339C161B97}"/>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EA5BA33-19DB-4CD6-BEE7-984011AA3AE3}"/>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4FC0F6-5FBC-4D3A-8A55-3611764DD130}"/>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081BF7-CB47-4B85-8310-9D0B2CD2D5C3}"/>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C77C153F-00E1-4562-B40C-EE9CCC12A985}"/>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AA996B5E-D208-4A93-831C-BCF087779846}"/>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10CF369E-6554-4A79-8B44-0D51E517460D}"/>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AE6DCB72-DE69-4FC9-A784-73B6F54F93DD}"/>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B5DCB313-0DD6-4DAB-8F8D-8C5F3A109FA8}"/>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52C5420C-6764-40EA-A5C6-39432C0C56DB}"/>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D8398A6-23A1-4DF7-B34A-7E936541E471}"/>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6B7DA557-921F-4A8C-BFC0-BA081BF8C8DE}"/>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60A86730-27F1-4243-98D5-5F09647363E2}"/>
            </a:ext>
          </a:extLst>
        </xdr:cNvPr>
        <xdr:cNvSpPr/>
      </xdr:nvSpPr>
      <xdr:spPr>
        <a:xfrm>
          <a:off x="3631062" y="4430171"/>
          <a:ext cx="42455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78D832F0-67F0-48C0-838C-198CE1ABE41A}"/>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C5A3DF3C-62E1-4CD5-B2BB-4F4C8E861C68}"/>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6E08697F-CE23-4A55-9F8C-DAA3B26831F2}"/>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D6B6A821-6CBC-42E1-B06B-DF0811C63845}"/>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2DA74A8-0449-44A0-8315-639AAE8E667F}"/>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EB329FC-6A0F-4CAB-A36C-7F362CC8A774}"/>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E2FCB25-8787-4553-9300-BC9FB4B99F18}"/>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13CB245F-F8BC-4544-9594-DFBBACF04201}"/>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有形固定資産減価償却率は、県有施設の老朽化が進んでいることから、類似団体と比較して高い水準にある。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令和２年度末までに策定した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、点検、診断および予防保全により長寿命化を進めていく等、公共施設の適正管理に努める。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89B3E27-027D-4BF9-9A6B-74429705BA48}"/>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FD507AB-F321-46A2-91B4-2C71F96C2FCC}"/>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56C71CF-C140-4B7A-AA1D-D2B7BE390079}"/>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78B92186-E1A8-487F-9273-37396279AE3D}"/>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85F90344-6323-461B-80C4-4110595A1B29}"/>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837F0694-BA38-4147-A47E-B53A81A79F31}"/>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825E0D06-D6FB-468F-9097-61FC99F9CEE9}"/>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A8061C0A-EBA8-42B9-B439-B719D8F78423}"/>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804408B9-8233-41CE-ADE4-8B8675AEFB1D}"/>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5E89C9D0-11FE-47CE-BEDD-C2C7E75951CE}"/>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F6C2CD3E-ADAB-4805-BD3F-C4478B8BBDD9}"/>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7CD7BECF-FCAB-44E5-9AA4-720830527E28}"/>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B395AF54-7047-45A0-AFED-4C7C6DD41C2B}"/>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65330E8E-8F0B-46EC-BB1B-E058E8A099A9}"/>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161163</xdr:rowOff>
    </xdr:from>
    <xdr:to>
      <xdr:col>23</xdr:col>
      <xdr:colOff>85090</xdr:colOff>
      <xdr:row>32</xdr:row>
      <xdr:rowOff>42291</xdr:rowOff>
    </xdr:to>
    <xdr:cxnSp macro="">
      <xdr:nvCxnSpPr>
        <xdr:cNvPr id="62" name="直線コネクタ 61">
          <a:extLst>
            <a:ext uri="{FF2B5EF4-FFF2-40B4-BE49-F238E27FC236}">
              <a16:creationId xmlns:a16="http://schemas.microsoft.com/office/drawing/2014/main" id="{AA36DC6E-81A7-4D1A-B698-EE736DBB8443}"/>
            </a:ext>
          </a:extLst>
        </xdr:cNvPr>
        <xdr:cNvCxnSpPr/>
      </xdr:nvCxnSpPr>
      <xdr:spPr>
        <a:xfrm flipV="1">
          <a:off x="4306570" y="5336413"/>
          <a:ext cx="1270" cy="69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46118</xdr:rowOff>
    </xdr:from>
    <xdr:ext cx="405111" cy="259045"/>
    <xdr:sp macro="" textlink="">
      <xdr:nvSpPr>
        <xdr:cNvPr id="63" name="有形固定資産減価償却率最小値テキスト">
          <a:extLst>
            <a:ext uri="{FF2B5EF4-FFF2-40B4-BE49-F238E27FC236}">
              <a16:creationId xmlns:a16="http://schemas.microsoft.com/office/drawing/2014/main" id="{90AF6F41-19EF-4CC4-A999-65504C8A7FE5}"/>
            </a:ext>
          </a:extLst>
        </xdr:cNvPr>
        <xdr:cNvSpPr txBox="1"/>
      </xdr:nvSpPr>
      <xdr:spPr>
        <a:xfrm>
          <a:off x="4359275" y="603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42291</xdr:rowOff>
    </xdr:from>
    <xdr:to>
      <xdr:col>23</xdr:col>
      <xdr:colOff>174625</xdr:colOff>
      <xdr:row>32</xdr:row>
      <xdr:rowOff>42291</xdr:rowOff>
    </xdr:to>
    <xdr:cxnSp macro="">
      <xdr:nvCxnSpPr>
        <xdr:cNvPr id="64" name="直線コネクタ 63">
          <a:extLst>
            <a:ext uri="{FF2B5EF4-FFF2-40B4-BE49-F238E27FC236}">
              <a16:creationId xmlns:a16="http://schemas.microsoft.com/office/drawing/2014/main" id="{7E059AF6-C8A5-4C89-8D8A-76B016F88780}"/>
            </a:ext>
          </a:extLst>
        </xdr:cNvPr>
        <xdr:cNvCxnSpPr/>
      </xdr:nvCxnSpPr>
      <xdr:spPr>
        <a:xfrm>
          <a:off x="4216400" y="602716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107840</xdr:rowOff>
    </xdr:from>
    <xdr:ext cx="405111" cy="259045"/>
    <xdr:sp macro="" textlink="">
      <xdr:nvSpPr>
        <xdr:cNvPr id="65" name="有形固定資産減価償却率最大値テキスト">
          <a:extLst>
            <a:ext uri="{FF2B5EF4-FFF2-40B4-BE49-F238E27FC236}">
              <a16:creationId xmlns:a16="http://schemas.microsoft.com/office/drawing/2014/main" id="{A1D8B671-5134-491D-986D-767E0B5C424B}"/>
            </a:ext>
          </a:extLst>
        </xdr:cNvPr>
        <xdr:cNvSpPr txBox="1"/>
      </xdr:nvSpPr>
      <xdr:spPr>
        <a:xfrm>
          <a:off x="4359275" y="511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161163</xdr:rowOff>
    </xdr:from>
    <xdr:to>
      <xdr:col>23</xdr:col>
      <xdr:colOff>174625</xdr:colOff>
      <xdr:row>27</xdr:row>
      <xdr:rowOff>161163</xdr:rowOff>
    </xdr:to>
    <xdr:cxnSp macro="">
      <xdr:nvCxnSpPr>
        <xdr:cNvPr id="66" name="直線コネクタ 65">
          <a:extLst>
            <a:ext uri="{FF2B5EF4-FFF2-40B4-BE49-F238E27FC236}">
              <a16:creationId xmlns:a16="http://schemas.microsoft.com/office/drawing/2014/main" id="{5644D9E0-4FD4-4403-91B1-8E5C9E6DA41B}"/>
            </a:ext>
          </a:extLst>
        </xdr:cNvPr>
        <xdr:cNvCxnSpPr/>
      </xdr:nvCxnSpPr>
      <xdr:spPr>
        <a:xfrm>
          <a:off x="4216400" y="533641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40784</xdr:rowOff>
    </xdr:from>
    <xdr:ext cx="405111" cy="259045"/>
    <xdr:sp macro="" textlink="">
      <xdr:nvSpPr>
        <xdr:cNvPr id="67" name="有形固定資産減価償却率平均値テキスト">
          <a:extLst>
            <a:ext uri="{FF2B5EF4-FFF2-40B4-BE49-F238E27FC236}">
              <a16:creationId xmlns:a16="http://schemas.microsoft.com/office/drawing/2014/main" id="{4F96FBF1-C90C-45B8-BD5E-C0D60DE9E89D}"/>
            </a:ext>
          </a:extLst>
        </xdr:cNvPr>
        <xdr:cNvSpPr txBox="1"/>
      </xdr:nvSpPr>
      <xdr:spPr>
        <a:xfrm>
          <a:off x="4359275" y="56986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68" name="フローチャート: 判断 67">
          <a:extLst>
            <a:ext uri="{FF2B5EF4-FFF2-40B4-BE49-F238E27FC236}">
              <a16:creationId xmlns:a16="http://schemas.microsoft.com/office/drawing/2014/main" id="{3B649521-B41E-4D20-ACFD-7AD4F30484A4}"/>
            </a:ext>
          </a:extLst>
        </xdr:cNvPr>
        <xdr:cNvSpPr/>
      </xdr:nvSpPr>
      <xdr:spPr>
        <a:xfrm>
          <a:off x="4254500" y="5723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58039</xdr:rowOff>
    </xdr:from>
    <xdr:to>
      <xdr:col>19</xdr:col>
      <xdr:colOff>187325</xdr:colOff>
      <xdr:row>30</xdr:row>
      <xdr:rowOff>159639</xdr:rowOff>
    </xdr:to>
    <xdr:sp macro="" textlink="">
      <xdr:nvSpPr>
        <xdr:cNvPr id="69" name="フローチャート: 判断 68">
          <a:extLst>
            <a:ext uri="{FF2B5EF4-FFF2-40B4-BE49-F238E27FC236}">
              <a16:creationId xmlns:a16="http://schemas.microsoft.com/office/drawing/2014/main" id="{4E4E12EB-84EE-404C-B879-0FADBFD45B47}"/>
            </a:ext>
          </a:extLst>
        </xdr:cNvPr>
        <xdr:cNvSpPr/>
      </xdr:nvSpPr>
      <xdr:spPr>
        <a:xfrm>
          <a:off x="3616325" y="57158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169037</xdr:rowOff>
    </xdr:from>
    <xdr:to>
      <xdr:col>15</xdr:col>
      <xdr:colOff>187325</xdr:colOff>
      <xdr:row>30</xdr:row>
      <xdr:rowOff>99187</xdr:rowOff>
    </xdr:to>
    <xdr:sp macro="" textlink="">
      <xdr:nvSpPr>
        <xdr:cNvPr id="70" name="フローチャート: 判断 69">
          <a:extLst>
            <a:ext uri="{FF2B5EF4-FFF2-40B4-BE49-F238E27FC236}">
              <a16:creationId xmlns:a16="http://schemas.microsoft.com/office/drawing/2014/main" id="{5FB76B47-CD58-418E-938F-F94583C0043C}"/>
            </a:ext>
          </a:extLst>
        </xdr:cNvPr>
        <xdr:cNvSpPr/>
      </xdr:nvSpPr>
      <xdr:spPr>
        <a:xfrm>
          <a:off x="2930525" y="565543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1" name="フローチャート: 判断 70">
          <a:extLst>
            <a:ext uri="{FF2B5EF4-FFF2-40B4-BE49-F238E27FC236}">
              <a16:creationId xmlns:a16="http://schemas.microsoft.com/office/drawing/2014/main" id="{2D85CDEA-B9B0-479A-B2A4-D7C13867588C}"/>
            </a:ext>
          </a:extLst>
        </xdr:cNvPr>
        <xdr:cNvSpPr/>
      </xdr:nvSpPr>
      <xdr:spPr>
        <a:xfrm>
          <a:off x="2244725" y="5721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91CAFC4-6C1D-4D5A-ABE0-ADA172884680}"/>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A42E103-A367-4A91-9495-476C66A24A90}"/>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8E1B9F7-B38C-45E1-A4A0-E97011600EED}"/>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7F276DF-0CFC-49F8-A622-DAA16B10FA15}"/>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900BB17-172A-4084-96F0-A6DACE360A22}"/>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100711</xdr:rowOff>
    </xdr:from>
    <xdr:to>
      <xdr:col>19</xdr:col>
      <xdr:colOff>187325</xdr:colOff>
      <xdr:row>34</xdr:row>
      <xdr:rowOff>30861</xdr:rowOff>
    </xdr:to>
    <xdr:sp macro="" textlink="">
      <xdr:nvSpPr>
        <xdr:cNvPr id="77" name="楕円 76">
          <a:extLst>
            <a:ext uri="{FF2B5EF4-FFF2-40B4-BE49-F238E27FC236}">
              <a16:creationId xmlns:a16="http://schemas.microsoft.com/office/drawing/2014/main" id="{745A0104-9D3D-4EA1-A5A0-CCD7C38260F7}"/>
            </a:ext>
          </a:extLst>
        </xdr:cNvPr>
        <xdr:cNvSpPr/>
      </xdr:nvSpPr>
      <xdr:spPr>
        <a:xfrm>
          <a:off x="3616325" y="62475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66167</xdr:rowOff>
    </xdr:from>
    <xdr:to>
      <xdr:col>15</xdr:col>
      <xdr:colOff>187325</xdr:colOff>
      <xdr:row>33</xdr:row>
      <xdr:rowOff>167767</xdr:rowOff>
    </xdr:to>
    <xdr:sp macro="" textlink="">
      <xdr:nvSpPr>
        <xdr:cNvPr id="78" name="楕円 77">
          <a:extLst>
            <a:ext uri="{FF2B5EF4-FFF2-40B4-BE49-F238E27FC236}">
              <a16:creationId xmlns:a16="http://schemas.microsoft.com/office/drawing/2014/main" id="{D5BA0C53-97C8-4ABD-88FD-F013AE681257}"/>
            </a:ext>
          </a:extLst>
        </xdr:cNvPr>
        <xdr:cNvSpPr/>
      </xdr:nvSpPr>
      <xdr:spPr>
        <a:xfrm>
          <a:off x="2930525" y="62129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116967</xdr:rowOff>
    </xdr:from>
    <xdr:to>
      <xdr:col>19</xdr:col>
      <xdr:colOff>136525</xdr:colOff>
      <xdr:row>33</xdr:row>
      <xdr:rowOff>151511</xdr:rowOff>
    </xdr:to>
    <xdr:cxnSp macro="">
      <xdr:nvCxnSpPr>
        <xdr:cNvPr id="79" name="直線コネクタ 78">
          <a:extLst>
            <a:ext uri="{FF2B5EF4-FFF2-40B4-BE49-F238E27FC236}">
              <a16:creationId xmlns:a16="http://schemas.microsoft.com/office/drawing/2014/main" id="{12734035-3BAB-42C6-A7EC-A73981388A6C}"/>
            </a:ext>
          </a:extLst>
        </xdr:cNvPr>
        <xdr:cNvCxnSpPr/>
      </xdr:nvCxnSpPr>
      <xdr:spPr>
        <a:xfrm>
          <a:off x="2987675" y="6260592"/>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80" name="楕円 79">
          <a:extLst>
            <a:ext uri="{FF2B5EF4-FFF2-40B4-BE49-F238E27FC236}">
              <a16:creationId xmlns:a16="http://schemas.microsoft.com/office/drawing/2014/main" id="{B4569478-DD89-44CC-AA0D-023A41810796}"/>
            </a:ext>
          </a:extLst>
        </xdr:cNvPr>
        <xdr:cNvSpPr/>
      </xdr:nvSpPr>
      <xdr:spPr>
        <a:xfrm>
          <a:off x="2244725" y="61504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116967</xdr:rowOff>
    </xdr:to>
    <xdr:cxnSp macro="">
      <xdr:nvCxnSpPr>
        <xdr:cNvPr id="81" name="直線コネクタ 80">
          <a:extLst>
            <a:ext uri="{FF2B5EF4-FFF2-40B4-BE49-F238E27FC236}">
              <a16:creationId xmlns:a16="http://schemas.microsoft.com/office/drawing/2014/main" id="{920C2F57-A1EF-4C7C-A94F-035AB41D077D}"/>
            </a:ext>
          </a:extLst>
        </xdr:cNvPr>
        <xdr:cNvCxnSpPr/>
      </xdr:nvCxnSpPr>
      <xdr:spPr>
        <a:xfrm>
          <a:off x="2301875" y="6207633"/>
          <a:ext cx="6858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4716</xdr:rowOff>
    </xdr:from>
    <xdr:ext cx="405111" cy="259045"/>
    <xdr:sp macro="" textlink="">
      <xdr:nvSpPr>
        <xdr:cNvPr id="82" name="n_1aveValue有形固定資産減価償却率">
          <a:extLst>
            <a:ext uri="{FF2B5EF4-FFF2-40B4-BE49-F238E27FC236}">
              <a16:creationId xmlns:a16="http://schemas.microsoft.com/office/drawing/2014/main" id="{8BB00788-434E-41B5-A807-DE8CA5241248}"/>
            </a:ext>
          </a:extLst>
        </xdr:cNvPr>
        <xdr:cNvSpPr txBox="1"/>
      </xdr:nvSpPr>
      <xdr:spPr>
        <a:xfrm>
          <a:off x="3474094" y="55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115714</xdr:rowOff>
    </xdr:from>
    <xdr:ext cx="405111" cy="259045"/>
    <xdr:sp macro="" textlink="">
      <xdr:nvSpPr>
        <xdr:cNvPr id="83" name="n_2aveValue有形固定資産減価償却率">
          <a:extLst>
            <a:ext uri="{FF2B5EF4-FFF2-40B4-BE49-F238E27FC236}">
              <a16:creationId xmlns:a16="http://schemas.microsoft.com/office/drawing/2014/main" id="{F098F6B2-7EEE-450B-A678-BAA633FBA2AC}"/>
            </a:ext>
          </a:extLst>
        </xdr:cNvPr>
        <xdr:cNvSpPr txBox="1"/>
      </xdr:nvSpPr>
      <xdr:spPr>
        <a:xfrm>
          <a:off x="2797819" y="54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84" name="n_3aveValue有形固定資産減価償却率">
          <a:extLst>
            <a:ext uri="{FF2B5EF4-FFF2-40B4-BE49-F238E27FC236}">
              <a16:creationId xmlns:a16="http://schemas.microsoft.com/office/drawing/2014/main" id="{74A2F171-818A-4DA6-936C-36A15CE22DEE}"/>
            </a:ext>
          </a:extLst>
        </xdr:cNvPr>
        <xdr:cNvSpPr txBox="1"/>
      </xdr:nvSpPr>
      <xdr:spPr>
        <a:xfrm>
          <a:off x="2112019"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21988</xdr:rowOff>
    </xdr:from>
    <xdr:ext cx="405111" cy="259045"/>
    <xdr:sp macro="" textlink="">
      <xdr:nvSpPr>
        <xdr:cNvPr id="85" name="n_1mainValue有形固定資産減価償却率">
          <a:extLst>
            <a:ext uri="{FF2B5EF4-FFF2-40B4-BE49-F238E27FC236}">
              <a16:creationId xmlns:a16="http://schemas.microsoft.com/office/drawing/2014/main" id="{76CEA4C3-9634-4BCC-B891-5B6F52846F8A}"/>
            </a:ext>
          </a:extLst>
        </xdr:cNvPr>
        <xdr:cNvSpPr txBox="1"/>
      </xdr:nvSpPr>
      <xdr:spPr>
        <a:xfrm>
          <a:off x="3474094" y="632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6" name="n_2mainValue有形固定資産減価償却率">
          <a:extLst>
            <a:ext uri="{FF2B5EF4-FFF2-40B4-BE49-F238E27FC236}">
              <a16:creationId xmlns:a16="http://schemas.microsoft.com/office/drawing/2014/main" id="{21BD1EC2-3D4E-4B22-A96C-CF5EDF265600}"/>
            </a:ext>
          </a:extLst>
        </xdr:cNvPr>
        <xdr:cNvSpPr txBox="1"/>
      </xdr:nvSpPr>
      <xdr:spPr>
        <a:xfrm>
          <a:off x="2797819" y="630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87" name="n_3mainValue有形固定資産減価償却率">
          <a:extLst>
            <a:ext uri="{FF2B5EF4-FFF2-40B4-BE49-F238E27FC236}">
              <a16:creationId xmlns:a16="http://schemas.microsoft.com/office/drawing/2014/main" id="{E1BF6B7F-C62B-42CD-A7D7-07E9163D0D65}"/>
            </a:ext>
          </a:extLst>
        </xdr:cNvPr>
        <xdr:cNvSpPr txBox="1"/>
      </xdr:nvSpPr>
      <xdr:spPr>
        <a:xfrm>
          <a:off x="2112019" y="624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A586C851-3977-447C-A114-5BA7BFC76945}"/>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3F8BF5DF-A247-465F-836E-AEDCB561B238}"/>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E700E6D6-24C7-4EDF-8194-9F8D711776CC}"/>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71183C2A-A5FB-4305-B19E-2D7289C9C8D9}"/>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7F6CAE2-6009-4DCE-96D0-0CF7DD8F649D}"/>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a:extLst>
            <a:ext uri="{FF2B5EF4-FFF2-40B4-BE49-F238E27FC236}">
              <a16:creationId xmlns:a16="http://schemas.microsoft.com/office/drawing/2014/main" id="{2C6F6CCA-3554-4BAF-AFE4-43852C316808}"/>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a:extLst>
            <a:ext uri="{FF2B5EF4-FFF2-40B4-BE49-F238E27FC236}">
              <a16:creationId xmlns:a16="http://schemas.microsoft.com/office/drawing/2014/main" id="{3AEFCF36-F29B-4935-A5AA-FEA5EDA95EE9}"/>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EA438FD6-E407-410B-A6AA-AC8272AC5FFC}"/>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C742D370-8874-4AC0-BF73-FEA4927B3E9B}"/>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EA0955C9-65C6-463C-AEEC-5D63D598FA88}"/>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a:extLst>
            <a:ext uri="{FF2B5EF4-FFF2-40B4-BE49-F238E27FC236}">
              <a16:creationId xmlns:a16="http://schemas.microsoft.com/office/drawing/2014/main" id="{39A492C0-B7EF-4B51-8B9B-6AE38644B503}"/>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県債の新規発行の抑制に努めてきたことなどにより、前年度を下回り、類似団体と同程度の水準となっているが、社会資本の整備に伴い発行した県債の残高が高水準で推移しているため、引き続き、将来負担の軽減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また、人件費は、平成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月に策定した定員管理計画に基づき、平成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月までに目標とした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人の削減を達成した。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定員管理計画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月の職員数を基準として定員を維持することとしており、引き続き人件費の抑制に努める。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3D6502B7-B2FD-4A5F-AC75-E2B08862CF63}"/>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DA0EE260-E59A-4616-B5B6-0D1681A71B6F}"/>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a:extLst>
            <a:ext uri="{FF2B5EF4-FFF2-40B4-BE49-F238E27FC236}">
              <a16:creationId xmlns:a16="http://schemas.microsoft.com/office/drawing/2014/main" id="{2CDA2C1E-6BF8-400F-B3BD-6533FCFD3B8E}"/>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D732F5D-1B60-48CE-9931-C6F3D64DBD93}"/>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3" name="テキスト ボックス 102">
          <a:extLst>
            <a:ext uri="{FF2B5EF4-FFF2-40B4-BE49-F238E27FC236}">
              <a16:creationId xmlns:a16="http://schemas.microsoft.com/office/drawing/2014/main" id="{6C3D0A89-2084-4326-A2EF-261EF9A4F7B1}"/>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9FE89314-C8F3-475B-B0FA-591E5F58A8B9}"/>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5" name="テキスト ボックス 104">
          <a:extLst>
            <a:ext uri="{FF2B5EF4-FFF2-40B4-BE49-F238E27FC236}">
              <a16:creationId xmlns:a16="http://schemas.microsoft.com/office/drawing/2014/main" id="{479CC5DA-5806-4DF4-B592-9DA833AC0679}"/>
            </a:ext>
          </a:extLst>
        </xdr:cNvPr>
        <xdr:cNvSpPr txBox="1"/>
      </xdr:nvSpPr>
      <xdr:spPr>
        <a:xfrm>
          <a:off x="9708926" y="60223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2DF46BE-04F3-44DB-BAB3-015191F8E443}"/>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7" name="テキスト ボックス 106">
          <a:extLst>
            <a:ext uri="{FF2B5EF4-FFF2-40B4-BE49-F238E27FC236}">
              <a16:creationId xmlns:a16="http://schemas.microsoft.com/office/drawing/2014/main" id="{BF7BFF74-8CBB-4203-B14D-9D161D64396D}"/>
            </a:ext>
          </a:extLst>
        </xdr:cNvPr>
        <xdr:cNvSpPr txBox="1"/>
      </xdr:nvSpPr>
      <xdr:spPr>
        <a:xfrm>
          <a:off x="9708926" y="5684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2391AE61-FFA2-4AC9-A53F-535C217C1BE9}"/>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9" name="テキスト ボックス 108">
          <a:extLst>
            <a:ext uri="{FF2B5EF4-FFF2-40B4-BE49-F238E27FC236}">
              <a16:creationId xmlns:a16="http://schemas.microsoft.com/office/drawing/2014/main" id="{F18F9E26-ADE7-4383-A04B-6FED31245BB0}"/>
            </a:ext>
          </a:extLst>
        </xdr:cNvPr>
        <xdr:cNvSpPr txBox="1"/>
      </xdr:nvSpPr>
      <xdr:spPr>
        <a:xfrm>
          <a:off x="9708926" y="53439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B96FAB05-11F8-4D96-B7A0-9A11D3065B13}"/>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59081EEA-6BC7-4146-9104-1EA3AEB12E0B}"/>
            </a:ext>
          </a:extLst>
        </xdr:cNvPr>
        <xdr:cNvSpPr txBox="1"/>
      </xdr:nvSpPr>
      <xdr:spPr>
        <a:xfrm>
          <a:off x="9708926" y="50126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CA249DC1-AEF7-4B96-8DD0-57CA53ABCE31}"/>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3" name="テキスト ボックス 112">
          <a:extLst>
            <a:ext uri="{FF2B5EF4-FFF2-40B4-BE49-F238E27FC236}">
              <a16:creationId xmlns:a16="http://schemas.microsoft.com/office/drawing/2014/main" id="{78B16AA7-27A5-4AE3-A48E-1E17579473C2}"/>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4357B976-AE45-45F3-A7AA-48730EB47220}"/>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5" name="直線コネクタ 114">
          <a:extLst>
            <a:ext uri="{FF2B5EF4-FFF2-40B4-BE49-F238E27FC236}">
              <a16:creationId xmlns:a16="http://schemas.microsoft.com/office/drawing/2014/main" id="{45AA77B7-9B1A-4761-B460-085918E1DE85}"/>
            </a:ext>
          </a:extLst>
        </xdr:cNvPr>
        <xdr:cNvCxnSpPr/>
      </xdr:nvCxnSpPr>
      <xdr:spPr>
        <a:xfrm flipV="1">
          <a:off x="13326745" y="50175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6" name="債務償還比率最小値テキスト">
          <a:extLst>
            <a:ext uri="{FF2B5EF4-FFF2-40B4-BE49-F238E27FC236}">
              <a16:creationId xmlns:a16="http://schemas.microsoft.com/office/drawing/2014/main" id="{CC99D03C-0A0A-4420-B36B-600C09B8234D}"/>
            </a:ext>
          </a:extLst>
        </xdr:cNvPr>
        <xdr:cNvSpPr txBox="1"/>
      </xdr:nvSpPr>
      <xdr:spPr>
        <a:xfrm>
          <a:off x="13379450" y="63719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17" name="直線コネクタ 116">
          <a:extLst>
            <a:ext uri="{FF2B5EF4-FFF2-40B4-BE49-F238E27FC236}">
              <a16:creationId xmlns:a16="http://schemas.microsoft.com/office/drawing/2014/main" id="{2AC24874-0EC2-4C83-B875-64CEF09153E3}"/>
            </a:ext>
          </a:extLst>
        </xdr:cNvPr>
        <xdr:cNvCxnSpPr/>
      </xdr:nvCxnSpPr>
      <xdr:spPr>
        <a:xfrm>
          <a:off x="13255625" y="63744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18" name="債務償還比率最大値テキスト">
          <a:extLst>
            <a:ext uri="{FF2B5EF4-FFF2-40B4-BE49-F238E27FC236}">
              <a16:creationId xmlns:a16="http://schemas.microsoft.com/office/drawing/2014/main" id="{C75E035D-4B97-425E-8E91-412F5338668F}"/>
            </a:ext>
          </a:extLst>
        </xdr:cNvPr>
        <xdr:cNvSpPr txBox="1"/>
      </xdr:nvSpPr>
      <xdr:spPr>
        <a:xfrm>
          <a:off x="13379450" y="48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19" name="直線コネクタ 118">
          <a:extLst>
            <a:ext uri="{FF2B5EF4-FFF2-40B4-BE49-F238E27FC236}">
              <a16:creationId xmlns:a16="http://schemas.microsoft.com/office/drawing/2014/main" id="{13E0FCC1-C865-4E05-B587-7CA217C6A7CE}"/>
            </a:ext>
          </a:extLst>
        </xdr:cNvPr>
        <xdr:cNvCxnSpPr/>
      </xdr:nvCxnSpPr>
      <xdr:spPr>
        <a:xfrm>
          <a:off x="13255625" y="50175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20" name="債務償還比率平均値テキスト">
          <a:extLst>
            <a:ext uri="{FF2B5EF4-FFF2-40B4-BE49-F238E27FC236}">
              <a16:creationId xmlns:a16="http://schemas.microsoft.com/office/drawing/2014/main" id="{F88699DD-CE47-4001-8DD3-787AAFB3D5F2}"/>
            </a:ext>
          </a:extLst>
        </xdr:cNvPr>
        <xdr:cNvSpPr txBox="1"/>
      </xdr:nvSpPr>
      <xdr:spPr>
        <a:xfrm>
          <a:off x="13379450" y="57255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1" name="フローチャート: 判断 120">
          <a:extLst>
            <a:ext uri="{FF2B5EF4-FFF2-40B4-BE49-F238E27FC236}">
              <a16:creationId xmlns:a16="http://schemas.microsoft.com/office/drawing/2014/main" id="{53159235-5E28-4A71-B992-0EF48D5BF7D4}"/>
            </a:ext>
          </a:extLst>
        </xdr:cNvPr>
        <xdr:cNvSpPr/>
      </xdr:nvSpPr>
      <xdr:spPr>
        <a:xfrm>
          <a:off x="13293725" y="57407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2" name="フローチャート: 判断 121">
          <a:extLst>
            <a:ext uri="{FF2B5EF4-FFF2-40B4-BE49-F238E27FC236}">
              <a16:creationId xmlns:a16="http://schemas.microsoft.com/office/drawing/2014/main" id="{1D0F07FD-681E-4A44-8D6C-7E68F38DDD43}"/>
            </a:ext>
          </a:extLst>
        </xdr:cNvPr>
        <xdr:cNvSpPr/>
      </xdr:nvSpPr>
      <xdr:spPr>
        <a:xfrm>
          <a:off x="12646025" y="56668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3" name="フローチャート: 判断 122">
          <a:extLst>
            <a:ext uri="{FF2B5EF4-FFF2-40B4-BE49-F238E27FC236}">
              <a16:creationId xmlns:a16="http://schemas.microsoft.com/office/drawing/2014/main" id="{4BD6381D-0913-49EE-B297-E3DBAFDE39DB}"/>
            </a:ext>
          </a:extLst>
        </xdr:cNvPr>
        <xdr:cNvSpPr/>
      </xdr:nvSpPr>
      <xdr:spPr>
        <a:xfrm>
          <a:off x="11960225" y="56648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4" name="フローチャート: 判断 123">
          <a:extLst>
            <a:ext uri="{FF2B5EF4-FFF2-40B4-BE49-F238E27FC236}">
              <a16:creationId xmlns:a16="http://schemas.microsoft.com/office/drawing/2014/main" id="{A9CF49E4-890F-4403-8B1E-37FE44E8B3B1}"/>
            </a:ext>
          </a:extLst>
        </xdr:cNvPr>
        <xdr:cNvSpPr/>
      </xdr:nvSpPr>
      <xdr:spPr>
        <a:xfrm>
          <a:off x="11274425" y="5688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5" name="フローチャート: 判断 124">
          <a:extLst>
            <a:ext uri="{FF2B5EF4-FFF2-40B4-BE49-F238E27FC236}">
              <a16:creationId xmlns:a16="http://schemas.microsoft.com/office/drawing/2014/main" id="{051F5616-1B54-4CB4-88E8-ED66017AC51D}"/>
            </a:ext>
          </a:extLst>
        </xdr:cNvPr>
        <xdr:cNvSpPr/>
      </xdr:nvSpPr>
      <xdr:spPr>
        <a:xfrm>
          <a:off x="10588625" y="552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9D6DB8A-10FD-4986-A5C3-76B84F32C876}"/>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63DDAB1-C3DF-425D-B8B7-01B3D0299E7D}"/>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465610E-5703-4933-B945-B7F9DABA01B1}"/>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DCB706E-7F21-4AB1-8EC9-331428BA0A56}"/>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036B2D7-8B1E-446E-8577-722A8B850925}"/>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31591</xdr:rowOff>
    </xdr:from>
    <xdr:to>
      <xdr:col>76</xdr:col>
      <xdr:colOff>73025</xdr:colOff>
      <xdr:row>30</xdr:row>
      <xdr:rowOff>133191</xdr:rowOff>
    </xdr:to>
    <xdr:sp macro="" textlink="">
      <xdr:nvSpPr>
        <xdr:cNvPr id="131" name="楕円 130">
          <a:extLst>
            <a:ext uri="{FF2B5EF4-FFF2-40B4-BE49-F238E27FC236}">
              <a16:creationId xmlns:a16="http://schemas.microsoft.com/office/drawing/2014/main" id="{6D3FC333-157D-4B67-8AFD-DBE287E75D7D}"/>
            </a:ext>
          </a:extLst>
        </xdr:cNvPr>
        <xdr:cNvSpPr/>
      </xdr:nvSpPr>
      <xdr:spPr>
        <a:xfrm>
          <a:off x="13293725" y="56862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54468</xdr:rowOff>
    </xdr:from>
    <xdr:ext cx="560923" cy="259045"/>
    <xdr:sp macro="" textlink="">
      <xdr:nvSpPr>
        <xdr:cNvPr id="132" name="債務償還比率該当値テキスト">
          <a:extLst>
            <a:ext uri="{FF2B5EF4-FFF2-40B4-BE49-F238E27FC236}">
              <a16:creationId xmlns:a16="http://schemas.microsoft.com/office/drawing/2014/main" id="{C3D559E5-9B50-4D38-BE43-A87A61DB1E3E}"/>
            </a:ext>
          </a:extLst>
        </xdr:cNvPr>
        <xdr:cNvSpPr txBox="1"/>
      </xdr:nvSpPr>
      <xdr:spPr>
        <a:xfrm>
          <a:off x="13379450" y="55503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2625</xdr:rowOff>
    </xdr:from>
    <xdr:to>
      <xdr:col>72</xdr:col>
      <xdr:colOff>123825</xdr:colOff>
      <xdr:row>30</xdr:row>
      <xdr:rowOff>104225</xdr:rowOff>
    </xdr:to>
    <xdr:sp macro="" textlink="">
      <xdr:nvSpPr>
        <xdr:cNvPr id="133" name="楕円 132">
          <a:extLst>
            <a:ext uri="{FF2B5EF4-FFF2-40B4-BE49-F238E27FC236}">
              <a16:creationId xmlns:a16="http://schemas.microsoft.com/office/drawing/2014/main" id="{0B6FF892-BF76-41F1-B9DD-C3BEE1629037}"/>
            </a:ext>
          </a:extLst>
        </xdr:cNvPr>
        <xdr:cNvSpPr/>
      </xdr:nvSpPr>
      <xdr:spPr>
        <a:xfrm>
          <a:off x="12646025" y="5660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53425</xdr:rowOff>
    </xdr:from>
    <xdr:to>
      <xdr:col>76</xdr:col>
      <xdr:colOff>22225</xdr:colOff>
      <xdr:row>30</xdr:row>
      <xdr:rowOff>82391</xdr:rowOff>
    </xdr:to>
    <xdr:cxnSp macro="">
      <xdr:nvCxnSpPr>
        <xdr:cNvPr id="134" name="直線コネクタ 133">
          <a:extLst>
            <a:ext uri="{FF2B5EF4-FFF2-40B4-BE49-F238E27FC236}">
              <a16:creationId xmlns:a16="http://schemas.microsoft.com/office/drawing/2014/main" id="{82813147-E5C4-4796-A549-4E867336671D}"/>
            </a:ext>
          </a:extLst>
        </xdr:cNvPr>
        <xdr:cNvCxnSpPr/>
      </xdr:nvCxnSpPr>
      <xdr:spPr>
        <a:xfrm>
          <a:off x="12693650" y="5708100"/>
          <a:ext cx="638175" cy="3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53901</xdr:rowOff>
    </xdr:from>
    <xdr:to>
      <xdr:col>68</xdr:col>
      <xdr:colOff>123825</xdr:colOff>
      <xdr:row>30</xdr:row>
      <xdr:rowOff>155501</xdr:rowOff>
    </xdr:to>
    <xdr:sp macro="" textlink="">
      <xdr:nvSpPr>
        <xdr:cNvPr id="135" name="楕円 134">
          <a:extLst>
            <a:ext uri="{FF2B5EF4-FFF2-40B4-BE49-F238E27FC236}">
              <a16:creationId xmlns:a16="http://schemas.microsoft.com/office/drawing/2014/main" id="{B1DD8BD7-60F0-45FA-A188-6DB4FE6137FC}"/>
            </a:ext>
          </a:extLst>
        </xdr:cNvPr>
        <xdr:cNvSpPr/>
      </xdr:nvSpPr>
      <xdr:spPr>
        <a:xfrm>
          <a:off x="11960225" y="570857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53425</xdr:rowOff>
    </xdr:from>
    <xdr:to>
      <xdr:col>72</xdr:col>
      <xdr:colOff>73025</xdr:colOff>
      <xdr:row>30</xdr:row>
      <xdr:rowOff>104701</xdr:rowOff>
    </xdr:to>
    <xdr:cxnSp macro="">
      <xdr:nvCxnSpPr>
        <xdr:cNvPr id="136" name="直線コネクタ 135">
          <a:extLst>
            <a:ext uri="{FF2B5EF4-FFF2-40B4-BE49-F238E27FC236}">
              <a16:creationId xmlns:a16="http://schemas.microsoft.com/office/drawing/2014/main" id="{3D9C2F12-3D51-4B87-88C1-36F599115D20}"/>
            </a:ext>
          </a:extLst>
        </xdr:cNvPr>
        <xdr:cNvCxnSpPr/>
      </xdr:nvCxnSpPr>
      <xdr:spPr>
        <a:xfrm flipV="1">
          <a:off x="12007850" y="5708100"/>
          <a:ext cx="6858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134324</xdr:rowOff>
    </xdr:from>
    <xdr:to>
      <xdr:col>64</xdr:col>
      <xdr:colOff>123825</xdr:colOff>
      <xdr:row>31</xdr:row>
      <xdr:rowOff>64474</xdr:rowOff>
    </xdr:to>
    <xdr:sp macro="" textlink="">
      <xdr:nvSpPr>
        <xdr:cNvPr id="137" name="楕円 136">
          <a:extLst>
            <a:ext uri="{FF2B5EF4-FFF2-40B4-BE49-F238E27FC236}">
              <a16:creationId xmlns:a16="http://schemas.microsoft.com/office/drawing/2014/main" id="{0BB9F433-0534-491B-A0A5-522F0F138316}"/>
            </a:ext>
          </a:extLst>
        </xdr:cNvPr>
        <xdr:cNvSpPr/>
      </xdr:nvSpPr>
      <xdr:spPr>
        <a:xfrm>
          <a:off x="11274425" y="5792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104701</xdr:rowOff>
    </xdr:from>
    <xdr:to>
      <xdr:col>68</xdr:col>
      <xdr:colOff>73025</xdr:colOff>
      <xdr:row>31</xdr:row>
      <xdr:rowOff>13674</xdr:rowOff>
    </xdr:to>
    <xdr:cxnSp macro="">
      <xdr:nvCxnSpPr>
        <xdr:cNvPr id="138" name="直線コネクタ 137">
          <a:extLst>
            <a:ext uri="{FF2B5EF4-FFF2-40B4-BE49-F238E27FC236}">
              <a16:creationId xmlns:a16="http://schemas.microsoft.com/office/drawing/2014/main" id="{225E9B4B-2078-433A-9E6D-95FC7FAA8506}"/>
            </a:ext>
          </a:extLst>
        </xdr:cNvPr>
        <xdr:cNvCxnSpPr/>
      </xdr:nvCxnSpPr>
      <xdr:spPr>
        <a:xfrm flipV="1">
          <a:off x="11322050" y="5765726"/>
          <a:ext cx="6858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123709</xdr:rowOff>
    </xdr:from>
    <xdr:to>
      <xdr:col>60</xdr:col>
      <xdr:colOff>123825</xdr:colOff>
      <xdr:row>31</xdr:row>
      <xdr:rowOff>53859</xdr:rowOff>
    </xdr:to>
    <xdr:sp macro="" textlink="">
      <xdr:nvSpPr>
        <xdr:cNvPr id="139" name="楕円 138">
          <a:extLst>
            <a:ext uri="{FF2B5EF4-FFF2-40B4-BE49-F238E27FC236}">
              <a16:creationId xmlns:a16="http://schemas.microsoft.com/office/drawing/2014/main" id="{EE9B2D77-45F6-4650-A260-C6A14D39F583}"/>
            </a:ext>
          </a:extLst>
        </xdr:cNvPr>
        <xdr:cNvSpPr/>
      </xdr:nvSpPr>
      <xdr:spPr>
        <a:xfrm>
          <a:off x="10588625" y="578473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3059</xdr:rowOff>
    </xdr:from>
    <xdr:to>
      <xdr:col>64</xdr:col>
      <xdr:colOff>73025</xdr:colOff>
      <xdr:row>31</xdr:row>
      <xdr:rowOff>13674</xdr:rowOff>
    </xdr:to>
    <xdr:cxnSp macro="">
      <xdr:nvCxnSpPr>
        <xdr:cNvPr id="140" name="直線コネクタ 139">
          <a:extLst>
            <a:ext uri="{FF2B5EF4-FFF2-40B4-BE49-F238E27FC236}">
              <a16:creationId xmlns:a16="http://schemas.microsoft.com/office/drawing/2014/main" id="{CE2849EF-BC34-424D-AA8C-BC2CF3EB461A}"/>
            </a:ext>
          </a:extLst>
        </xdr:cNvPr>
        <xdr:cNvCxnSpPr/>
      </xdr:nvCxnSpPr>
      <xdr:spPr>
        <a:xfrm>
          <a:off x="10636250" y="5822834"/>
          <a:ext cx="6858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1" name="n_1aveValue債務償還比率">
          <a:extLst>
            <a:ext uri="{FF2B5EF4-FFF2-40B4-BE49-F238E27FC236}">
              <a16:creationId xmlns:a16="http://schemas.microsoft.com/office/drawing/2014/main" id="{7268804D-2A51-464A-8844-06C64BFBF1AD}"/>
            </a:ext>
          </a:extLst>
        </xdr:cNvPr>
        <xdr:cNvSpPr txBox="1"/>
      </xdr:nvSpPr>
      <xdr:spPr>
        <a:xfrm>
          <a:off x="12441763" y="57595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128308</xdr:rowOff>
    </xdr:from>
    <xdr:ext cx="560923" cy="259045"/>
    <xdr:sp macro="" textlink="">
      <xdr:nvSpPr>
        <xdr:cNvPr id="142" name="n_2aveValue債務償還比率">
          <a:extLst>
            <a:ext uri="{FF2B5EF4-FFF2-40B4-BE49-F238E27FC236}">
              <a16:creationId xmlns:a16="http://schemas.microsoft.com/office/drawing/2014/main" id="{C8823B6C-DB6F-40E3-A88E-F33CACEF6B3C}"/>
            </a:ext>
          </a:extLst>
        </xdr:cNvPr>
        <xdr:cNvSpPr txBox="1"/>
      </xdr:nvSpPr>
      <xdr:spPr>
        <a:xfrm>
          <a:off x="11765488" y="5459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145400</xdr:rowOff>
    </xdr:from>
    <xdr:ext cx="560923" cy="259045"/>
    <xdr:sp macro="" textlink="">
      <xdr:nvSpPr>
        <xdr:cNvPr id="143" name="n_3aveValue債務償還比率">
          <a:extLst>
            <a:ext uri="{FF2B5EF4-FFF2-40B4-BE49-F238E27FC236}">
              <a16:creationId xmlns:a16="http://schemas.microsoft.com/office/drawing/2014/main" id="{462F8CDE-5140-41A1-A8AF-875A293EC68B}"/>
            </a:ext>
          </a:extLst>
        </xdr:cNvPr>
        <xdr:cNvSpPr txBox="1"/>
      </xdr:nvSpPr>
      <xdr:spPr>
        <a:xfrm>
          <a:off x="11079688" y="54762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151687</xdr:rowOff>
    </xdr:from>
    <xdr:ext cx="560923" cy="259045"/>
    <xdr:sp macro="" textlink="">
      <xdr:nvSpPr>
        <xdr:cNvPr id="144" name="n_4aveValue債務償還比率">
          <a:extLst>
            <a:ext uri="{FF2B5EF4-FFF2-40B4-BE49-F238E27FC236}">
              <a16:creationId xmlns:a16="http://schemas.microsoft.com/office/drawing/2014/main" id="{C7CD12E7-945B-4C53-9E0C-42FBE67B5FC2}"/>
            </a:ext>
          </a:extLst>
        </xdr:cNvPr>
        <xdr:cNvSpPr txBox="1"/>
      </xdr:nvSpPr>
      <xdr:spPr>
        <a:xfrm>
          <a:off x="10393888" y="53237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120752</xdr:rowOff>
    </xdr:from>
    <xdr:ext cx="560923" cy="259045"/>
    <xdr:sp macro="" textlink="">
      <xdr:nvSpPr>
        <xdr:cNvPr id="145" name="n_1mainValue債務償還比率">
          <a:extLst>
            <a:ext uri="{FF2B5EF4-FFF2-40B4-BE49-F238E27FC236}">
              <a16:creationId xmlns:a16="http://schemas.microsoft.com/office/drawing/2014/main" id="{5C5EF350-BA2C-49B1-BDC1-1A5F7F4BFD5D}"/>
            </a:ext>
          </a:extLst>
        </xdr:cNvPr>
        <xdr:cNvSpPr txBox="1"/>
      </xdr:nvSpPr>
      <xdr:spPr>
        <a:xfrm>
          <a:off x="12441763" y="5457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146628</xdr:rowOff>
    </xdr:from>
    <xdr:ext cx="560923" cy="259045"/>
    <xdr:sp macro="" textlink="">
      <xdr:nvSpPr>
        <xdr:cNvPr id="146" name="n_2mainValue債務償還比率">
          <a:extLst>
            <a:ext uri="{FF2B5EF4-FFF2-40B4-BE49-F238E27FC236}">
              <a16:creationId xmlns:a16="http://schemas.microsoft.com/office/drawing/2014/main" id="{87112130-BED5-4B06-9333-4C87E9B3FCF9}"/>
            </a:ext>
          </a:extLst>
        </xdr:cNvPr>
        <xdr:cNvSpPr txBox="1"/>
      </xdr:nvSpPr>
      <xdr:spPr>
        <a:xfrm>
          <a:off x="11765488" y="58013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55601</xdr:rowOff>
    </xdr:from>
    <xdr:ext cx="560923" cy="259045"/>
    <xdr:sp macro="" textlink="">
      <xdr:nvSpPr>
        <xdr:cNvPr id="147" name="n_3mainValue債務償還比率">
          <a:extLst>
            <a:ext uri="{FF2B5EF4-FFF2-40B4-BE49-F238E27FC236}">
              <a16:creationId xmlns:a16="http://schemas.microsoft.com/office/drawing/2014/main" id="{74A80BA4-5579-4CD0-9A1A-57E1CDA1E88D}"/>
            </a:ext>
          </a:extLst>
        </xdr:cNvPr>
        <xdr:cNvSpPr txBox="1"/>
      </xdr:nvSpPr>
      <xdr:spPr>
        <a:xfrm>
          <a:off x="11079688" y="58753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44986</xdr:rowOff>
    </xdr:from>
    <xdr:ext cx="560923" cy="259045"/>
    <xdr:sp macro="" textlink="">
      <xdr:nvSpPr>
        <xdr:cNvPr id="148" name="n_4mainValue債務償還比率">
          <a:extLst>
            <a:ext uri="{FF2B5EF4-FFF2-40B4-BE49-F238E27FC236}">
              <a16:creationId xmlns:a16="http://schemas.microsoft.com/office/drawing/2014/main" id="{54F2CA4E-183F-4AB7-9DA3-1ECDA7B3B944}"/>
            </a:ext>
          </a:extLst>
        </xdr:cNvPr>
        <xdr:cNvSpPr txBox="1"/>
      </xdr:nvSpPr>
      <xdr:spPr>
        <a:xfrm>
          <a:off x="10393888" y="58679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1404A2D1-E21E-4EDD-A0E0-CF70F092EFED}"/>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248F3223-5A2B-49F6-A96E-2C7ECE691C39}"/>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DF919840-1B78-41A9-8499-42E43CB726FB}"/>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1256DAE5-0CEB-41EB-9BBD-A4B8C74F1A8A}"/>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1E0E246E-52EA-4B52-A477-71BC3AEC0801}"/>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5E574870-8BC8-4F10-BE52-2018E0666147}"/>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EC36C3-7303-401B-AFAD-3DF8989A1234}"/>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267956-E7EF-4BE2-A5B9-DC7E4B49761E}"/>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C4F805-1850-4815-A553-4024F0E8BDDC}"/>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9205A0-DE87-4788-8EBB-5A946785EC47}"/>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0019C7-4517-419F-9314-F26FFBDDC9AA}"/>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0256A2-C019-4CB8-8615-38DE75065E05}"/>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66A8E5-780C-41E4-85B2-D823974CFE44}"/>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447C7C-B89D-48E8-9DDE-4E1B93AC90A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31A64A-F5D0-4E88-9E63-3F7A7880EFE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B76888-82DD-46D4-B80B-B5DED17223D2}"/>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1549F2-C6BF-42E6-A4DC-66C632E95D27}"/>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FBE68C-045F-408A-AC0F-F2186148E3A2}"/>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EB39CE-E66A-489D-BDEA-36C6A0A2A462}"/>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87CF00-94F5-4B10-8FEA-2F0E8355BBC1}"/>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452B81-2119-4EC5-AB41-D1E8D2954DAF}"/>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233085-A74F-4119-9339-6D0B4B9ED1A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BFAB27-AFCB-4553-AC7A-F367065B0AF2}"/>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4CC5EA-DEFD-4182-BB57-8735925A2551}"/>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C2137F-0199-4184-8833-F471B16ED4A4}"/>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417B54-A254-43CE-A3DB-E02BF490E1E7}"/>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C2E35D-506E-498E-BD29-8EB2958CFB67}"/>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EA1B1A-9E90-4EEB-9B19-18DBC914C667}"/>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EAA648-23A5-43BC-82FF-95F5EEC3E27E}"/>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14CE39-944C-4D6A-8E50-609D724563F6}"/>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A2D02C-0ABA-4D53-949E-A36FE487435F}"/>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452188-1CFE-43C6-BC1A-B6DC5B4677EF}"/>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3CC371-CB9B-47A1-BDBF-5461A4E3533C}"/>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2996BCB0-B5BF-45A3-8A07-24F562C04C1A}"/>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0907CFA-024E-41B4-9A9F-89EE692DE370}"/>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5515B44-4720-4318-BF55-C1850CC05BA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901122E7-161C-48D5-AD27-DAB845A0F099}"/>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CAB87E59-2E4D-4BFA-A923-FBF3B5E6850E}"/>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49C8C607-4DD4-4B1F-BEE1-5BD7298C2BA4}"/>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042C295E-1478-4700-9AFC-8ADF1AC0E314}"/>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358913B1-E872-4700-A8C5-A1895F032199}"/>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75A66F6-30B7-4003-AF9B-53207FC2D084}"/>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69598894-9F21-40AA-B41B-55B30F75CAFB}"/>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3DA93087-373B-47D8-92D8-39D140B3F321}"/>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8B5882-DA66-459D-975C-0EEC8FFBAFB3}"/>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3532FE-7AC4-47EB-AD93-8B23DF11EF42}"/>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6BC2ED-296C-4252-80D4-4C823D31E9F8}"/>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AE69FCE-7ED6-434A-AD6C-B03CF6D02D78}"/>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17FC7A5-8F93-4143-A7C7-2BB1FB967A03}"/>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27A540B-6D33-4595-9EE0-9BDDEEEC4D67}"/>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FEEA777-BE56-416F-9859-E465BA573701}"/>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DBF9977-3DD8-44A1-B7F0-76FFF26728D8}"/>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F92152-BEFC-4032-A192-247C951F60E0}"/>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FE1140-4890-4487-945D-D0C23116936B}"/>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D04499B-4BFB-4D62-8DB8-272E9FA7657C}"/>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3A06F09-5733-4DC2-A485-FE6C84A64EE0}"/>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9848C0D-6FCB-4139-A116-50B8A9F1FFC7}"/>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84D2C49-AAAD-4A3B-942F-768EC157A3C1}"/>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B66BFC6-51BE-4805-9700-AC6A6148B40C}"/>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88AD9E39-6B9A-4B49-8182-6FE1CAD5D2D5}"/>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12AC940-842E-4233-9726-C1413636DB79}"/>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E328752E-06D8-45C1-AF08-A97D7831FD16}"/>
            </a:ext>
          </a:extLst>
        </xdr:cNvPr>
        <xdr:cNvCxnSpPr/>
      </xdr:nvCxnSpPr>
      <xdr:spPr>
        <a:xfrm flipV="1">
          <a:off x="4179570" y="5584190"/>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EA016659-0E2C-4E21-AFF8-7A3BFD0DC9FF}"/>
            </a:ext>
          </a:extLst>
        </xdr:cNvPr>
        <xdr:cNvSpPr txBox="1"/>
      </xdr:nvSpPr>
      <xdr:spPr>
        <a:xfrm>
          <a:off x="42291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A5015589-8711-41BE-A7E6-6D7AA7EEB2AC}"/>
            </a:ext>
          </a:extLst>
        </xdr:cNvPr>
        <xdr:cNvCxnSpPr/>
      </xdr:nvCxnSpPr>
      <xdr:spPr>
        <a:xfrm>
          <a:off x="4105275" y="6743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F93E8823-43A4-4357-88C5-C84FC975ED01}"/>
            </a:ext>
          </a:extLst>
        </xdr:cNvPr>
        <xdr:cNvSpPr txBox="1"/>
      </xdr:nvSpPr>
      <xdr:spPr>
        <a:xfrm>
          <a:off x="4229100"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38E4B4B3-CA72-458D-A07A-F1C2E283CC26}"/>
            </a:ext>
          </a:extLst>
        </xdr:cNvPr>
        <xdr:cNvCxnSpPr/>
      </xdr:nvCxnSpPr>
      <xdr:spPr>
        <a:xfrm>
          <a:off x="4105275" y="55841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17D6966A-64B7-4C4B-965B-E7EA9BE7BA30}"/>
            </a:ext>
          </a:extLst>
        </xdr:cNvPr>
        <xdr:cNvSpPr txBox="1"/>
      </xdr:nvSpPr>
      <xdr:spPr>
        <a:xfrm>
          <a:off x="42291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9E3DCED1-A261-42B3-B025-C3263CC5705C}"/>
            </a:ext>
          </a:extLst>
        </xdr:cNvPr>
        <xdr:cNvSpPr/>
      </xdr:nvSpPr>
      <xdr:spPr>
        <a:xfrm>
          <a:off x="4124325" y="61995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EDB22B2A-D229-462C-B480-A88DA19811F6}"/>
            </a:ext>
          </a:extLst>
        </xdr:cNvPr>
        <xdr:cNvSpPr/>
      </xdr:nvSpPr>
      <xdr:spPr>
        <a:xfrm>
          <a:off x="3381375" y="62223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41E2AF72-28EF-4BE4-B862-8F7EF4FF8BBA}"/>
            </a:ext>
          </a:extLst>
        </xdr:cNvPr>
        <xdr:cNvSpPr/>
      </xdr:nvSpPr>
      <xdr:spPr>
        <a:xfrm>
          <a:off x="2571750" y="6188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521A8827-4D9A-4FD5-8BDF-C0C02083F53A}"/>
            </a:ext>
          </a:extLst>
        </xdr:cNvPr>
        <xdr:cNvSpPr/>
      </xdr:nvSpPr>
      <xdr:spPr>
        <a:xfrm>
          <a:off x="1781175" y="63544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CF12E8F-FD40-4CAD-90EF-17C76D5246F4}"/>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8162D0-7646-4493-A11F-028F1F4D5B51}"/>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3165AF-5515-494B-B060-9A1A3D169065}"/>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EB5269-9E2D-4654-88CB-B365F365358E}"/>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0A59D2-A1D9-471B-8548-A143BB485F4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36830</xdr:rowOff>
    </xdr:from>
    <xdr:to>
      <xdr:col>20</xdr:col>
      <xdr:colOff>38100</xdr:colOff>
      <xdr:row>42</xdr:row>
      <xdr:rowOff>138430</xdr:rowOff>
    </xdr:to>
    <xdr:sp macro="" textlink="">
      <xdr:nvSpPr>
        <xdr:cNvPr id="72" name="楕円 71">
          <a:extLst>
            <a:ext uri="{FF2B5EF4-FFF2-40B4-BE49-F238E27FC236}">
              <a16:creationId xmlns:a16="http://schemas.microsoft.com/office/drawing/2014/main" id="{4141E83A-8101-4BA4-99DE-60597A9345E4}"/>
            </a:ext>
          </a:extLst>
        </xdr:cNvPr>
        <xdr:cNvSpPr/>
      </xdr:nvSpPr>
      <xdr:spPr>
        <a:xfrm>
          <a:off x="3381375" y="68472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151130</xdr:rowOff>
    </xdr:from>
    <xdr:to>
      <xdr:col>15</xdr:col>
      <xdr:colOff>101600</xdr:colOff>
      <xdr:row>42</xdr:row>
      <xdr:rowOff>81280</xdr:rowOff>
    </xdr:to>
    <xdr:sp macro="" textlink="">
      <xdr:nvSpPr>
        <xdr:cNvPr id="73" name="楕円 72">
          <a:extLst>
            <a:ext uri="{FF2B5EF4-FFF2-40B4-BE49-F238E27FC236}">
              <a16:creationId xmlns:a16="http://schemas.microsoft.com/office/drawing/2014/main" id="{8CE921B8-E496-4952-AA9E-52103E9F3EEA}"/>
            </a:ext>
          </a:extLst>
        </xdr:cNvPr>
        <xdr:cNvSpPr/>
      </xdr:nvSpPr>
      <xdr:spPr>
        <a:xfrm>
          <a:off x="2571750" y="6799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30480</xdr:rowOff>
    </xdr:from>
    <xdr:to>
      <xdr:col>19</xdr:col>
      <xdr:colOff>177800</xdr:colOff>
      <xdr:row>42</xdr:row>
      <xdr:rowOff>87630</xdr:rowOff>
    </xdr:to>
    <xdr:cxnSp macro="">
      <xdr:nvCxnSpPr>
        <xdr:cNvPr id="74" name="直線コネクタ 73">
          <a:extLst>
            <a:ext uri="{FF2B5EF4-FFF2-40B4-BE49-F238E27FC236}">
              <a16:creationId xmlns:a16="http://schemas.microsoft.com/office/drawing/2014/main" id="{BD36677E-22DA-460A-90C0-AF621CD26A41}"/>
            </a:ext>
          </a:extLst>
        </xdr:cNvPr>
        <xdr:cNvCxnSpPr/>
      </xdr:nvCxnSpPr>
      <xdr:spPr>
        <a:xfrm>
          <a:off x="2619375" y="683768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90170</xdr:rowOff>
    </xdr:from>
    <xdr:to>
      <xdr:col>10</xdr:col>
      <xdr:colOff>165100</xdr:colOff>
      <xdr:row>42</xdr:row>
      <xdr:rowOff>20320</xdr:rowOff>
    </xdr:to>
    <xdr:sp macro="" textlink="">
      <xdr:nvSpPr>
        <xdr:cNvPr id="75" name="楕円 74">
          <a:extLst>
            <a:ext uri="{FF2B5EF4-FFF2-40B4-BE49-F238E27FC236}">
              <a16:creationId xmlns:a16="http://schemas.microsoft.com/office/drawing/2014/main" id="{56F7F1B9-77A4-462D-B83D-4690902D7B4E}"/>
            </a:ext>
          </a:extLst>
        </xdr:cNvPr>
        <xdr:cNvSpPr/>
      </xdr:nvSpPr>
      <xdr:spPr>
        <a:xfrm>
          <a:off x="1781175" y="6735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140970</xdr:rowOff>
    </xdr:from>
    <xdr:to>
      <xdr:col>15</xdr:col>
      <xdr:colOff>50800</xdr:colOff>
      <xdr:row>42</xdr:row>
      <xdr:rowOff>30480</xdr:rowOff>
    </xdr:to>
    <xdr:cxnSp macro="">
      <xdr:nvCxnSpPr>
        <xdr:cNvPr id="76" name="直線コネクタ 75">
          <a:extLst>
            <a:ext uri="{FF2B5EF4-FFF2-40B4-BE49-F238E27FC236}">
              <a16:creationId xmlns:a16="http://schemas.microsoft.com/office/drawing/2014/main" id="{243E0D22-C88C-4D3F-8DA0-4DE4B3EC4340}"/>
            </a:ext>
          </a:extLst>
        </xdr:cNvPr>
        <xdr:cNvCxnSpPr/>
      </xdr:nvCxnSpPr>
      <xdr:spPr>
        <a:xfrm>
          <a:off x="1828800" y="6792595"/>
          <a:ext cx="7905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77" name="n_1aveValue【道路】&#10;有形固定資産減価償却率">
          <a:extLst>
            <a:ext uri="{FF2B5EF4-FFF2-40B4-BE49-F238E27FC236}">
              <a16:creationId xmlns:a16="http://schemas.microsoft.com/office/drawing/2014/main" id="{6DD7C1D2-3836-472A-9F67-EA53EA8A93F0}"/>
            </a:ext>
          </a:extLst>
        </xdr:cNvPr>
        <xdr:cNvSpPr txBox="1"/>
      </xdr:nvSpPr>
      <xdr:spPr>
        <a:xfrm>
          <a:off x="3239144" y="601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8" name="n_2aveValue【道路】&#10;有形固定資産減価償却率">
          <a:extLst>
            <a:ext uri="{FF2B5EF4-FFF2-40B4-BE49-F238E27FC236}">
              <a16:creationId xmlns:a16="http://schemas.microsoft.com/office/drawing/2014/main" id="{8A1F7501-631F-4438-80DD-A089A66C5436}"/>
            </a:ext>
          </a:extLst>
        </xdr:cNvPr>
        <xdr:cNvSpPr txBox="1"/>
      </xdr:nvSpPr>
      <xdr:spPr>
        <a:xfrm>
          <a:off x="24390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151147</xdr:rowOff>
    </xdr:from>
    <xdr:ext cx="405111" cy="259045"/>
    <xdr:sp macro="" textlink="">
      <xdr:nvSpPr>
        <xdr:cNvPr id="79" name="n_3aveValue【道路】&#10;有形固定資産減価償却率">
          <a:extLst>
            <a:ext uri="{FF2B5EF4-FFF2-40B4-BE49-F238E27FC236}">
              <a16:creationId xmlns:a16="http://schemas.microsoft.com/office/drawing/2014/main" id="{CAC0ACBD-561F-4F7E-A7A6-25072640EDCA}"/>
            </a:ext>
          </a:extLst>
        </xdr:cNvPr>
        <xdr:cNvSpPr txBox="1"/>
      </xdr:nvSpPr>
      <xdr:spPr>
        <a:xfrm>
          <a:off x="1648469"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129557</xdr:rowOff>
    </xdr:from>
    <xdr:ext cx="405111" cy="259045"/>
    <xdr:sp macro="" textlink="">
      <xdr:nvSpPr>
        <xdr:cNvPr id="80" name="n_1mainValue【道路】&#10;有形固定資産減価償却率">
          <a:extLst>
            <a:ext uri="{FF2B5EF4-FFF2-40B4-BE49-F238E27FC236}">
              <a16:creationId xmlns:a16="http://schemas.microsoft.com/office/drawing/2014/main" id="{813CCEFB-3A9D-4906-B8B2-2606AFB73617}"/>
            </a:ext>
          </a:extLst>
        </xdr:cNvPr>
        <xdr:cNvSpPr txBox="1"/>
      </xdr:nvSpPr>
      <xdr:spPr>
        <a:xfrm>
          <a:off x="3239144" y="693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1" name="n_2mainValue【道路】&#10;有形固定資産減価償却率">
          <a:extLst>
            <a:ext uri="{FF2B5EF4-FFF2-40B4-BE49-F238E27FC236}">
              <a16:creationId xmlns:a16="http://schemas.microsoft.com/office/drawing/2014/main" id="{E30A9421-57F5-44DF-B3AA-693E77798C6A}"/>
            </a:ext>
          </a:extLst>
        </xdr:cNvPr>
        <xdr:cNvSpPr txBox="1"/>
      </xdr:nvSpPr>
      <xdr:spPr>
        <a:xfrm>
          <a:off x="2439044" y="687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11447</xdr:rowOff>
    </xdr:from>
    <xdr:ext cx="405111" cy="259045"/>
    <xdr:sp macro="" textlink="">
      <xdr:nvSpPr>
        <xdr:cNvPr id="82" name="n_3mainValue【道路】&#10;有形固定資産減価償却率">
          <a:extLst>
            <a:ext uri="{FF2B5EF4-FFF2-40B4-BE49-F238E27FC236}">
              <a16:creationId xmlns:a16="http://schemas.microsoft.com/office/drawing/2014/main" id="{97BBFF0C-18C7-4AE4-95A4-1B2BE2B32B19}"/>
            </a:ext>
          </a:extLst>
        </xdr:cNvPr>
        <xdr:cNvSpPr txBox="1"/>
      </xdr:nvSpPr>
      <xdr:spPr>
        <a:xfrm>
          <a:off x="1648469"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A69FF22-E404-4314-AF43-8CE9136EECD5}"/>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a:extLst>
            <a:ext uri="{FF2B5EF4-FFF2-40B4-BE49-F238E27FC236}">
              <a16:creationId xmlns:a16="http://schemas.microsoft.com/office/drawing/2014/main" id="{6909AE27-A035-4592-A9A0-7F91239D3427}"/>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a:extLst>
            <a:ext uri="{FF2B5EF4-FFF2-40B4-BE49-F238E27FC236}">
              <a16:creationId xmlns:a16="http://schemas.microsoft.com/office/drawing/2014/main" id="{04149900-01BD-45FC-B8F3-543FC9008C5F}"/>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a:extLst>
            <a:ext uri="{FF2B5EF4-FFF2-40B4-BE49-F238E27FC236}">
              <a16:creationId xmlns:a16="http://schemas.microsoft.com/office/drawing/2014/main" id="{D025FF2A-1849-4CE1-BE60-76F6D518B7DD}"/>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a:extLst>
            <a:ext uri="{FF2B5EF4-FFF2-40B4-BE49-F238E27FC236}">
              <a16:creationId xmlns:a16="http://schemas.microsoft.com/office/drawing/2014/main" id="{6AB18632-E553-4F89-A13F-607D5E2C450A}"/>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A3BC4CA2-1446-4F0D-A732-592BD04E63C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a:extLst>
            <a:ext uri="{FF2B5EF4-FFF2-40B4-BE49-F238E27FC236}">
              <a16:creationId xmlns:a16="http://schemas.microsoft.com/office/drawing/2014/main" id="{B82F7D1D-D7B5-4292-B82C-E4DD478D843C}"/>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BA6A9E85-1338-40DE-A944-C5F6801D7741}"/>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52315D88-59D2-4DDC-B145-5AB00239447A}"/>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156AE97D-A67C-4922-BB98-2F9B1026F6AD}"/>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4A8DE4A5-798C-4D36-96CB-169C230D5A4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D4ED88AD-B675-4E13-A50F-41490532E7D7}"/>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17E48B45-0E7A-44F5-AD5A-5CA65A93A745}"/>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C7928C26-339C-48E7-8ECB-2792A232844C}"/>
            </a:ext>
          </a:extLst>
        </xdr:cNvPr>
        <xdr:cNvSpPr txBox="1"/>
      </xdr:nvSpPr>
      <xdr:spPr>
        <a:xfrm>
          <a:off x="5478976" y="599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B221E508-1387-4DCA-BAE2-8DF3BA7A61FE}"/>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EEEE606C-0EFF-419C-ACFF-1C95B2C2F6BC}"/>
            </a:ext>
          </a:extLst>
        </xdr:cNvPr>
        <xdr:cNvSpPr txBox="1"/>
      </xdr:nvSpPr>
      <xdr:spPr>
        <a:xfrm>
          <a:off x="5478976" y="56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88FDE52-01A6-4F95-90AC-679DB7D83D8E}"/>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E2712AD0-BA62-4B05-AA82-3E40063BAAB8}"/>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AFA161E7-4BCE-4343-BDF2-BFD40B789E47}"/>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14D567C6-D38E-4F51-B99A-B582585B1A77}"/>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DBAF9037-9BBF-4D38-9AE5-2E1040A0BCCB}"/>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4" name="直線コネクタ 103">
          <a:extLst>
            <a:ext uri="{FF2B5EF4-FFF2-40B4-BE49-F238E27FC236}">
              <a16:creationId xmlns:a16="http://schemas.microsoft.com/office/drawing/2014/main" id="{3106C3FB-25F4-47FE-AA59-01A89EFEF870}"/>
            </a:ext>
          </a:extLst>
        </xdr:cNvPr>
        <xdr:cNvCxnSpPr/>
      </xdr:nvCxnSpPr>
      <xdr:spPr>
        <a:xfrm flipV="1">
          <a:off x="9427845" y="5622061"/>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5" name="【道路】&#10;一人当たり延長最小値テキスト">
          <a:extLst>
            <a:ext uri="{FF2B5EF4-FFF2-40B4-BE49-F238E27FC236}">
              <a16:creationId xmlns:a16="http://schemas.microsoft.com/office/drawing/2014/main" id="{A41CD612-8B90-4356-BA89-39C6152E5D8B}"/>
            </a:ext>
          </a:extLst>
        </xdr:cNvPr>
        <xdr:cNvSpPr txBox="1"/>
      </xdr:nvSpPr>
      <xdr:spPr>
        <a:xfrm>
          <a:off x="9477375" y="67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6" name="直線コネクタ 105">
          <a:extLst>
            <a:ext uri="{FF2B5EF4-FFF2-40B4-BE49-F238E27FC236}">
              <a16:creationId xmlns:a16="http://schemas.microsoft.com/office/drawing/2014/main" id="{A7D08150-24D5-4CBB-8BD0-1511121744E0}"/>
            </a:ext>
          </a:extLst>
        </xdr:cNvPr>
        <xdr:cNvCxnSpPr/>
      </xdr:nvCxnSpPr>
      <xdr:spPr>
        <a:xfrm>
          <a:off x="9363075" y="67919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07" name="【道路】&#10;一人当たり延長最大値テキスト">
          <a:extLst>
            <a:ext uri="{FF2B5EF4-FFF2-40B4-BE49-F238E27FC236}">
              <a16:creationId xmlns:a16="http://schemas.microsoft.com/office/drawing/2014/main" id="{EF3EA9E5-B26F-4968-925B-4560AB438503}"/>
            </a:ext>
          </a:extLst>
        </xdr:cNvPr>
        <xdr:cNvSpPr txBox="1"/>
      </xdr:nvSpPr>
      <xdr:spPr>
        <a:xfrm>
          <a:off x="9477375" y="54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08" name="直線コネクタ 107">
          <a:extLst>
            <a:ext uri="{FF2B5EF4-FFF2-40B4-BE49-F238E27FC236}">
              <a16:creationId xmlns:a16="http://schemas.microsoft.com/office/drawing/2014/main" id="{E1DFE21A-F068-45D8-A167-491F2EB01493}"/>
            </a:ext>
          </a:extLst>
        </xdr:cNvPr>
        <xdr:cNvCxnSpPr/>
      </xdr:nvCxnSpPr>
      <xdr:spPr>
        <a:xfrm>
          <a:off x="9363075" y="56220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44746</xdr:rowOff>
    </xdr:from>
    <xdr:ext cx="469744" cy="259045"/>
    <xdr:sp macro="" textlink="">
      <xdr:nvSpPr>
        <xdr:cNvPr id="109" name="【道路】&#10;一人当たり延長平均値テキスト">
          <a:extLst>
            <a:ext uri="{FF2B5EF4-FFF2-40B4-BE49-F238E27FC236}">
              <a16:creationId xmlns:a16="http://schemas.microsoft.com/office/drawing/2014/main" id="{23170717-A8D8-4D7F-A15A-1147BE2D516F}"/>
            </a:ext>
          </a:extLst>
        </xdr:cNvPr>
        <xdr:cNvSpPr txBox="1"/>
      </xdr:nvSpPr>
      <xdr:spPr>
        <a:xfrm>
          <a:off x="9477375" y="653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0" name="フローチャート: 判断 109">
          <a:extLst>
            <a:ext uri="{FF2B5EF4-FFF2-40B4-BE49-F238E27FC236}">
              <a16:creationId xmlns:a16="http://schemas.microsoft.com/office/drawing/2014/main" id="{8C8F2401-E90A-4D0B-9CAF-721220B40039}"/>
            </a:ext>
          </a:extLst>
        </xdr:cNvPr>
        <xdr:cNvSpPr/>
      </xdr:nvSpPr>
      <xdr:spPr>
        <a:xfrm>
          <a:off x="9401175" y="655601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1" name="フローチャート: 判断 110">
          <a:extLst>
            <a:ext uri="{FF2B5EF4-FFF2-40B4-BE49-F238E27FC236}">
              <a16:creationId xmlns:a16="http://schemas.microsoft.com/office/drawing/2014/main" id="{7292D989-82C7-4493-9A9E-4D32B548249C}"/>
            </a:ext>
          </a:extLst>
        </xdr:cNvPr>
        <xdr:cNvSpPr/>
      </xdr:nvSpPr>
      <xdr:spPr>
        <a:xfrm>
          <a:off x="8639175" y="657125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2" name="フローチャート: 判断 111">
          <a:extLst>
            <a:ext uri="{FF2B5EF4-FFF2-40B4-BE49-F238E27FC236}">
              <a16:creationId xmlns:a16="http://schemas.microsoft.com/office/drawing/2014/main" id="{DABDCB65-7393-47B1-B877-465A3D484043}"/>
            </a:ext>
          </a:extLst>
        </xdr:cNvPr>
        <xdr:cNvSpPr/>
      </xdr:nvSpPr>
      <xdr:spPr>
        <a:xfrm>
          <a:off x="7839075" y="65528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3" name="フローチャート: 判断 112">
          <a:extLst>
            <a:ext uri="{FF2B5EF4-FFF2-40B4-BE49-F238E27FC236}">
              <a16:creationId xmlns:a16="http://schemas.microsoft.com/office/drawing/2014/main" id="{2215C2FA-2155-487E-9F4A-0587D4079077}"/>
            </a:ext>
          </a:extLst>
        </xdr:cNvPr>
        <xdr:cNvSpPr/>
      </xdr:nvSpPr>
      <xdr:spPr>
        <a:xfrm>
          <a:off x="7029450" y="635058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D67A956-1508-4F72-A057-2DF089187347}"/>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7A568A8-6592-4567-A00A-862B85BDCA30}"/>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935A08C-DDF7-4E38-845B-0879CB02522F}"/>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F98EDFE-A1E6-415D-AF37-0D1D7810CD41}"/>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BD567DB-21B9-4E04-A612-E4B39A193602}"/>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170028</xdr:rowOff>
    </xdr:from>
    <xdr:to>
      <xdr:col>50</xdr:col>
      <xdr:colOff>165100</xdr:colOff>
      <xdr:row>41</xdr:row>
      <xdr:rowOff>100178</xdr:rowOff>
    </xdr:to>
    <xdr:sp macro="" textlink="">
      <xdr:nvSpPr>
        <xdr:cNvPr id="119" name="楕円 118">
          <a:extLst>
            <a:ext uri="{FF2B5EF4-FFF2-40B4-BE49-F238E27FC236}">
              <a16:creationId xmlns:a16="http://schemas.microsoft.com/office/drawing/2014/main" id="{12D1852F-1B38-46BC-91D6-771E0C18B354}"/>
            </a:ext>
          </a:extLst>
        </xdr:cNvPr>
        <xdr:cNvSpPr/>
      </xdr:nvSpPr>
      <xdr:spPr>
        <a:xfrm>
          <a:off x="8639175" y="66470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170942</xdr:rowOff>
    </xdr:from>
    <xdr:to>
      <xdr:col>46</xdr:col>
      <xdr:colOff>38100</xdr:colOff>
      <xdr:row>41</xdr:row>
      <xdr:rowOff>101092</xdr:rowOff>
    </xdr:to>
    <xdr:sp macro="" textlink="">
      <xdr:nvSpPr>
        <xdr:cNvPr id="120" name="楕円 119">
          <a:extLst>
            <a:ext uri="{FF2B5EF4-FFF2-40B4-BE49-F238E27FC236}">
              <a16:creationId xmlns:a16="http://schemas.microsoft.com/office/drawing/2014/main" id="{25E7522A-AE95-4571-BBDE-350CECF224EF}"/>
            </a:ext>
          </a:extLst>
        </xdr:cNvPr>
        <xdr:cNvSpPr/>
      </xdr:nvSpPr>
      <xdr:spPr>
        <a:xfrm>
          <a:off x="7839075" y="66479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49378</xdr:rowOff>
    </xdr:from>
    <xdr:to>
      <xdr:col>50</xdr:col>
      <xdr:colOff>114300</xdr:colOff>
      <xdr:row>41</xdr:row>
      <xdr:rowOff>50292</xdr:rowOff>
    </xdr:to>
    <xdr:cxnSp macro="">
      <xdr:nvCxnSpPr>
        <xdr:cNvPr id="121" name="直線コネクタ 120">
          <a:extLst>
            <a:ext uri="{FF2B5EF4-FFF2-40B4-BE49-F238E27FC236}">
              <a16:creationId xmlns:a16="http://schemas.microsoft.com/office/drawing/2014/main" id="{912B627A-6077-421D-8A46-B3B996D21EBF}"/>
            </a:ext>
          </a:extLst>
        </xdr:cNvPr>
        <xdr:cNvCxnSpPr/>
      </xdr:nvCxnSpPr>
      <xdr:spPr>
        <a:xfrm flipV="1">
          <a:off x="7886700" y="6694653"/>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xdr:rowOff>
    </xdr:from>
    <xdr:to>
      <xdr:col>41</xdr:col>
      <xdr:colOff>101600</xdr:colOff>
      <xdr:row>41</xdr:row>
      <xdr:rowOff>101854</xdr:rowOff>
    </xdr:to>
    <xdr:sp macro="" textlink="">
      <xdr:nvSpPr>
        <xdr:cNvPr id="122" name="楕円 121">
          <a:extLst>
            <a:ext uri="{FF2B5EF4-FFF2-40B4-BE49-F238E27FC236}">
              <a16:creationId xmlns:a16="http://schemas.microsoft.com/office/drawing/2014/main" id="{87D17DA2-FCED-488C-A6D4-042022754F50}"/>
            </a:ext>
          </a:extLst>
        </xdr:cNvPr>
        <xdr:cNvSpPr/>
      </xdr:nvSpPr>
      <xdr:spPr>
        <a:xfrm>
          <a:off x="7029450" y="66487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50292</xdr:rowOff>
    </xdr:from>
    <xdr:to>
      <xdr:col>45</xdr:col>
      <xdr:colOff>177800</xdr:colOff>
      <xdr:row>41</xdr:row>
      <xdr:rowOff>51054</xdr:rowOff>
    </xdr:to>
    <xdr:cxnSp macro="">
      <xdr:nvCxnSpPr>
        <xdr:cNvPr id="123" name="直線コネクタ 122">
          <a:extLst>
            <a:ext uri="{FF2B5EF4-FFF2-40B4-BE49-F238E27FC236}">
              <a16:creationId xmlns:a16="http://schemas.microsoft.com/office/drawing/2014/main" id="{4B7E02CA-C4DA-44FD-BB3D-C310B8F42E6C}"/>
            </a:ext>
          </a:extLst>
        </xdr:cNvPr>
        <xdr:cNvCxnSpPr/>
      </xdr:nvCxnSpPr>
      <xdr:spPr>
        <a:xfrm flipV="1">
          <a:off x="7077075" y="6695567"/>
          <a:ext cx="8096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24" name="n_1aveValue【道路】&#10;一人当たり延長">
          <a:extLst>
            <a:ext uri="{FF2B5EF4-FFF2-40B4-BE49-F238E27FC236}">
              <a16:creationId xmlns:a16="http://schemas.microsoft.com/office/drawing/2014/main" id="{13453110-E4F1-4EC1-92B4-6D584A15F6A0}"/>
            </a:ext>
          </a:extLst>
        </xdr:cNvPr>
        <xdr:cNvSpPr txBox="1"/>
      </xdr:nvSpPr>
      <xdr:spPr>
        <a:xfrm>
          <a:off x="8458277" y="63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25" name="n_2aveValue【道路】&#10;一人当たり延長">
          <a:extLst>
            <a:ext uri="{FF2B5EF4-FFF2-40B4-BE49-F238E27FC236}">
              <a16:creationId xmlns:a16="http://schemas.microsoft.com/office/drawing/2014/main" id="{FA0C7D89-2441-408A-9EB7-8FD3BAC50638}"/>
            </a:ext>
          </a:extLst>
        </xdr:cNvPr>
        <xdr:cNvSpPr txBox="1"/>
      </xdr:nvSpPr>
      <xdr:spPr>
        <a:xfrm>
          <a:off x="7677227" y="63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26" name="n_3aveValue【道路】&#10;一人当たり延長">
          <a:extLst>
            <a:ext uri="{FF2B5EF4-FFF2-40B4-BE49-F238E27FC236}">
              <a16:creationId xmlns:a16="http://schemas.microsoft.com/office/drawing/2014/main" id="{DDD0F186-FC73-4B62-BF27-5DA8685FC4D1}"/>
            </a:ext>
          </a:extLst>
        </xdr:cNvPr>
        <xdr:cNvSpPr txBox="1"/>
      </xdr:nvSpPr>
      <xdr:spPr>
        <a:xfrm>
          <a:off x="6867602" y="61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91305</xdr:rowOff>
    </xdr:from>
    <xdr:ext cx="469744" cy="259045"/>
    <xdr:sp macro="" textlink="">
      <xdr:nvSpPr>
        <xdr:cNvPr id="127" name="n_1mainValue【道路】&#10;一人当たり延長">
          <a:extLst>
            <a:ext uri="{FF2B5EF4-FFF2-40B4-BE49-F238E27FC236}">
              <a16:creationId xmlns:a16="http://schemas.microsoft.com/office/drawing/2014/main" id="{344400BA-F556-486B-A6E8-0C44A77D682E}"/>
            </a:ext>
          </a:extLst>
        </xdr:cNvPr>
        <xdr:cNvSpPr txBox="1"/>
      </xdr:nvSpPr>
      <xdr:spPr>
        <a:xfrm>
          <a:off x="8458277" y="673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92219</xdr:rowOff>
    </xdr:from>
    <xdr:ext cx="469744" cy="259045"/>
    <xdr:sp macro="" textlink="">
      <xdr:nvSpPr>
        <xdr:cNvPr id="128" name="n_2mainValue【道路】&#10;一人当たり延長">
          <a:extLst>
            <a:ext uri="{FF2B5EF4-FFF2-40B4-BE49-F238E27FC236}">
              <a16:creationId xmlns:a16="http://schemas.microsoft.com/office/drawing/2014/main" id="{10F69300-3A0C-48BC-8920-C44A97918368}"/>
            </a:ext>
          </a:extLst>
        </xdr:cNvPr>
        <xdr:cNvSpPr txBox="1"/>
      </xdr:nvSpPr>
      <xdr:spPr>
        <a:xfrm>
          <a:off x="76772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92981</xdr:rowOff>
    </xdr:from>
    <xdr:ext cx="469744" cy="259045"/>
    <xdr:sp macro="" textlink="">
      <xdr:nvSpPr>
        <xdr:cNvPr id="129" name="n_3mainValue【道路】&#10;一人当たり延長">
          <a:extLst>
            <a:ext uri="{FF2B5EF4-FFF2-40B4-BE49-F238E27FC236}">
              <a16:creationId xmlns:a16="http://schemas.microsoft.com/office/drawing/2014/main" id="{B665278B-7E65-4541-B544-0A66E16615F6}"/>
            </a:ext>
          </a:extLst>
        </xdr:cNvPr>
        <xdr:cNvSpPr txBox="1"/>
      </xdr:nvSpPr>
      <xdr:spPr>
        <a:xfrm>
          <a:off x="6867602"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C67D0706-C63F-4787-B365-AE04220BEFD1}"/>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1" name="正方形/長方形 130">
          <a:extLst>
            <a:ext uri="{FF2B5EF4-FFF2-40B4-BE49-F238E27FC236}">
              <a16:creationId xmlns:a16="http://schemas.microsoft.com/office/drawing/2014/main" id="{7286F120-2405-4B49-AB75-22EB1B390707}"/>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2" name="正方形/長方形 131">
          <a:extLst>
            <a:ext uri="{FF2B5EF4-FFF2-40B4-BE49-F238E27FC236}">
              <a16:creationId xmlns:a16="http://schemas.microsoft.com/office/drawing/2014/main" id="{28830D9E-1F86-444F-898C-2AA2B04698EF}"/>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3" name="正方形/長方形 132">
          <a:extLst>
            <a:ext uri="{FF2B5EF4-FFF2-40B4-BE49-F238E27FC236}">
              <a16:creationId xmlns:a16="http://schemas.microsoft.com/office/drawing/2014/main" id="{281E456F-2C06-461C-BF8D-FA444EBE90C6}"/>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4" name="正方形/長方形 133">
          <a:extLst>
            <a:ext uri="{FF2B5EF4-FFF2-40B4-BE49-F238E27FC236}">
              <a16:creationId xmlns:a16="http://schemas.microsoft.com/office/drawing/2014/main" id="{6EA926C9-E568-434E-98A7-DDB23CC97D5A}"/>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A1624D85-FF7B-465F-B912-3CB95ECA38E5}"/>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E5C0CFCF-4A51-4D49-BCD4-58EF1CC7A240}"/>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51512EE4-B2B7-4AB2-9DED-9A0AC001746D}"/>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75ABD749-8BEE-4B8B-8607-30E2DCA9A03C}"/>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A1342165-BCCA-4FE8-B3EB-BCAA4E05F7A1}"/>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74631D58-66B0-488A-88DE-0C4FA9E8E078}"/>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5A761435-2E63-43FE-B203-F8B23A7CC4F5}"/>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EEA61A6B-5BCC-4265-98CE-51F611006EEE}"/>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AB172651-B7D9-4AF8-90E5-70F2321DD684}"/>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F0D6FFDA-16A4-4607-8853-55C038488D19}"/>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C6557A55-DB15-41FD-B3B7-D360B2573782}"/>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F8BBAF32-50B9-4B53-9A79-6B898D02F726}"/>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71D56459-A366-4AB7-8080-18798299FAEA}"/>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54329733-7D6D-48F3-AC5D-2004D002466A}"/>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7E22E93C-2D5B-48E7-807A-B9F5B84E6236}"/>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F131B636-91AC-4043-88A8-514FA6C848CE}"/>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6FA24B1F-B634-4630-8011-71B240260D9D}"/>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2" name="直線コネクタ 151">
          <a:extLst>
            <a:ext uri="{FF2B5EF4-FFF2-40B4-BE49-F238E27FC236}">
              <a16:creationId xmlns:a16="http://schemas.microsoft.com/office/drawing/2014/main" id="{56021177-D4CB-478D-971F-30945CECC8AD}"/>
            </a:ext>
          </a:extLst>
        </xdr:cNvPr>
        <xdr:cNvCxnSpPr/>
      </xdr:nvCxnSpPr>
      <xdr:spPr>
        <a:xfrm flipV="1">
          <a:off x="4179570" y="9221470"/>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B2D81A02-1BF2-489C-BB36-CE9D37BC2DD1}"/>
            </a:ext>
          </a:extLst>
        </xdr:cNvPr>
        <xdr:cNvSpPr txBox="1"/>
      </xdr:nvSpPr>
      <xdr:spPr>
        <a:xfrm>
          <a:off x="42291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4" name="直線コネクタ 153">
          <a:extLst>
            <a:ext uri="{FF2B5EF4-FFF2-40B4-BE49-F238E27FC236}">
              <a16:creationId xmlns:a16="http://schemas.microsoft.com/office/drawing/2014/main" id="{6E8D5776-CB1E-4B10-BA07-3BAC32801398}"/>
            </a:ext>
          </a:extLst>
        </xdr:cNvPr>
        <xdr:cNvCxnSpPr/>
      </xdr:nvCxnSpPr>
      <xdr:spPr>
        <a:xfrm>
          <a:off x="4105275" y="102419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DECD0BFD-8BA4-405C-804C-6B858584400A}"/>
            </a:ext>
          </a:extLst>
        </xdr:cNvPr>
        <xdr:cNvSpPr txBox="1"/>
      </xdr:nvSpPr>
      <xdr:spPr>
        <a:xfrm>
          <a:off x="422910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56" name="直線コネクタ 155">
          <a:extLst>
            <a:ext uri="{FF2B5EF4-FFF2-40B4-BE49-F238E27FC236}">
              <a16:creationId xmlns:a16="http://schemas.microsoft.com/office/drawing/2014/main" id="{B328E6AD-F4C7-4712-AE30-40C950810EA4}"/>
            </a:ext>
          </a:extLst>
        </xdr:cNvPr>
        <xdr:cNvCxnSpPr/>
      </xdr:nvCxnSpPr>
      <xdr:spPr>
        <a:xfrm>
          <a:off x="4105275" y="92214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450F65B2-154E-455D-80DD-45C7431804C3}"/>
            </a:ext>
          </a:extLst>
        </xdr:cNvPr>
        <xdr:cNvSpPr txBox="1"/>
      </xdr:nvSpPr>
      <xdr:spPr>
        <a:xfrm>
          <a:off x="4229100" y="979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58" name="フローチャート: 判断 157">
          <a:extLst>
            <a:ext uri="{FF2B5EF4-FFF2-40B4-BE49-F238E27FC236}">
              <a16:creationId xmlns:a16="http://schemas.microsoft.com/office/drawing/2014/main" id="{BE649689-C46E-4C87-8D7D-EF207810EB3F}"/>
            </a:ext>
          </a:extLst>
        </xdr:cNvPr>
        <xdr:cNvSpPr/>
      </xdr:nvSpPr>
      <xdr:spPr>
        <a:xfrm>
          <a:off x="4124325" y="98120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59" name="フローチャート: 判断 158">
          <a:extLst>
            <a:ext uri="{FF2B5EF4-FFF2-40B4-BE49-F238E27FC236}">
              <a16:creationId xmlns:a16="http://schemas.microsoft.com/office/drawing/2014/main" id="{EA6D70E3-8AC0-472A-93EE-A652D47166E7}"/>
            </a:ext>
          </a:extLst>
        </xdr:cNvPr>
        <xdr:cNvSpPr/>
      </xdr:nvSpPr>
      <xdr:spPr>
        <a:xfrm>
          <a:off x="3381375" y="980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a:extLst>
            <a:ext uri="{FF2B5EF4-FFF2-40B4-BE49-F238E27FC236}">
              <a16:creationId xmlns:a16="http://schemas.microsoft.com/office/drawing/2014/main" id="{BD82C7BC-FF11-424B-925C-351EECF09CE9}"/>
            </a:ext>
          </a:extLst>
        </xdr:cNvPr>
        <xdr:cNvSpPr/>
      </xdr:nvSpPr>
      <xdr:spPr>
        <a:xfrm>
          <a:off x="2571750" y="97275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1" name="フローチャート: 判断 160">
          <a:extLst>
            <a:ext uri="{FF2B5EF4-FFF2-40B4-BE49-F238E27FC236}">
              <a16:creationId xmlns:a16="http://schemas.microsoft.com/office/drawing/2014/main" id="{065AA156-4D6B-44B4-812B-76AD0A0AB7C7}"/>
            </a:ext>
          </a:extLst>
        </xdr:cNvPr>
        <xdr:cNvSpPr/>
      </xdr:nvSpPr>
      <xdr:spPr>
        <a:xfrm>
          <a:off x="1781175" y="9641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84D161D-9E15-4AE4-81A9-7A3013B8B4EF}"/>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C9F37C2-4E81-4EBF-8FF0-209D9B03B908}"/>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43B9C80-33F2-46AB-8CDC-272F89858F4A}"/>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F060786-2AF9-4142-960D-E94F1AB789D4}"/>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F31DE7B-AF87-4055-AF96-4D11241F0F2C}"/>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67" name="楕円 166">
          <a:extLst>
            <a:ext uri="{FF2B5EF4-FFF2-40B4-BE49-F238E27FC236}">
              <a16:creationId xmlns:a16="http://schemas.microsoft.com/office/drawing/2014/main" id="{391E6083-749C-4D61-8A5C-9FEF00A6C3F4}"/>
            </a:ext>
          </a:extLst>
        </xdr:cNvPr>
        <xdr:cNvSpPr/>
      </xdr:nvSpPr>
      <xdr:spPr>
        <a:xfrm>
          <a:off x="3381375" y="10239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139700</xdr:rowOff>
    </xdr:from>
    <xdr:to>
      <xdr:col>15</xdr:col>
      <xdr:colOff>101600</xdr:colOff>
      <xdr:row>63</xdr:row>
      <xdr:rowOff>69850</xdr:rowOff>
    </xdr:to>
    <xdr:sp macro="" textlink="">
      <xdr:nvSpPr>
        <xdr:cNvPr id="168" name="楕円 167">
          <a:extLst>
            <a:ext uri="{FF2B5EF4-FFF2-40B4-BE49-F238E27FC236}">
              <a16:creationId xmlns:a16="http://schemas.microsoft.com/office/drawing/2014/main" id="{A3C1A98A-0C20-4369-8FD6-B67077F95141}"/>
            </a:ext>
          </a:extLst>
        </xdr:cNvPr>
        <xdr:cNvSpPr/>
      </xdr:nvSpPr>
      <xdr:spPr>
        <a:xfrm>
          <a:off x="2571750" y="10191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76200</xdr:rowOff>
    </xdr:to>
    <xdr:cxnSp macro="">
      <xdr:nvCxnSpPr>
        <xdr:cNvPr id="169" name="直線コネクタ 168">
          <a:extLst>
            <a:ext uri="{FF2B5EF4-FFF2-40B4-BE49-F238E27FC236}">
              <a16:creationId xmlns:a16="http://schemas.microsoft.com/office/drawing/2014/main" id="{8E9C8264-9646-4215-A9E0-7B13090F9CF8}"/>
            </a:ext>
          </a:extLst>
        </xdr:cNvPr>
        <xdr:cNvCxnSpPr/>
      </xdr:nvCxnSpPr>
      <xdr:spPr>
        <a:xfrm>
          <a:off x="2619375" y="1022985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82550</xdr:rowOff>
    </xdr:from>
    <xdr:to>
      <xdr:col>10</xdr:col>
      <xdr:colOff>165100</xdr:colOff>
      <xdr:row>63</xdr:row>
      <xdr:rowOff>12700</xdr:rowOff>
    </xdr:to>
    <xdr:sp macro="" textlink="">
      <xdr:nvSpPr>
        <xdr:cNvPr id="170" name="楕円 169">
          <a:extLst>
            <a:ext uri="{FF2B5EF4-FFF2-40B4-BE49-F238E27FC236}">
              <a16:creationId xmlns:a16="http://schemas.microsoft.com/office/drawing/2014/main" id="{4281452A-A075-4B70-B8D0-5DA10339DBDB}"/>
            </a:ext>
          </a:extLst>
        </xdr:cNvPr>
        <xdr:cNvSpPr/>
      </xdr:nvSpPr>
      <xdr:spPr>
        <a:xfrm>
          <a:off x="1781175" y="10134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133350</xdr:rowOff>
    </xdr:from>
    <xdr:to>
      <xdr:col>15</xdr:col>
      <xdr:colOff>50800</xdr:colOff>
      <xdr:row>63</xdr:row>
      <xdr:rowOff>19050</xdr:rowOff>
    </xdr:to>
    <xdr:cxnSp macro="">
      <xdr:nvCxnSpPr>
        <xdr:cNvPr id="171" name="直線コネクタ 170">
          <a:extLst>
            <a:ext uri="{FF2B5EF4-FFF2-40B4-BE49-F238E27FC236}">
              <a16:creationId xmlns:a16="http://schemas.microsoft.com/office/drawing/2014/main" id="{1BECD57E-4FE5-4D66-910E-9F2F0C4BBC9B}"/>
            </a:ext>
          </a:extLst>
        </xdr:cNvPr>
        <xdr:cNvCxnSpPr/>
      </xdr:nvCxnSpPr>
      <xdr:spPr>
        <a:xfrm>
          <a:off x="1828800" y="10182225"/>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25417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B56E7412-2B51-4DD6-B65F-9987D9A78DFC}"/>
            </a:ext>
          </a:extLst>
        </xdr:cNvPr>
        <xdr:cNvSpPr txBox="1"/>
      </xdr:nvSpPr>
      <xdr:spPr>
        <a:xfrm>
          <a:off x="3239144" y="959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995A8495-AB35-4093-BA62-FDADFB1CD353}"/>
            </a:ext>
          </a:extLst>
        </xdr:cNvPr>
        <xdr:cNvSpPr txBox="1"/>
      </xdr:nvSpPr>
      <xdr:spPr>
        <a:xfrm>
          <a:off x="2439044"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F3A32FBA-EAB9-4601-A5F1-4C7E39BD2757}"/>
            </a:ext>
          </a:extLst>
        </xdr:cNvPr>
        <xdr:cNvSpPr txBox="1"/>
      </xdr:nvSpPr>
      <xdr:spPr>
        <a:xfrm>
          <a:off x="16484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5E8E7960-456F-475A-BA32-55D721013917}"/>
            </a:ext>
          </a:extLst>
        </xdr:cNvPr>
        <xdr:cNvSpPr txBox="1"/>
      </xdr:nvSpPr>
      <xdr:spPr>
        <a:xfrm>
          <a:off x="3239144" y="1033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60977</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A35190D4-E71F-45CE-A9BE-505E09EFABC2}"/>
            </a:ext>
          </a:extLst>
        </xdr:cNvPr>
        <xdr:cNvSpPr txBox="1"/>
      </xdr:nvSpPr>
      <xdr:spPr>
        <a:xfrm>
          <a:off x="2439044" y="1027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3827</xdr:rowOff>
    </xdr:from>
    <xdr:ext cx="405111" cy="259045"/>
    <xdr:sp macro="" textlink="">
      <xdr:nvSpPr>
        <xdr:cNvPr id="177" name="n_3mainValue【橋りょう・トンネル】&#10;有形固定資産減価償却率">
          <a:extLst>
            <a:ext uri="{FF2B5EF4-FFF2-40B4-BE49-F238E27FC236}">
              <a16:creationId xmlns:a16="http://schemas.microsoft.com/office/drawing/2014/main" id="{192594E4-343E-4437-802E-6F51295E0EA2}"/>
            </a:ext>
          </a:extLst>
        </xdr:cNvPr>
        <xdr:cNvSpPr txBox="1"/>
      </xdr:nvSpPr>
      <xdr:spPr>
        <a:xfrm>
          <a:off x="1648469" y="1021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21DA3518-0985-41BD-BFA7-9442D7C8A9FB}"/>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9" name="正方形/長方形 178">
          <a:extLst>
            <a:ext uri="{FF2B5EF4-FFF2-40B4-BE49-F238E27FC236}">
              <a16:creationId xmlns:a16="http://schemas.microsoft.com/office/drawing/2014/main" id="{D2E8D41E-49FA-4960-A0DE-4BA57A29AF3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0" name="正方形/長方形 179">
          <a:extLst>
            <a:ext uri="{FF2B5EF4-FFF2-40B4-BE49-F238E27FC236}">
              <a16:creationId xmlns:a16="http://schemas.microsoft.com/office/drawing/2014/main" id="{B46890F7-13C9-4CC1-89C0-654B68E24C79}"/>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1" name="正方形/長方形 180">
          <a:extLst>
            <a:ext uri="{FF2B5EF4-FFF2-40B4-BE49-F238E27FC236}">
              <a16:creationId xmlns:a16="http://schemas.microsoft.com/office/drawing/2014/main" id="{7BB24EA4-A3CA-4054-A0FB-A4E84AF20D8A}"/>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2" name="正方形/長方形 181">
          <a:extLst>
            <a:ext uri="{FF2B5EF4-FFF2-40B4-BE49-F238E27FC236}">
              <a16:creationId xmlns:a16="http://schemas.microsoft.com/office/drawing/2014/main" id="{F6850C28-267F-462D-93A5-E6716F80B142}"/>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FA97870B-BE34-434F-AFDC-44AD6BF94053}"/>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9ADDED6A-6D25-4B0D-BD3A-78E37DF51019}"/>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40F6D519-BCA4-4675-A07C-749B83E2D7A8}"/>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2FFF6759-CE74-4959-B834-14C884A1AF73}"/>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18DC626A-9A3F-46B5-9F5D-A597FB17604E}"/>
            </a:ext>
          </a:extLst>
        </xdr:cNvPr>
        <xdr:cNvSpPr txBox="1"/>
      </xdr:nvSpPr>
      <xdr:spPr>
        <a:xfrm>
          <a:off x="5723389" y="103738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FCFEDA66-BE83-440F-8B23-2C8F72AA4DEF}"/>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a:extLst>
            <a:ext uri="{FF2B5EF4-FFF2-40B4-BE49-F238E27FC236}">
              <a16:creationId xmlns:a16="http://schemas.microsoft.com/office/drawing/2014/main" id="{43463C4F-4E03-44F1-8E99-C04507EA853E}"/>
            </a:ext>
          </a:extLst>
        </xdr:cNvPr>
        <xdr:cNvSpPr txBox="1"/>
      </xdr:nvSpPr>
      <xdr:spPr>
        <a:xfrm>
          <a:off x="5421206" y="100567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F4DFA881-761C-4E15-B6C8-3632CF58C642}"/>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a:extLst>
            <a:ext uri="{FF2B5EF4-FFF2-40B4-BE49-F238E27FC236}">
              <a16:creationId xmlns:a16="http://schemas.microsoft.com/office/drawing/2014/main" id="{F0847907-6FEE-4DBA-B331-33A147EC339B}"/>
            </a:ext>
          </a:extLst>
        </xdr:cNvPr>
        <xdr:cNvSpPr txBox="1"/>
      </xdr:nvSpPr>
      <xdr:spPr>
        <a:xfrm>
          <a:off x="54212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2DF75733-86EA-471B-882B-89D9A38C69DC}"/>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a:extLst>
            <a:ext uri="{FF2B5EF4-FFF2-40B4-BE49-F238E27FC236}">
              <a16:creationId xmlns:a16="http://schemas.microsoft.com/office/drawing/2014/main" id="{0A54A613-26D0-4616-9BE0-F30B386F56DF}"/>
            </a:ext>
          </a:extLst>
        </xdr:cNvPr>
        <xdr:cNvSpPr txBox="1"/>
      </xdr:nvSpPr>
      <xdr:spPr>
        <a:xfrm>
          <a:off x="54212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AD31BCD0-CA17-41DE-B2B5-BA55949C9121}"/>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5" name="テキスト ボックス 194">
          <a:extLst>
            <a:ext uri="{FF2B5EF4-FFF2-40B4-BE49-F238E27FC236}">
              <a16:creationId xmlns:a16="http://schemas.microsoft.com/office/drawing/2014/main" id="{FB03EE8F-FC68-4C39-AC5E-B59BE7468471}"/>
            </a:ext>
          </a:extLst>
        </xdr:cNvPr>
        <xdr:cNvSpPr txBox="1"/>
      </xdr:nvSpPr>
      <xdr:spPr>
        <a:xfrm>
          <a:off x="5421206" y="91278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C5DFD10D-A178-4213-A93E-F49543D1BCA4}"/>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7" name="テキスト ボックス 196">
          <a:extLst>
            <a:ext uri="{FF2B5EF4-FFF2-40B4-BE49-F238E27FC236}">
              <a16:creationId xmlns:a16="http://schemas.microsoft.com/office/drawing/2014/main" id="{30F777D9-E026-463E-932C-8F899F51B432}"/>
            </a:ext>
          </a:extLst>
        </xdr:cNvPr>
        <xdr:cNvSpPr txBox="1"/>
      </xdr:nvSpPr>
      <xdr:spPr>
        <a:xfrm>
          <a:off x="5421206" y="882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767E05AF-86F3-484A-9EF3-1F4BD456C28A}"/>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7BC10F96-9F1F-4AF3-BBA5-64C3514C0BF1}"/>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C30F096A-8CD2-41FF-8ED0-674FE20D29E1}"/>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01" name="直線コネクタ 200">
          <a:extLst>
            <a:ext uri="{FF2B5EF4-FFF2-40B4-BE49-F238E27FC236}">
              <a16:creationId xmlns:a16="http://schemas.microsoft.com/office/drawing/2014/main" id="{0410509D-9EFA-4DAB-AB66-46E4BC93F8F1}"/>
            </a:ext>
          </a:extLst>
        </xdr:cNvPr>
        <xdr:cNvCxnSpPr/>
      </xdr:nvCxnSpPr>
      <xdr:spPr>
        <a:xfrm flipV="1">
          <a:off x="9427845" y="9001694"/>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663988A1-8779-484C-ABE1-108CEED4AE8F}"/>
            </a:ext>
          </a:extLst>
        </xdr:cNvPr>
        <xdr:cNvSpPr txBox="1"/>
      </xdr:nvSpPr>
      <xdr:spPr>
        <a:xfrm>
          <a:off x="9477375" y="103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03" name="直線コネクタ 202">
          <a:extLst>
            <a:ext uri="{FF2B5EF4-FFF2-40B4-BE49-F238E27FC236}">
              <a16:creationId xmlns:a16="http://schemas.microsoft.com/office/drawing/2014/main" id="{3739717A-EAC9-45DC-87BB-C111F23DBE8F}"/>
            </a:ext>
          </a:extLst>
        </xdr:cNvPr>
        <xdr:cNvCxnSpPr/>
      </xdr:nvCxnSpPr>
      <xdr:spPr>
        <a:xfrm>
          <a:off x="9363075" y="10371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A6CA5664-171D-4040-91EC-1E0759D8F817}"/>
            </a:ext>
          </a:extLst>
        </xdr:cNvPr>
        <xdr:cNvSpPr txBox="1"/>
      </xdr:nvSpPr>
      <xdr:spPr>
        <a:xfrm>
          <a:off x="9477375" y="87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05" name="直線コネクタ 204">
          <a:extLst>
            <a:ext uri="{FF2B5EF4-FFF2-40B4-BE49-F238E27FC236}">
              <a16:creationId xmlns:a16="http://schemas.microsoft.com/office/drawing/2014/main" id="{3516355F-531A-4BCB-B2BA-C1012930DB16}"/>
            </a:ext>
          </a:extLst>
        </xdr:cNvPr>
        <xdr:cNvCxnSpPr/>
      </xdr:nvCxnSpPr>
      <xdr:spPr>
        <a:xfrm>
          <a:off x="9363075" y="900169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31D99F29-EE9E-4AB0-BA83-33311728F24F}"/>
            </a:ext>
          </a:extLst>
        </xdr:cNvPr>
        <xdr:cNvSpPr txBox="1"/>
      </xdr:nvSpPr>
      <xdr:spPr>
        <a:xfrm>
          <a:off x="9477375" y="955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07" name="フローチャート: 判断 206">
          <a:extLst>
            <a:ext uri="{FF2B5EF4-FFF2-40B4-BE49-F238E27FC236}">
              <a16:creationId xmlns:a16="http://schemas.microsoft.com/office/drawing/2014/main" id="{D5617998-DF6E-434D-A803-1A9A43168228}"/>
            </a:ext>
          </a:extLst>
        </xdr:cNvPr>
        <xdr:cNvSpPr/>
      </xdr:nvSpPr>
      <xdr:spPr>
        <a:xfrm>
          <a:off x="9401175" y="956418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08" name="フローチャート: 判断 207">
          <a:extLst>
            <a:ext uri="{FF2B5EF4-FFF2-40B4-BE49-F238E27FC236}">
              <a16:creationId xmlns:a16="http://schemas.microsoft.com/office/drawing/2014/main" id="{DA0EB1AF-7369-49B8-8DBD-0A38C49C6A76}"/>
            </a:ext>
          </a:extLst>
        </xdr:cNvPr>
        <xdr:cNvSpPr/>
      </xdr:nvSpPr>
      <xdr:spPr>
        <a:xfrm>
          <a:off x="8639175" y="96025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09" name="フローチャート: 判断 208">
          <a:extLst>
            <a:ext uri="{FF2B5EF4-FFF2-40B4-BE49-F238E27FC236}">
              <a16:creationId xmlns:a16="http://schemas.microsoft.com/office/drawing/2014/main" id="{3F6C46F1-B79B-451D-9DBD-9A7F947C6E20}"/>
            </a:ext>
          </a:extLst>
        </xdr:cNvPr>
        <xdr:cNvSpPr/>
      </xdr:nvSpPr>
      <xdr:spPr>
        <a:xfrm>
          <a:off x="7839075" y="9561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0" name="フローチャート: 判断 209">
          <a:extLst>
            <a:ext uri="{FF2B5EF4-FFF2-40B4-BE49-F238E27FC236}">
              <a16:creationId xmlns:a16="http://schemas.microsoft.com/office/drawing/2014/main" id="{5A202B9E-9C48-4C09-8C1A-2AA972AFF91A}"/>
            </a:ext>
          </a:extLst>
        </xdr:cNvPr>
        <xdr:cNvSpPr/>
      </xdr:nvSpPr>
      <xdr:spPr>
        <a:xfrm>
          <a:off x="7029450" y="964969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A9F1619-C018-4C05-BDCF-2C69C4364481}"/>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9FF8878-99B6-4A99-90D2-1AEB2615634F}"/>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9828E12-8EFC-427E-A67B-322408F8D572}"/>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38D616D-AF4D-472F-92C5-BBB371FD1432}"/>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D1B449D-BAD6-4FF0-9781-7805CDBBAF8C}"/>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99766</xdr:rowOff>
    </xdr:from>
    <xdr:to>
      <xdr:col>50</xdr:col>
      <xdr:colOff>165100</xdr:colOff>
      <xdr:row>61</xdr:row>
      <xdr:rowOff>29916</xdr:rowOff>
    </xdr:to>
    <xdr:sp macro="" textlink="">
      <xdr:nvSpPr>
        <xdr:cNvPr id="216" name="楕円 215">
          <a:extLst>
            <a:ext uri="{FF2B5EF4-FFF2-40B4-BE49-F238E27FC236}">
              <a16:creationId xmlns:a16="http://schemas.microsoft.com/office/drawing/2014/main" id="{EB08DCC8-FDEC-4CA8-9A35-0B65AC4DEA5D}"/>
            </a:ext>
          </a:extLst>
        </xdr:cNvPr>
        <xdr:cNvSpPr/>
      </xdr:nvSpPr>
      <xdr:spPr>
        <a:xfrm>
          <a:off x="8639175" y="98279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103639</xdr:rowOff>
    </xdr:from>
    <xdr:to>
      <xdr:col>46</xdr:col>
      <xdr:colOff>38100</xdr:colOff>
      <xdr:row>61</xdr:row>
      <xdr:rowOff>33789</xdr:rowOff>
    </xdr:to>
    <xdr:sp macro="" textlink="">
      <xdr:nvSpPr>
        <xdr:cNvPr id="217" name="楕円 216">
          <a:extLst>
            <a:ext uri="{FF2B5EF4-FFF2-40B4-BE49-F238E27FC236}">
              <a16:creationId xmlns:a16="http://schemas.microsoft.com/office/drawing/2014/main" id="{8B3E9A61-DF9C-4F9D-BA66-7646588C878A}"/>
            </a:ext>
          </a:extLst>
        </xdr:cNvPr>
        <xdr:cNvSpPr/>
      </xdr:nvSpPr>
      <xdr:spPr>
        <a:xfrm>
          <a:off x="7839075" y="98318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150566</xdr:rowOff>
    </xdr:from>
    <xdr:to>
      <xdr:col>50</xdr:col>
      <xdr:colOff>114300</xdr:colOff>
      <xdr:row>60</xdr:row>
      <xdr:rowOff>154439</xdr:rowOff>
    </xdr:to>
    <xdr:cxnSp macro="">
      <xdr:nvCxnSpPr>
        <xdr:cNvPr id="218" name="直線コネクタ 217">
          <a:extLst>
            <a:ext uri="{FF2B5EF4-FFF2-40B4-BE49-F238E27FC236}">
              <a16:creationId xmlns:a16="http://schemas.microsoft.com/office/drawing/2014/main" id="{47B08A59-9BF3-4A5A-A284-F164AB53EDE5}"/>
            </a:ext>
          </a:extLst>
        </xdr:cNvPr>
        <xdr:cNvCxnSpPr/>
      </xdr:nvCxnSpPr>
      <xdr:spPr>
        <a:xfrm flipV="1">
          <a:off x="7886700" y="9875591"/>
          <a:ext cx="8001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106836</xdr:rowOff>
    </xdr:from>
    <xdr:to>
      <xdr:col>41</xdr:col>
      <xdr:colOff>101600</xdr:colOff>
      <xdr:row>61</xdr:row>
      <xdr:rowOff>36986</xdr:rowOff>
    </xdr:to>
    <xdr:sp macro="" textlink="">
      <xdr:nvSpPr>
        <xdr:cNvPr id="219" name="楕円 218">
          <a:extLst>
            <a:ext uri="{FF2B5EF4-FFF2-40B4-BE49-F238E27FC236}">
              <a16:creationId xmlns:a16="http://schemas.microsoft.com/office/drawing/2014/main" id="{38EC56A0-D8DC-42B8-9D39-AEA1C8A312D4}"/>
            </a:ext>
          </a:extLst>
        </xdr:cNvPr>
        <xdr:cNvSpPr/>
      </xdr:nvSpPr>
      <xdr:spPr>
        <a:xfrm>
          <a:off x="7029450" y="98286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154439</xdr:rowOff>
    </xdr:from>
    <xdr:to>
      <xdr:col>45</xdr:col>
      <xdr:colOff>177800</xdr:colOff>
      <xdr:row>60</xdr:row>
      <xdr:rowOff>157636</xdr:rowOff>
    </xdr:to>
    <xdr:cxnSp macro="">
      <xdr:nvCxnSpPr>
        <xdr:cNvPr id="220" name="直線コネクタ 219">
          <a:extLst>
            <a:ext uri="{FF2B5EF4-FFF2-40B4-BE49-F238E27FC236}">
              <a16:creationId xmlns:a16="http://schemas.microsoft.com/office/drawing/2014/main" id="{F7A8AFB4-AE11-4D21-99C9-34105E006057}"/>
            </a:ext>
          </a:extLst>
        </xdr:cNvPr>
        <xdr:cNvCxnSpPr/>
      </xdr:nvCxnSpPr>
      <xdr:spPr>
        <a:xfrm flipV="1">
          <a:off x="7077075" y="9879464"/>
          <a:ext cx="809625"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558500A0-199A-43A2-8FD8-B26AFDC70EDF}"/>
            </a:ext>
          </a:extLst>
        </xdr:cNvPr>
        <xdr:cNvSpPr txBox="1"/>
      </xdr:nvSpPr>
      <xdr:spPr>
        <a:xfrm>
          <a:off x="8399995" y="940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E21D90ED-9C0D-45A7-8C90-14C5016942C5}"/>
            </a:ext>
          </a:extLst>
        </xdr:cNvPr>
        <xdr:cNvSpPr txBox="1"/>
      </xdr:nvSpPr>
      <xdr:spPr>
        <a:xfrm>
          <a:off x="7609420" y="93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5A3AFDC4-7EA8-4939-9333-47B505B406BD}"/>
            </a:ext>
          </a:extLst>
        </xdr:cNvPr>
        <xdr:cNvSpPr txBox="1"/>
      </xdr:nvSpPr>
      <xdr:spPr>
        <a:xfrm>
          <a:off x="6818845" y="94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21043</xdr:rowOff>
    </xdr:from>
    <xdr:ext cx="599010" cy="259045"/>
    <xdr:sp macro="" textlink="">
      <xdr:nvSpPr>
        <xdr:cNvPr id="224" name="n_1mainValue【橋りょう・トンネル】&#10;一人当たり有形固定資産（償却資産）額">
          <a:extLst>
            <a:ext uri="{FF2B5EF4-FFF2-40B4-BE49-F238E27FC236}">
              <a16:creationId xmlns:a16="http://schemas.microsoft.com/office/drawing/2014/main" id="{AE1B67DA-9F30-4F83-AC63-C06629E9EC77}"/>
            </a:ext>
          </a:extLst>
        </xdr:cNvPr>
        <xdr:cNvSpPr txBox="1"/>
      </xdr:nvSpPr>
      <xdr:spPr>
        <a:xfrm>
          <a:off x="8399995" y="99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24916</xdr:rowOff>
    </xdr:from>
    <xdr:ext cx="599010" cy="259045"/>
    <xdr:sp macro="" textlink="">
      <xdr:nvSpPr>
        <xdr:cNvPr id="225" name="n_2mainValue【橋りょう・トンネル】&#10;一人当たり有形固定資産（償却資産）額">
          <a:extLst>
            <a:ext uri="{FF2B5EF4-FFF2-40B4-BE49-F238E27FC236}">
              <a16:creationId xmlns:a16="http://schemas.microsoft.com/office/drawing/2014/main" id="{0DFA8188-E841-44B8-A523-E327AFA911D1}"/>
            </a:ext>
          </a:extLst>
        </xdr:cNvPr>
        <xdr:cNvSpPr txBox="1"/>
      </xdr:nvSpPr>
      <xdr:spPr>
        <a:xfrm>
          <a:off x="7609420" y="991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28113</xdr:rowOff>
    </xdr:from>
    <xdr:ext cx="599010" cy="259045"/>
    <xdr:sp macro="" textlink="">
      <xdr:nvSpPr>
        <xdr:cNvPr id="226" name="n_3mainValue【橋りょう・トンネル】&#10;一人当たり有形固定資産（償却資産）額">
          <a:extLst>
            <a:ext uri="{FF2B5EF4-FFF2-40B4-BE49-F238E27FC236}">
              <a16:creationId xmlns:a16="http://schemas.microsoft.com/office/drawing/2014/main" id="{65D4F942-309A-4161-A137-9C9965FD2453}"/>
            </a:ext>
          </a:extLst>
        </xdr:cNvPr>
        <xdr:cNvSpPr txBox="1"/>
      </xdr:nvSpPr>
      <xdr:spPr>
        <a:xfrm>
          <a:off x="6818845" y="991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7C9D31B-ADE9-486D-BC2D-005507929D2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8" name="正方形/長方形 227">
          <a:extLst>
            <a:ext uri="{FF2B5EF4-FFF2-40B4-BE49-F238E27FC236}">
              <a16:creationId xmlns:a16="http://schemas.microsoft.com/office/drawing/2014/main" id="{F0170870-4460-4657-B261-FE771B6C4E25}"/>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9" name="正方形/長方形 228">
          <a:extLst>
            <a:ext uri="{FF2B5EF4-FFF2-40B4-BE49-F238E27FC236}">
              <a16:creationId xmlns:a16="http://schemas.microsoft.com/office/drawing/2014/main" id="{FF044406-4C3B-47F9-AA91-F543995A9457}"/>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0" name="正方形/長方形 229">
          <a:extLst>
            <a:ext uri="{FF2B5EF4-FFF2-40B4-BE49-F238E27FC236}">
              <a16:creationId xmlns:a16="http://schemas.microsoft.com/office/drawing/2014/main" id="{EAD930B7-389B-4538-9B25-368D5C360F45}"/>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1" name="正方形/長方形 230">
          <a:extLst>
            <a:ext uri="{FF2B5EF4-FFF2-40B4-BE49-F238E27FC236}">
              <a16:creationId xmlns:a16="http://schemas.microsoft.com/office/drawing/2014/main" id="{FC83B16E-7158-48A4-9A5C-D8E69E432FFA}"/>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6C534E7D-2EA0-49E3-A6C0-0402D5859064}"/>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AF5D9ECB-824D-403F-BCC3-4716552B10FB}"/>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1FE8ECB9-5AA0-4E1E-A3B8-A456D9AEDE38}"/>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9291D8B5-3292-4261-B93A-B7520909BAB5}"/>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6" name="直線コネクタ 235">
          <a:extLst>
            <a:ext uri="{FF2B5EF4-FFF2-40B4-BE49-F238E27FC236}">
              <a16:creationId xmlns:a16="http://schemas.microsoft.com/office/drawing/2014/main" id="{7A1A7387-F360-4841-9176-587EC7523804}"/>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7" name="テキスト ボックス 236">
          <a:extLst>
            <a:ext uri="{FF2B5EF4-FFF2-40B4-BE49-F238E27FC236}">
              <a16:creationId xmlns:a16="http://schemas.microsoft.com/office/drawing/2014/main" id="{6202CBE8-46A3-473E-892C-B4703DC49FDA}"/>
            </a:ext>
          </a:extLst>
        </xdr:cNvPr>
        <xdr:cNvSpPr txBox="1"/>
      </xdr:nvSpPr>
      <xdr:spPr>
        <a:xfrm>
          <a:off x="339891" y="1373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62D85BCC-420C-444B-A895-401FACBA1BFA}"/>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1CB7DA36-9C27-48A5-845D-D675A4A01B0F}"/>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0" name="直線コネクタ 239">
          <a:extLst>
            <a:ext uri="{FF2B5EF4-FFF2-40B4-BE49-F238E27FC236}">
              <a16:creationId xmlns:a16="http://schemas.microsoft.com/office/drawing/2014/main" id="{246605EE-ACC1-4EC0-A8CC-CAD4F203047D}"/>
            </a:ext>
          </a:extLst>
        </xdr:cNvPr>
        <xdr:cNvCxnSpPr/>
      </xdr:nvCxnSpPr>
      <xdr:spPr>
        <a:xfrm>
          <a:off x="685800" y="12792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1" name="テキスト ボックス 240">
          <a:extLst>
            <a:ext uri="{FF2B5EF4-FFF2-40B4-BE49-F238E27FC236}">
              <a16:creationId xmlns:a16="http://schemas.microsoft.com/office/drawing/2014/main" id="{59543706-8875-493E-B025-20837568DFAE}"/>
            </a:ext>
          </a:extLst>
        </xdr:cNvPr>
        <xdr:cNvSpPr txBox="1"/>
      </xdr:nvSpPr>
      <xdr:spPr>
        <a:xfrm>
          <a:off x="339891" y="1264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2EFB4852-3903-497B-B678-FA0D27A2737B}"/>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a:extLst>
            <a:ext uri="{FF2B5EF4-FFF2-40B4-BE49-F238E27FC236}">
              <a16:creationId xmlns:a16="http://schemas.microsoft.com/office/drawing/2014/main" id="{9DBB6C40-E6F6-4B03-BA47-C63D37C8F442}"/>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A41DCA53-1B61-4C7C-9A75-73F22443F01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45" name="直線コネクタ 244">
          <a:extLst>
            <a:ext uri="{FF2B5EF4-FFF2-40B4-BE49-F238E27FC236}">
              <a16:creationId xmlns:a16="http://schemas.microsoft.com/office/drawing/2014/main" id="{C9B0753B-51F4-4AC4-B2FB-6EF3D0BF7775}"/>
            </a:ext>
          </a:extLst>
        </xdr:cNvPr>
        <xdr:cNvCxnSpPr/>
      </xdr:nvCxnSpPr>
      <xdr:spPr>
        <a:xfrm flipV="1">
          <a:off x="4179570" y="12651739"/>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0A2744C9-B3C4-4E21-9E7F-5D2501564D78}"/>
            </a:ext>
          </a:extLst>
        </xdr:cNvPr>
        <xdr:cNvSpPr txBox="1"/>
      </xdr:nvSpPr>
      <xdr:spPr>
        <a:xfrm>
          <a:off x="42291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7" name="直線コネクタ 246">
          <a:extLst>
            <a:ext uri="{FF2B5EF4-FFF2-40B4-BE49-F238E27FC236}">
              <a16:creationId xmlns:a16="http://schemas.microsoft.com/office/drawing/2014/main" id="{2E90248E-A7FE-4D95-A423-A21F5F8D76BD}"/>
            </a:ext>
          </a:extLst>
        </xdr:cNvPr>
        <xdr:cNvCxnSpPr/>
      </xdr:nvCxnSpPr>
      <xdr:spPr>
        <a:xfrm>
          <a:off x="4105275" y="13941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D21B9AA0-74E1-4B9B-BE70-00E528DB1554}"/>
            </a:ext>
          </a:extLst>
        </xdr:cNvPr>
        <xdr:cNvSpPr txBox="1"/>
      </xdr:nvSpPr>
      <xdr:spPr>
        <a:xfrm>
          <a:off x="4229100" y="1244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9" name="直線コネクタ 248">
          <a:extLst>
            <a:ext uri="{FF2B5EF4-FFF2-40B4-BE49-F238E27FC236}">
              <a16:creationId xmlns:a16="http://schemas.microsoft.com/office/drawing/2014/main" id="{E1930764-DA36-42E2-ACAE-7EBC273E9B10}"/>
            </a:ext>
          </a:extLst>
        </xdr:cNvPr>
        <xdr:cNvCxnSpPr/>
      </xdr:nvCxnSpPr>
      <xdr:spPr>
        <a:xfrm>
          <a:off x="4105275" y="12651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125747</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3D4E5DED-6A93-4E5A-86C9-A0C5364D3B9E}"/>
            </a:ext>
          </a:extLst>
        </xdr:cNvPr>
        <xdr:cNvSpPr txBox="1"/>
      </xdr:nvSpPr>
      <xdr:spPr>
        <a:xfrm>
          <a:off x="4229100" y="1292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51" name="フローチャート: 判断 250">
          <a:extLst>
            <a:ext uri="{FF2B5EF4-FFF2-40B4-BE49-F238E27FC236}">
              <a16:creationId xmlns:a16="http://schemas.microsoft.com/office/drawing/2014/main" id="{FDA7A21E-7B41-46AB-93D2-3CF0C0898158}"/>
            </a:ext>
          </a:extLst>
        </xdr:cNvPr>
        <xdr:cNvSpPr/>
      </xdr:nvSpPr>
      <xdr:spPr>
        <a:xfrm>
          <a:off x="4124325" y="12945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52" name="フローチャート: 判断 251">
          <a:extLst>
            <a:ext uri="{FF2B5EF4-FFF2-40B4-BE49-F238E27FC236}">
              <a16:creationId xmlns:a16="http://schemas.microsoft.com/office/drawing/2014/main" id="{405E7A73-4DDB-40DC-B65F-BAE5B93093B1}"/>
            </a:ext>
          </a:extLst>
        </xdr:cNvPr>
        <xdr:cNvSpPr/>
      </xdr:nvSpPr>
      <xdr:spPr>
        <a:xfrm>
          <a:off x="3381375" y="12931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53" name="フローチャート: 判断 252">
          <a:extLst>
            <a:ext uri="{FF2B5EF4-FFF2-40B4-BE49-F238E27FC236}">
              <a16:creationId xmlns:a16="http://schemas.microsoft.com/office/drawing/2014/main" id="{E1EEB8E1-7D2B-4A5B-BF00-148871E1D389}"/>
            </a:ext>
          </a:extLst>
        </xdr:cNvPr>
        <xdr:cNvSpPr/>
      </xdr:nvSpPr>
      <xdr:spPr>
        <a:xfrm>
          <a:off x="2571750" y="1276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130175</xdr:rowOff>
    </xdr:from>
    <xdr:to>
      <xdr:col>10</xdr:col>
      <xdr:colOff>165100</xdr:colOff>
      <xdr:row>79</xdr:row>
      <xdr:rowOff>60325</xdr:rowOff>
    </xdr:to>
    <xdr:sp macro="" textlink="">
      <xdr:nvSpPr>
        <xdr:cNvPr id="254" name="フローチャート: 判断 253">
          <a:extLst>
            <a:ext uri="{FF2B5EF4-FFF2-40B4-BE49-F238E27FC236}">
              <a16:creationId xmlns:a16="http://schemas.microsoft.com/office/drawing/2014/main" id="{16BC2965-2FD2-4865-9D3F-CFF32C999332}"/>
            </a:ext>
          </a:extLst>
        </xdr:cNvPr>
        <xdr:cNvSpPr/>
      </xdr:nvSpPr>
      <xdr:spPr>
        <a:xfrm>
          <a:off x="1781175" y="12769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A6B6A1C-FD5D-4CC2-BADB-0C7284D2787A}"/>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DCE09AD-6D18-49BD-A5E7-D7A8CF23DDF1}"/>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D4C6905-C1D8-4DEF-9B82-50E5DCFE0B58}"/>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7516181-E3F3-49A3-8DB1-77EB1258FB3E}"/>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91FE4C8-D946-42E9-80C4-6A4DE60F7D3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141605</xdr:rowOff>
    </xdr:from>
    <xdr:to>
      <xdr:col>20</xdr:col>
      <xdr:colOff>38100</xdr:colOff>
      <xdr:row>86</xdr:row>
      <xdr:rowOff>71755</xdr:rowOff>
    </xdr:to>
    <xdr:sp macro="" textlink="">
      <xdr:nvSpPr>
        <xdr:cNvPr id="260" name="楕円 259">
          <a:extLst>
            <a:ext uri="{FF2B5EF4-FFF2-40B4-BE49-F238E27FC236}">
              <a16:creationId xmlns:a16="http://schemas.microsoft.com/office/drawing/2014/main" id="{BE0072A3-C433-4C6C-AA11-14E7EFBFD526}"/>
            </a:ext>
          </a:extLst>
        </xdr:cNvPr>
        <xdr:cNvSpPr/>
      </xdr:nvSpPr>
      <xdr:spPr>
        <a:xfrm>
          <a:off x="3381375" y="139179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50164</xdr:rowOff>
    </xdr:from>
    <xdr:to>
      <xdr:col>15</xdr:col>
      <xdr:colOff>101600</xdr:colOff>
      <xdr:row>85</xdr:row>
      <xdr:rowOff>151764</xdr:rowOff>
    </xdr:to>
    <xdr:sp macro="" textlink="">
      <xdr:nvSpPr>
        <xdr:cNvPr id="261" name="楕円 260">
          <a:extLst>
            <a:ext uri="{FF2B5EF4-FFF2-40B4-BE49-F238E27FC236}">
              <a16:creationId xmlns:a16="http://schemas.microsoft.com/office/drawing/2014/main" id="{30E67223-9DA5-4BDB-80C5-BA63144E70FA}"/>
            </a:ext>
          </a:extLst>
        </xdr:cNvPr>
        <xdr:cNvSpPr/>
      </xdr:nvSpPr>
      <xdr:spPr>
        <a:xfrm>
          <a:off x="2571750" y="13820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100964</xdr:rowOff>
    </xdr:from>
    <xdr:to>
      <xdr:col>19</xdr:col>
      <xdr:colOff>177800</xdr:colOff>
      <xdr:row>86</xdr:row>
      <xdr:rowOff>20955</xdr:rowOff>
    </xdr:to>
    <xdr:cxnSp macro="">
      <xdr:nvCxnSpPr>
        <xdr:cNvPr id="262" name="直線コネクタ 261">
          <a:extLst>
            <a:ext uri="{FF2B5EF4-FFF2-40B4-BE49-F238E27FC236}">
              <a16:creationId xmlns:a16="http://schemas.microsoft.com/office/drawing/2014/main" id="{E5889F48-BC38-4FDF-90CB-AA989987DE1A}"/>
            </a:ext>
          </a:extLst>
        </xdr:cNvPr>
        <xdr:cNvCxnSpPr/>
      </xdr:nvCxnSpPr>
      <xdr:spPr>
        <a:xfrm>
          <a:off x="2619375" y="13877289"/>
          <a:ext cx="809625"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63" name="楕円 262">
          <a:extLst>
            <a:ext uri="{FF2B5EF4-FFF2-40B4-BE49-F238E27FC236}">
              <a16:creationId xmlns:a16="http://schemas.microsoft.com/office/drawing/2014/main" id="{E7CD4C1D-21BE-4C62-8A8E-11613380F53B}"/>
            </a:ext>
          </a:extLst>
        </xdr:cNvPr>
        <xdr:cNvSpPr/>
      </xdr:nvSpPr>
      <xdr:spPr>
        <a:xfrm>
          <a:off x="1781175" y="137325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100964</xdr:rowOff>
    </xdr:to>
    <xdr:cxnSp macro="">
      <xdr:nvCxnSpPr>
        <xdr:cNvPr id="264" name="直線コネクタ 263">
          <a:extLst>
            <a:ext uri="{FF2B5EF4-FFF2-40B4-BE49-F238E27FC236}">
              <a16:creationId xmlns:a16="http://schemas.microsoft.com/office/drawing/2014/main" id="{2C260EC4-2621-4C37-8188-C17776FF5682}"/>
            </a:ext>
          </a:extLst>
        </xdr:cNvPr>
        <xdr:cNvCxnSpPr/>
      </xdr:nvCxnSpPr>
      <xdr:spPr>
        <a:xfrm>
          <a:off x="1828800" y="13780136"/>
          <a:ext cx="790575"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65" name="n_1aveValue【公営住宅】&#10;有形固定資産減価償却率">
          <a:extLst>
            <a:ext uri="{FF2B5EF4-FFF2-40B4-BE49-F238E27FC236}">
              <a16:creationId xmlns:a16="http://schemas.microsoft.com/office/drawing/2014/main" id="{04CF2F94-EC66-4687-A553-53F5D8E0BB62}"/>
            </a:ext>
          </a:extLst>
        </xdr:cNvPr>
        <xdr:cNvSpPr txBox="1"/>
      </xdr:nvSpPr>
      <xdr:spPr>
        <a:xfrm>
          <a:off x="3239144" y="1271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66" name="n_2aveValue【公営住宅】&#10;有形固定資産減価償却率">
          <a:extLst>
            <a:ext uri="{FF2B5EF4-FFF2-40B4-BE49-F238E27FC236}">
              <a16:creationId xmlns:a16="http://schemas.microsoft.com/office/drawing/2014/main" id="{9D972AC8-2F84-43CA-B87F-6A676563673B}"/>
            </a:ext>
          </a:extLst>
        </xdr:cNvPr>
        <xdr:cNvSpPr txBox="1"/>
      </xdr:nvSpPr>
      <xdr:spPr>
        <a:xfrm>
          <a:off x="2439044" y="1255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267" name="n_3aveValue【公営住宅】&#10;有形固定資産減価償却率">
          <a:extLst>
            <a:ext uri="{FF2B5EF4-FFF2-40B4-BE49-F238E27FC236}">
              <a16:creationId xmlns:a16="http://schemas.microsoft.com/office/drawing/2014/main" id="{6404671B-C6F0-4DCD-9148-27AB17AB1945}"/>
            </a:ext>
          </a:extLst>
        </xdr:cNvPr>
        <xdr:cNvSpPr txBox="1"/>
      </xdr:nvSpPr>
      <xdr:spPr>
        <a:xfrm>
          <a:off x="1648469" y="1255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62882</xdr:rowOff>
    </xdr:from>
    <xdr:ext cx="405111" cy="259045"/>
    <xdr:sp macro="" textlink="">
      <xdr:nvSpPr>
        <xdr:cNvPr id="268" name="n_1mainValue【公営住宅】&#10;有形固定資産減価償却率">
          <a:extLst>
            <a:ext uri="{FF2B5EF4-FFF2-40B4-BE49-F238E27FC236}">
              <a16:creationId xmlns:a16="http://schemas.microsoft.com/office/drawing/2014/main" id="{A2A189AE-69FA-4C80-A89B-A6DEEBEA3A1E}"/>
            </a:ext>
          </a:extLst>
        </xdr:cNvPr>
        <xdr:cNvSpPr txBox="1"/>
      </xdr:nvSpPr>
      <xdr:spPr>
        <a:xfrm>
          <a:off x="3239144" y="1400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142891</xdr:rowOff>
    </xdr:from>
    <xdr:ext cx="405111" cy="259045"/>
    <xdr:sp macro="" textlink="">
      <xdr:nvSpPr>
        <xdr:cNvPr id="269" name="n_2mainValue【公営住宅】&#10;有形固定資産減価償却率">
          <a:extLst>
            <a:ext uri="{FF2B5EF4-FFF2-40B4-BE49-F238E27FC236}">
              <a16:creationId xmlns:a16="http://schemas.microsoft.com/office/drawing/2014/main" id="{E4234721-4DA7-4250-AD06-397988B0A573}"/>
            </a:ext>
          </a:extLst>
        </xdr:cNvPr>
        <xdr:cNvSpPr txBox="1"/>
      </xdr:nvSpPr>
      <xdr:spPr>
        <a:xfrm>
          <a:off x="2439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70" name="n_3mainValue【公営住宅】&#10;有形固定資産減価償却率">
          <a:extLst>
            <a:ext uri="{FF2B5EF4-FFF2-40B4-BE49-F238E27FC236}">
              <a16:creationId xmlns:a16="http://schemas.microsoft.com/office/drawing/2014/main" id="{3E171EB2-93F7-4EB7-81D4-A1393262E8DD}"/>
            </a:ext>
          </a:extLst>
        </xdr:cNvPr>
        <xdr:cNvSpPr txBox="1"/>
      </xdr:nvSpPr>
      <xdr:spPr>
        <a:xfrm>
          <a:off x="1648469" y="1382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EB80481B-E3DA-413C-8347-2CA5DC6999C4}"/>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2" name="正方形/長方形 271">
          <a:extLst>
            <a:ext uri="{FF2B5EF4-FFF2-40B4-BE49-F238E27FC236}">
              <a16:creationId xmlns:a16="http://schemas.microsoft.com/office/drawing/2014/main" id="{F18BF8B3-3A9D-401C-BCE9-BC3D307130EC}"/>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3" name="正方形/長方形 272">
          <a:extLst>
            <a:ext uri="{FF2B5EF4-FFF2-40B4-BE49-F238E27FC236}">
              <a16:creationId xmlns:a16="http://schemas.microsoft.com/office/drawing/2014/main" id="{1F5A23FA-AE61-48A3-925A-9295521B6D82}"/>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4" name="正方形/長方形 273">
          <a:extLst>
            <a:ext uri="{FF2B5EF4-FFF2-40B4-BE49-F238E27FC236}">
              <a16:creationId xmlns:a16="http://schemas.microsoft.com/office/drawing/2014/main" id="{20AFD776-547A-421E-8762-C6766D7487EE}"/>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5" name="正方形/長方形 274">
          <a:extLst>
            <a:ext uri="{FF2B5EF4-FFF2-40B4-BE49-F238E27FC236}">
              <a16:creationId xmlns:a16="http://schemas.microsoft.com/office/drawing/2014/main" id="{4D1B367D-0AFC-4967-896A-840D9C743579}"/>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BCCC1BDF-E641-4C4B-A55D-034A8ECE516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E55C2E5C-5B34-4B64-B6C9-9435CF32E248}"/>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E00E2FAC-0613-43F4-B0C9-F45309EA1DBF}"/>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5C838FEB-71DB-469E-809C-52A4F654C92E}"/>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CDF62959-49EB-42C5-8188-B5EADF8F053C}"/>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5CA40FAB-3FE6-4CCA-B5EB-D7DDC0A068E0}"/>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AD9D5B2A-1993-466D-95E8-4B5D9730CE08}"/>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EA7AD5AD-6DE2-490C-85F9-30976AE3D31F}"/>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DDFF1487-7AFA-4AD0-9169-A76FB569C593}"/>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A0EE2180-E1A2-42D1-BED6-DC801BAE0633}"/>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94BAE6FC-AFA7-4758-BC60-677E89E667CC}"/>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9E4736DF-FA65-413C-AD8A-77DF05351E78}"/>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7AF7D84E-895D-4F64-B8CA-10D9BFF02F4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91BF32FC-8854-4904-B6C3-13A5F9FF6B4F}"/>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6AF8AA84-4B66-4660-B18B-0622E5FB413E}"/>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291" name="直線コネクタ 290">
          <a:extLst>
            <a:ext uri="{FF2B5EF4-FFF2-40B4-BE49-F238E27FC236}">
              <a16:creationId xmlns:a16="http://schemas.microsoft.com/office/drawing/2014/main" id="{ED6FEEEF-D41F-44E3-8408-88273369B5C7}"/>
            </a:ext>
          </a:extLst>
        </xdr:cNvPr>
        <xdr:cNvCxnSpPr/>
      </xdr:nvCxnSpPr>
      <xdr:spPr>
        <a:xfrm flipV="1">
          <a:off x="9427845" y="12706604"/>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292" name="【公営住宅】&#10;一人当たり面積最小値テキスト">
          <a:extLst>
            <a:ext uri="{FF2B5EF4-FFF2-40B4-BE49-F238E27FC236}">
              <a16:creationId xmlns:a16="http://schemas.microsoft.com/office/drawing/2014/main" id="{0F5A5683-8E34-49B9-8874-748E2FEF585B}"/>
            </a:ext>
          </a:extLst>
        </xdr:cNvPr>
        <xdr:cNvSpPr txBox="1"/>
      </xdr:nvSpPr>
      <xdr:spPr>
        <a:xfrm>
          <a:off x="9477375"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3" name="直線コネクタ 292">
          <a:extLst>
            <a:ext uri="{FF2B5EF4-FFF2-40B4-BE49-F238E27FC236}">
              <a16:creationId xmlns:a16="http://schemas.microsoft.com/office/drawing/2014/main" id="{4BAA0E7F-998D-41AA-8629-3B9A995DA11D}"/>
            </a:ext>
          </a:extLst>
        </xdr:cNvPr>
        <xdr:cNvCxnSpPr/>
      </xdr:nvCxnSpPr>
      <xdr:spPr>
        <a:xfrm>
          <a:off x="9363075" y="140385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294" name="【公営住宅】&#10;一人当たり面積最大値テキスト">
          <a:extLst>
            <a:ext uri="{FF2B5EF4-FFF2-40B4-BE49-F238E27FC236}">
              <a16:creationId xmlns:a16="http://schemas.microsoft.com/office/drawing/2014/main" id="{D1EC4AFC-5520-43A5-AF6C-7C7958026206}"/>
            </a:ext>
          </a:extLst>
        </xdr:cNvPr>
        <xdr:cNvSpPr txBox="1"/>
      </xdr:nvSpPr>
      <xdr:spPr>
        <a:xfrm>
          <a:off x="9477375" y="1249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295" name="直線コネクタ 294">
          <a:extLst>
            <a:ext uri="{FF2B5EF4-FFF2-40B4-BE49-F238E27FC236}">
              <a16:creationId xmlns:a16="http://schemas.microsoft.com/office/drawing/2014/main" id="{2D2BB45A-920E-4985-9848-190ED2C8A916}"/>
            </a:ext>
          </a:extLst>
        </xdr:cNvPr>
        <xdr:cNvCxnSpPr/>
      </xdr:nvCxnSpPr>
      <xdr:spPr>
        <a:xfrm>
          <a:off x="9363075" y="1270660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296" name="【公営住宅】&#10;一人当たり面積平均値テキスト">
          <a:extLst>
            <a:ext uri="{FF2B5EF4-FFF2-40B4-BE49-F238E27FC236}">
              <a16:creationId xmlns:a16="http://schemas.microsoft.com/office/drawing/2014/main" id="{F179F2E4-F4E7-42C6-9FB9-174E3595F23D}"/>
            </a:ext>
          </a:extLst>
        </xdr:cNvPr>
        <xdr:cNvSpPr txBox="1"/>
      </xdr:nvSpPr>
      <xdr:spPr>
        <a:xfrm>
          <a:off x="9477375" y="1351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297" name="フローチャート: 判断 296">
          <a:extLst>
            <a:ext uri="{FF2B5EF4-FFF2-40B4-BE49-F238E27FC236}">
              <a16:creationId xmlns:a16="http://schemas.microsoft.com/office/drawing/2014/main" id="{F43EF12F-D8D7-46C8-8712-81E3DA59E9A4}"/>
            </a:ext>
          </a:extLst>
        </xdr:cNvPr>
        <xdr:cNvSpPr/>
      </xdr:nvSpPr>
      <xdr:spPr>
        <a:xfrm>
          <a:off x="9401175" y="1353401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298" name="フローチャート: 判断 297">
          <a:extLst>
            <a:ext uri="{FF2B5EF4-FFF2-40B4-BE49-F238E27FC236}">
              <a16:creationId xmlns:a16="http://schemas.microsoft.com/office/drawing/2014/main" id="{C05FBBCF-3228-4E75-B73A-5929945A1731}"/>
            </a:ext>
          </a:extLst>
        </xdr:cNvPr>
        <xdr:cNvSpPr/>
      </xdr:nvSpPr>
      <xdr:spPr>
        <a:xfrm>
          <a:off x="8639175" y="135829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299" name="フローチャート: 判断 298">
          <a:extLst>
            <a:ext uri="{FF2B5EF4-FFF2-40B4-BE49-F238E27FC236}">
              <a16:creationId xmlns:a16="http://schemas.microsoft.com/office/drawing/2014/main" id="{8C931FFE-C6D3-4E8D-87C7-907D8EC0E281}"/>
            </a:ext>
          </a:extLst>
        </xdr:cNvPr>
        <xdr:cNvSpPr/>
      </xdr:nvSpPr>
      <xdr:spPr>
        <a:xfrm>
          <a:off x="7839075" y="135911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00" name="フローチャート: 判断 299">
          <a:extLst>
            <a:ext uri="{FF2B5EF4-FFF2-40B4-BE49-F238E27FC236}">
              <a16:creationId xmlns:a16="http://schemas.microsoft.com/office/drawing/2014/main" id="{7BDFC8F4-9CAD-4FDD-BC9B-215D764865D1}"/>
            </a:ext>
          </a:extLst>
        </xdr:cNvPr>
        <xdr:cNvSpPr/>
      </xdr:nvSpPr>
      <xdr:spPr>
        <a:xfrm>
          <a:off x="7029450" y="135440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E89800-F4B1-4F0D-A84C-2F4401E7F14A}"/>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6C9DBF-4A1C-4A95-9861-F4AD61171BAB}"/>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00C2B98-916B-4713-96E4-CFB34B22849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DDC4C88-E027-4275-AF15-4A11B6494E9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E9B50C3-9EBC-435B-9634-ED4AEDD7AF89}"/>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65024</xdr:rowOff>
    </xdr:from>
    <xdr:to>
      <xdr:col>50</xdr:col>
      <xdr:colOff>165100</xdr:colOff>
      <xdr:row>86</xdr:row>
      <xdr:rowOff>166624</xdr:rowOff>
    </xdr:to>
    <xdr:sp macro="" textlink="">
      <xdr:nvSpPr>
        <xdr:cNvPr id="306" name="楕円 305">
          <a:extLst>
            <a:ext uri="{FF2B5EF4-FFF2-40B4-BE49-F238E27FC236}">
              <a16:creationId xmlns:a16="http://schemas.microsoft.com/office/drawing/2014/main" id="{D71E5941-DE6E-43D5-BA33-6DCF824F1A66}"/>
            </a:ext>
          </a:extLst>
        </xdr:cNvPr>
        <xdr:cNvSpPr/>
      </xdr:nvSpPr>
      <xdr:spPr>
        <a:xfrm>
          <a:off x="8639175" y="14003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67311</xdr:rowOff>
    </xdr:from>
    <xdr:to>
      <xdr:col>46</xdr:col>
      <xdr:colOff>38100</xdr:colOff>
      <xdr:row>86</xdr:row>
      <xdr:rowOff>168911</xdr:rowOff>
    </xdr:to>
    <xdr:sp macro="" textlink="">
      <xdr:nvSpPr>
        <xdr:cNvPr id="307" name="楕円 306">
          <a:extLst>
            <a:ext uri="{FF2B5EF4-FFF2-40B4-BE49-F238E27FC236}">
              <a16:creationId xmlns:a16="http://schemas.microsoft.com/office/drawing/2014/main" id="{F3811B95-0DD4-472F-BF3A-407FE4E3A0CD}"/>
            </a:ext>
          </a:extLst>
        </xdr:cNvPr>
        <xdr:cNvSpPr/>
      </xdr:nvSpPr>
      <xdr:spPr>
        <a:xfrm>
          <a:off x="7839075" y="139992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115824</xdr:rowOff>
    </xdr:from>
    <xdr:to>
      <xdr:col>50</xdr:col>
      <xdr:colOff>114300</xdr:colOff>
      <xdr:row>86</xdr:row>
      <xdr:rowOff>118111</xdr:rowOff>
    </xdr:to>
    <xdr:cxnSp macro="">
      <xdr:nvCxnSpPr>
        <xdr:cNvPr id="308" name="直線コネクタ 307">
          <a:extLst>
            <a:ext uri="{FF2B5EF4-FFF2-40B4-BE49-F238E27FC236}">
              <a16:creationId xmlns:a16="http://schemas.microsoft.com/office/drawing/2014/main" id="{11BE0FEE-EB5A-4406-8995-9965DC7B1BF6}"/>
            </a:ext>
          </a:extLst>
        </xdr:cNvPr>
        <xdr:cNvCxnSpPr/>
      </xdr:nvCxnSpPr>
      <xdr:spPr>
        <a:xfrm flipV="1">
          <a:off x="7886700" y="14050899"/>
          <a:ext cx="8001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67311</xdr:rowOff>
    </xdr:from>
    <xdr:to>
      <xdr:col>41</xdr:col>
      <xdr:colOff>101600</xdr:colOff>
      <xdr:row>86</xdr:row>
      <xdr:rowOff>168911</xdr:rowOff>
    </xdr:to>
    <xdr:sp macro="" textlink="">
      <xdr:nvSpPr>
        <xdr:cNvPr id="309" name="楕円 308">
          <a:extLst>
            <a:ext uri="{FF2B5EF4-FFF2-40B4-BE49-F238E27FC236}">
              <a16:creationId xmlns:a16="http://schemas.microsoft.com/office/drawing/2014/main" id="{EF0DA87E-29E1-4A2A-9C3D-54AD7387F97B}"/>
            </a:ext>
          </a:extLst>
        </xdr:cNvPr>
        <xdr:cNvSpPr/>
      </xdr:nvSpPr>
      <xdr:spPr>
        <a:xfrm>
          <a:off x="7029450" y="13999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118111</xdr:rowOff>
    </xdr:from>
    <xdr:to>
      <xdr:col>45</xdr:col>
      <xdr:colOff>177800</xdr:colOff>
      <xdr:row>86</xdr:row>
      <xdr:rowOff>118111</xdr:rowOff>
    </xdr:to>
    <xdr:cxnSp macro="">
      <xdr:nvCxnSpPr>
        <xdr:cNvPr id="310" name="直線コネクタ 309">
          <a:extLst>
            <a:ext uri="{FF2B5EF4-FFF2-40B4-BE49-F238E27FC236}">
              <a16:creationId xmlns:a16="http://schemas.microsoft.com/office/drawing/2014/main" id="{061D0968-0F07-4B61-B845-1A07624254FA}"/>
            </a:ext>
          </a:extLst>
        </xdr:cNvPr>
        <xdr:cNvCxnSpPr/>
      </xdr:nvCxnSpPr>
      <xdr:spPr>
        <a:xfrm>
          <a:off x="7077075" y="1405636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11" name="n_1aveValue【公営住宅】&#10;一人当たり面積">
          <a:extLst>
            <a:ext uri="{FF2B5EF4-FFF2-40B4-BE49-F238E27FC236}">
              <a16:creationId xmlns:a16="http://schemas.microsoft.com/office/drawing/2014/main" id="{8B27065A-7B1A-4DEA-A136-65A889F88EBE}"/>
            </a:ext>
          </a:extLst>
        </xdr:cNvPr>
        <xdr:cNvSpPr txBox="1"/>
      </xdr:nvSpPr>
      <xdr:spPr>
        <a:xfrm>
          <a:off x="8458277" y="133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12" name="n_2aveValue【公営住宅】&#10;一人当たり面積">
          <a:extLst>
            <a:ext uri="{FF2B5EF4-FFF2-40B4-BE49-F238E27FC236}">
              <a16:creationId xmlns:a16="http://schemas.microsoft.com/office/drawing/2014/main" id="{C405A7F1-C3B9-4B6F-9DAF-4EDE334C0DB0}"/>
            </a:ext>
          </a:extLst>
        </xdr:cNvPr>
        <xdr:cNvSpPr txBox="1"/>
      </xdr:nvSpPr>
      <xdr:spPr>
        <a:xfrm>
          <a:off x="7677227" y="133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13" name="n_3aveValue【公営住宅】&#10;一人当たり面積">
          <a:extLst>
            <a:ext uri="{FF2B5EF4-FFF2-40B4-BE49-F238E27FC236}">
              <a16:creationId xmlns:a16="http://schemas.microsoft.com/office/drawing/2014/main" id="{6784AAC9-C966-497C-BCEB-F835C893C3AE}"/>
            </a:ext>
          </a:extLst>
        </xdr:cNvPr>
        <xdr:cNvSpPr txBox="1"/>
      </xdr:nvSpPr>
      <xdr:spPr>
        <a:xfrm>
          <a:off x="6867602"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157751</xdr:rowOff>
    </xdr:from>
    <xdr:ext cx="469744" cy="259045"/>
    <xdr:sp macro="" textlink="">
      <xdr:nvSpPr>
        <xdr:cNvPr id="314" name="n_1mainValue【公営住宅】&#10;一人当たり面積">
          <a:extLst>
            <a:ext uri="{FF2B5EF4-FFF2-40B4-BE49-F238E27FC236}">
              <a16:creationId xmlns:a16="http://schemas.microsoft.com/office/drawing/2014/main" id="{91C09D3A-68C1-4F71-ADF7-0079CB894A41}"/>
            </a:ext>
          </a:extLst>
        </xdr:cNvPr>
        <xdr:cNvSpPr txBox="1"/>
      </xdr:nvSpPr>
      <xdr:spPr>
        <a:xfrm>
          <a:off x="8458277" y="140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160038</xdr:rowOff>
    </xdr:from>
    <xdr:ext cx="469744" cy="259045"/>
    <xdr:sp macro="" textlink="">
      <xdr:nvSpPr>
        <xdr:cNvPr id="315" name="n_2mainValue【公営住宅】&#10;一人当たり面積">
          <a:extLst>
            <a:ext uri="{FF2B5EF4-FFF2-40B4-BE49-F238E27FC236}">
              <a16:creationId xmlns:a16="http://schemas.microsoft.com/office/drawing/2014/main" id="{ECA896D2-2885-4DF5-B8C6-EFFAB12A353B}"/>
            </a:ext>
          </a:extLst>
        </xdr:cNvPr>
        <xdr:cNvSpPr txBox="1"/>
      </xdr:nvSpPr>
      <xdr:spPr>
        <a:xfrm>
          <a:off x="7677227" y="140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160038</xdr:rowOff>
    </xdr:from>
    <xdr:ext cx="469744" cy="259045"/>
    <xdr:sp macro="" textlink="">
      <xdr:nvSpPr>
        <xdr:cNvPr id="316" name="n_3mainValue【公営住宅】&#10;一人当たり面積">
          <a:extLst>
            <a:ext uri="{FF2B5EF4-FFF2-40B4-BE49-F238E27FC236}">
              <a16:creationId xmlns:a16="http://schemas.microsoft.com/office/drawing/2014/main" id="{0178E885-633D-4E5A-96E7-D3AC6D9DB3F8}"/>
            </a:ext>
          </a:extLst>
        </xdr:cNvPr>
        <xdr:cNvSpPr txBox="1"/>
      </xdr:nvSpPr>
      <xdr:spPr>
        <a:xfrm>
          <a:off x="6867602" y="140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8FF17054-2B70-41D2-AAA4-DFE811DC5FEC}"/>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a:extLst>
            <a:ext uri="{FF2B5EF4-FFF2-40B4-BE49-F238E27FC236}">
              <a16:creationId xmlns:a16="http://schemas.microsoft.com/office/drawing/2014/main" id="{ED823457-0E5B-45CA-A9D5-CD4975B360C2}"/>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a:extLst>
            <a:ext uri="{FF2B5EF4-FFF2-40B4-BE49-F238E27FC236}">
              <a16:creationId xmlns:a16="http://schemas.microsoft.com/office/drawing/2014/main" id="{E9C8C8A7-6EEC-46FB-ADBB-736DD90BCB38}"/>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a:extLst>
            <a:ext uri="{FF2B5EF4-FFF2-40B4-BE49-F238E27FC236}">
              <a16:creationId xmlns:a16="http://schemas.microsoft.com/office/drawing/2014/main" id="{C1B4EBD6-C949-4369-B777-B20619AFDC77}"/>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a:extLst>
            <a:ext uri="{FF2B5EF4-FFF2-40B4-BE49-F238E27FC236}">
              <a16:creationId xmlns:a16="http://schemas.microsoft.com/office/drawing/2014/main" id="{52646D31-5F6F-4C29-9193-830E57063BFE}"/>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9E823FB0-30B3-4D69-A5C7-92F0B0504AA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DB6E7AC0-A625-468A-AD4F-757D00BC8896}"/>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3F11F23E-6EFB-412D-8F18-E9E983083B51}"/>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a:extLst>
            <a:ext uri="{FF2B5EF4-FFF2-40B4-BE49-F238E27FC236}">
              <a16:creationId xmlns:a16="http://schemas.microsoft.com/office/drawing/2014/main" id="{8CC1B853-A507-4A40-A4C5-6C12B20C91CE}"/>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5ECC8D9B-4348-48D7-8893-A16A325B75A8}"/>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id="{4DB49016-BDDA-48B0-BE8B-BC3797F3E68E}"/>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B5F64B78-2834-408F-997B-65207E0D5420}"/>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5B19F40E-5D6D-42BE-BCB7-278E1E554926}"/>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5BCACFAE-D665-4073-8932-6A8891C31164}"/>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A2AED4E5-B53C-457E-ADEF-53CE079A43B2}"/>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3F60039D-59E0-4476-AD12-8CAFAC7C71A2}"/>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DA5D6A89-904D-4208-8E76-E5B07E6DACEA}"/>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28148225-AAB8-491C-A9B3-E33206D36ED4}"/>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a:extLst>
            <a:ext uri="{FF2B5EF4-FFF2-40B4-BE49-F238E27FC236}">
              <a16:creationId xmlns:a16="http://schemas.microsoft.com/office/drawing/2014/main" id="{DE922109-B984-44C9-872A-3B20B64A85B6}"/>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6E7CE226-1625-4713-A7BB-6D6224757825}"/>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a:extLst>
            <a:ext uri="{FF2B5EF4-FFF2-40B4-BE49-F238E27FC236}">
              <a16:creationId xmlns:a16="http://schemas.microsoft.com/office/drawing/2014/main" id="{F1A7BAF8-A210-4DEA-B1B9-D9CD9690B7B6}"/>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FE7C62E5-136F-4B32-8916-835FAC6F47EE}"/>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39" name="直線コネクタ 338">
          <a:extLst>
            <a:ext uri="{FF2B5EF4-FFF2-40B4-BE49-F238E27FC236}">
              <a16:creationId xmlns:a16="http://schemas.microsoft.com/office/drawing/2014/main" id="{C3BDAFD8-6F7F-4B3F-A9C2-CA4FACC86702}"/>
            </a:ext>
          </a:extLst>
        </xdr:cNvPr>
        <xdr:cNvCxnSpPr/>
      </xdr:nvCxnSpPr>
      <xdr:spPr>
        <a:xfrm flipV="1">
          <a:off x="4179570" y="16429355"/>
          <a:ext cx="1270" cy="125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40" name="【港湾・漁港】&#10;有形固定資産減価償却率最小値テキスト">
          <a:extLst>
            <a:ext uri="{FF2B5EF4-FFF2-40B4-BE49-F238E27FC236}">
              <a16:creationId xmlns:a16="http://schemas.microsoft.com/office/drawing/2014/main" id="{A42A7C6E-1E7F-4128-9F7E-CE330B826A12}"/>
            </a:ext>
          </a:extLst>
        </xdr:cNvPr>
        <xdr:cNvSpPr txBox="1"/>
      </xdr:nvSpPr>
      <xdr:spPr>
        <a:xfrm>
          <a:off x="4229100" y="1768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41" name="直線コネクタ 340">
          <a:extLst>
            <a:ext uri="{FF2B5EF4-FFF2-40B4-BE49-F238E27FC236}">
              <a16:creationId xmlns:a16="http://schemas.microsoft.com/office/drawing/2014/main" id="{D608FA83-6C4A-4976-9769-FCB632D26F1D}"/>
            </a:ext>
          </a:extLst>
        </xdr:cNvPr>
        <xdr:cNvCxnSpPr/>
      </xdr:nvCxnSpPr>
      <xdr:spPr>
        <a:xfrm>
          <a:off x="4105275" y="1768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CBB1F2D7-8C00-4581-992C-1924F74230FF}"/>
            </a:ext>
          </a:extLst>
        </xdr:cNvPr>
        <xdr:cNvSpPr txBox="1"/>
      </xdr:nvSpPr>
      <xdr:spPr>
        <a:xfrm>
          <a:off x="4229100" y="1620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3" name="直線コネクタ 342">
          <a:extLst>
            <a:ext uri="{FF2B5EF4-FFF2-40B4-BE49-F238E27FC236}">
              <a16:creationId xmlns:a16="http://schemas.microsoft.com/office/drawing/2014/main" id="{09E714C6-5122-420A-900C-A98A5A43F252}"/>
            </a:ext>
          </a:extLst>
        </xdr:cNvPr>
        <xdr:cNvCxnSpPr/>
      </xdr:nvCxnSpPr>
      <xdr:spPr>
        <a:xfrm>
          <a:off x="4105275" y="16429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114316</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C29D266E-30B5-46B1-9924-CA7C4F521147}"/>
            </a:ext>
          </a:extLst>
        </xdr:cNvPr>
        <xdr:cNvSpPr txBox="1"/>
      </xdr:nvSpPr>
      <xdr:spPr>
        <a:xfrm>
          <a:off x="4229100" y="16916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45" name="フローチャート: 判断 344">
          <a:extLst>
            <a:ext uri="{FF2B5EF4-FFF2-40B4-BE49-F238E27FC236}">
              <a16:creationId xmlns:a16="http://schemas.microsoft.com/office/drawing/2014/main" id="{F7F6092F-858A-44C6-8FE4-BE4EF487C788}"/>
            </a:ext>
          </a:extLst>
        </xdr:cNvPr>
        <xdr:cNvSpPr/>
      </xdr:nvSpPr>
      <xdr:spPr>
        <a:xfrm>
          <a:off x="4124325" y="169379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46" name="フローチャート: 判断 345">
          <a:extLst>
            <a:ext uri="{FF2B5EF4-FFF2-40B4-BE49-F238E27FC236}">
              <a16:creationId xmlns:a16="http://schemas.microsoft.com/office/drawing/2014/main" id="{32A79212-78D0-48F6-B64E-EA47768E53A1}"/>
            </a:ext>
          </a:extLst>
        </xdr:cNvPr>
        <xdr:cNvSpPr/>
      </xdr:nvSpPr>
      <xdr:spPr>
        <a:xfrm>
          <a:off x="3381375" y="16811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47" name="フローチャート: 判断 346">
          <a:extLst>
            <a:ext uri="{FF2B5EF4-FFF2-40B4-BE49-F238E27FC236}">
              <a16:creationId xmlns:a16="http://schemas.microsoft.com/office/drawing/2014/main" id="{50E836A1-4A53-48A8-95A4-FA2869CD4811}"/>
            </a:ext>
          </a:extLst>
        </xdr:cNvPr>
        <xdr:cNvSpPr/>
      </xdr:nvSpPr>
      <xdr:spPr>
        <a:xfrm>
          <a:off x="2571750" y="16621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48" name="フローチャート: 判断 347">
          <a:extLst>
            <a:ext uri="{FF2B5EF4-FFF2-40B4-BE49-F238E27FC236}">
              <a16:creationId xmlns:a16="http://schemas.microsoft.com/office/drawing/2014/main" id="{505958FB-F713-441E-9DA1-840BBE393794}"/>
            </a:ext>
          </a:extLst>
        </xdr:cNvPr>
        <xdr:cNvSpPr/>
      </xdr:nvSpPr>
      <xdr:spPr>
        <a:xfrm>
          <a:off x="1781175" y="165461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11CE24E-663E-44A2-BABA-8B684EB2FDD2}"/>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C80A677A-7DC3-4557-A6DD-58DB91CE38DA}"/>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1958FEAD-1032-474D-B959-1F793F49857A}"/>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D29BF163-21AD-4B5E-9CF4-9BB8A9911885}"/>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5E4787B4-DC49-4F4A-B949-BDCE7421716D}"/>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54" name="楕円 353">
          <a:extLst>
            <a:ext uri="{FF2B5EF4-FFF2-40B4-BE49-F238E27FC236}">
              <a16:creationId xmlns:a16="http://schemas.microsoft.com/office/drawing/2014/main" id="{BB6D7BF9-30FC-4FEB-BFF7-8F1278C6EB05}"/>
            </a:ext>
          </a:extLst>
        </xdr:cNvPr>
        <xdr:cNvSpPr/>
      </xdr:nvSpPr>
      <xdr:spPr>
        <a:xfrm>
          <a:off x="3381375" y="167519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55" name="楕円 354">
          <a:extLst>
            <a:ext uri="{FF2B5EF4-FFF2-40B4-BE49-F238E27FC236}">
              <a16:creationId xmlns:a16="http://schemas.microsoft.com/office/drawing/2014/main" id="{33BE7399-F4B7-42C3-B3D8-1D20A3AFA4A1}"/>
            </a:ext>
          </a:extLst>
        </xdr:cNvPr>
        <xdr:cNvSpPr/>
      </xdr:nvSpPr>
      <xdr:spPr>
        <a:xfrm>
          <a:off x="2571750" y="16621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103</xdr:row>
      <xdr:rowOff>3811</xdr:rowOff>
    </xdr:to>
    <xdr:cxnSp macro="">
      <xdr:nvCxnSpPr>
        <xdr:cNvPr id="356" name="直線コネクタ 355">
          <a:extLst>
            <a:ext uri="{FF2B5EF4-FFF2-40B4-BE49-F238E27FC236}">
              <a16:creationId xmlns:a16="http://schemas.microsoft.com/office/drawing/2014/main" id="{89E9C7C8-940C-47F8-BD29-6FC18DC5FE13}"/>
            </a:ext>
          </a:extLst>
        </xdr:cNvPr>
        <xdr:cNvCxnSpPr/>
      </xdr:nvCxnSpPr>
      <xdr:spPr>
        <a:xfrm>
          <a:off x="2619375" y="16668750"/>
          <a:ext cx="809625" cy="1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57" name="楕円 356">
          <a:extLst>
            <a:ext uri="{FF2B5EF4-FFF2-40B4-BE49-F238E27FC236}">
              <a16:creationId xmlns:a16="http://schemas.microsoft.com/office/drawing/2014/main" id="{596306A8-F353-4731-BA23-777FD4D53A9E}"/>
            </a:ext>
          </a:extLst>
        </xdr:cNvPr>
        <xdr:cNvSpPr/>
      </xdr:nvSpPr>
      <xdr:spPr>
        <a:xfrm>
          <a:off x="1781175" y="16544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38100</xdr:rowOff>
    </xdr:to>
    <xdr:cxnSp macro="">
      <xdr:nvCxnSpPr>
        <xdr:cNvPr id="358" name="直線コネクタ 357">
          <a:extLst>
            <a:ext uri="{FF2B5EF4-FFF2-40B4-BE49-F238E27FC236}">
              <a16:creationId xmlns:a16="http://schemas.microsoft.com/office/drawing/2014/main" id="{62711237-6FAF-41F7-BE17-005F66FF8D34}"/>
            </a:ext>
          </a:extLst>
        </xdr:cNvPr>
        <xdr:cNvCxnSpPr/>
      </xdr:nvCxnSpPr>
      <xdr:spPr>
        <a:xfrm>
          <a:off x="1828800" y="1659255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99077</xdr:rowOff>
    </xdr:from>
    <xdr:ext cx="405111" cy="259045"/>
    <xdr:sp macro="" textlink="">
      <xdr:nvSpPr>
        <xdr:cNvPr id="359" name="n_1aveValue【港湾・漁港】&#10;有形固定資産減価償却率">
          <a:extLst>
            <a:ext uri="{FF2B5EF4-FFF2-40B4-BE49-F238E27FC236}">
              <a16:creationId xmlns:a16="http://schemas.microsoft.com/office/drawing/2014/main" id="{6313DD91-AF18-475A-A4FB-7D738E0D2EBE}"/>
            </a:ext>
          </a:extLst>
        </xdr:cNvPr>
        <xdr:cNvSpPr txBox="1"/>
      </xdr:nvSpPr>
      <xdr:spPr>
        <a:xfrm>
          <a:off x="3239144" y="1690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80027</xdr:rowOff>
    </xdr:from>
    <xdr:ext cx="405111" cy="259045"/>
    <xdr:sp macro="" textlink="">
      <xdr:nvSpPr>
        <xdr:cNvPr id="360" name="n_2aveValue【港湾・漁港】&#10;有形固定資産減価償却率">
          <a:extLst>
            <a:ext uri="{FF2B5EF4-FFF2-40B4-BE49-F238E27FC236}">
              <a16:creationId xmlns:a16="http://schemas.microsoft.com/office/drawing/2014/main" id="{BAB0AB9C-E7CA-4F7E-9051-206D11EB4522}"/>
            </a:ext>
          </a:extLst>
        </xdr:cNvPr>
        <xdr:cNvSpPr txBox="1"/>
      </xdr:nvSpPr>
      <xdr:spPr>
        <a:xfrm>
          <a:off x="2439044" y="1671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11447</xdr:rowOff>
    </xdr:from>
    <xdr:ext cx="405111" cy="259045"/>
    <xdr:sp macro="" textlink="">
      <xdr:nvSpPr>
        <xdr:cNvPr id="361" name="n_3aveValue【港湾・漁港】&#10;有形固定資産減価償却率">
          <a:extLst>
            <a:ext uri="{FF2B5EF4-FFF2-40B4-BE49-F238E27FC236}">
              <a16:creationId xmlns:a16="http://schemas.microsoft.com/office/drawing/2014/main" id="{7C5F88B7-4AC7-4323-BCB7-0DFE5CA829A1}"/>
            </a:ext>
          </a:extLst>
        </xdr:cNvPr>
        <xdr:cNvSpPr txBox="1"/>
      </xdr:nvSpPr>
      <xdr:spPr>
        <a:xfrm>
          <a:off x="1648469" y="1663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62" name="n_1mainValue【港湾・漁港】&#10;有形固定資産減価償却率">
          <a:extLst>
            <a:ext uri="{FF2B5EF4-FFF2-40B4-BE49-F238E27FC236}">
              <a16:creationId xmlns:a16="http://schemas.microsoft.com/office/drawing/2014/main" id="{FE23AB82-0356-481F-BF80-C429B5DAF01D}"/>
            </a:ext>
          </a:extLst>
        </xdr:cNvPr>
        <xdr:cNvSpPr txBox="1"/>
      </xdr:nvSpPr>
      <xdr:spPr>
        <a:xfrm>
          <a:off x="3239144" y="1652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63" name="n_2mainValue【港湾・漁港】&#10;有形固定資産減価償却率">
          <a:extLst>
            <a:ext uri="{FF2B5EF4-FFF2-40B4-BE49-F238E27FC236}">
              <a16:creationId xmlns:a16="http://schemas.microsoft.com/office/drawing/2014/main" id="{4612EFD6-C8E5-42BA-B891-D1AAE7C9529B}"/>
            </a:ext>
          </a:extLst>
        </xdr:cNvPr>
        <xdr:cNvSpPr txBox="1"/>
      </xdr:nvSpPr>
      <xdr:spPr>
        <a:xfrm>
          <a:off x="2439044" y="1639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64" name="n_3mainValue【港湾・漁港】&#10;有形固定資産減価償却率">
          <a:extLst>
            <a:ext uri="{FF2B5EF4-FFF2-40B4-BE49-F238E27FC236}">
              <a16:creationId xmlns:a16="http://schemas.microsoft.com/office/drawing/2014/main" id="{67078845-C7AE-4E1B-BB5D-55F0CEAF0007}"/>
            </a:ext>
          </a:extLst>
        </xdr:cNvPr>
        <xdr:cNvSpPr txBox="1"/>
      </xdr:nvSpPr>
      <xdr:spPr>
        <a:xfrm>
          <a:off x="1648469" y="1631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2D9530F0-37DE-4F07-8814-4E21E80B425C}"/>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a:extLst>
            <a:ext uri="{FF2B5EF4-FFF2-40B4-BE49-F238E27FC236}">
              <a16:creationId xmlns:a16="http://schemas.microsoft.com/office/drawing/2014/main" id="{2F4903AA-94AF-4F8F-A55A-81C4FB204239}"/>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a:extLst>
            <a:ext uri="{FF2B5EF4-FFF2-40B4-BE49-F238E27FC236}">
              <a16:creationId xmlns:a16="http://schemas.microsoft.com/office/drawing/2014/main" id="{CC576DB9-7C32-4A45-A87D-26A3E6A6449D}"/>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a:extLst>
            <a:ext uri="{FF2B5EF4-FFF2-40B4-BE49-F238E27FC236}">
              <a16:creationId xmlns:a16="http://schemas.microsoft.com/office/drawing/2014/main" id="{60D9C1F3-376E-4DF5-B4D6-A364F4775E26}"/>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a:extLst>
            <a:ext uri="{FF2B5EF4-FFF2-40B4-BE49-F238E27FC236}">
              <a16:creationId xmlns:a16="http://schemas.microsoft.com/office/drawing/2014/main" id="{AE9BF711-AEEF-46FC-BB40-50F90037C16B}"/>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CBF70D1C-6AAD-4234-9D97-469F330F7988}"/>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2B74C652-6868-4336-9888-09271A949E35}"/>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73573C4C-E3DA-4E76-A87D-2DD3270E3AF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id="{772A2179-C662-41D4-8F5E-F4929A99A412}"/>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4" name="テキスト ボックス 373">
          <a:extLst>
            <a:ext uri="{FF2B5EF4-FFF2-40B4-BE49-F238E27FC236}">
              <a16:creationId xmlns:a16="http://schemas.microsoft.com/office/drawing/2014/main" id="{5253FB4B-36FC-45F2-8B3D-BCF910C7BF28}"/>
            </a:ext>
          </a:extLst>
        </xdr:cNvPr>
        <xdr:cNvSpPr txBox="1"/>
      </xdr:nvSpPr>
      <xdr:spPr>
        <a:xfrm>
          <a:off x="5723389" y="1766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id="{85FA9618-8A34-4709-8587-EACD9B9ECEDC}"/>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6" name="テキスト ボックス 375">
          <a:extLst>
            <a:ext uri="{FF2B5EF4-FFF2-40B4-BE49-F238E27FC236}">
              <a16:creationId xmlns:a16="http://schemas.microsoft.com/office/drawing/2014/main" id="{7607E635-49C0-40D8-9A8A-D7C7BF51ABB4}"/>
            </a:ext>
          </a:extLst>
        </xdr:cNvPr>
        <xdr:cNvSpPr txBox="1"/>
      </xdr:nvSpPr>
      <xdr:spPr>
        <a:xfrm>
          <a:off x="5421206" y="17285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id="{F3436CB9-CE0E-45DF-BFA6-2BBAA086EC6F}"/>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8" name="テキスト ボックス 377">
          <a:extLst>
            <a:ext uri="{FF2B5EF4-FFF2-40B4-BE49-F238E27FC236}">
              <a16:creationId xmlns:a16="http://schemas.microsoft.com/office/drawing/2014/main" id="{94B6946A-4024-4E95-B7B8-BD2DBE916949}"/>
            </a:ext>
          </a:extLst>
        </xdr:cNvPr>
        <xdr:cNvSpPr txBox="1"/>
      </xdr:nvSpPr>
      <xdr:spPr>
        <a:xfrm>
          <a:off x="5421206" y="1690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id="{770786D1-7505-4ED0-A2AA-09D6AE217C96}"/>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0" name="テキスト ボックス 379">
          <a:extLst>
            <a:ext uri="{FF2B5EF4-FFF2-40B4-BE49-F238E27FC236}">
              <a16:creationId xmlns:a16="http://schemas.microsoft.com/office/drawing/2014/main" id="{BF15C2C4-8573-4198-9E97-4EF8A67856CF}"/>
            </a:ext>
          </a:extLst>
        </xdr:cNvPr>
        <xdr:cNvSpPr txBox="1"/>
      </xdr:nvSpPr>
      <xdr:spPr>
        <a:xfrm>
          <a:off x="5421206" y="16523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id="{9CC783DE-CDD1-4E15-A2D8-9645CB110246}"/>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2" name="テキスト ボックス 381">
          <a:extLst>
            <a:ext uri="{FF2B5EF4-FFF2-40B4-BE49-F238E27FC236}">
              <a16:creationId xmlns:a16="http://schemas.microsoft.com/office/drawing/2014/main" id="{DACDFB37-05E7-479C-9E0C-86238969CCB9}"/>
            </a:ext>
          </a:extLst>
        </xdr:cNvPr>
        <xdr:cNvSpPr txBox="1"/>
      </xdr:nvSpPr>
      <xdr:spPr>
        <a:xfrm>
          <a:off x="5421206" y="16142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5F34A2B6-0227-4B46-9A12-498E1234761B}"/>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a:extLst>
            <a:ext uri="{FF2B5EF4-FFF2-40B4-BE49-F238E27FC236}">
              <a16:creationId xmlns:a16="http://schemas.microsoft.com/office/drawing/2014/main" id="{B8C8173E-8358-4DE2-84D5-E3EF567D0552}"/>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a:extLst>
            <a:ext uri="{FF2B5EF4-FFF2-40B4-BE49-F238E27FC236}">
              <a16:creationId xmlns:a16="http://schemas.microsoft.com/office/drawing/2014/main" id="{17359207-5082-4993-AC69-83842EC7D518}"/>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64424</xdr:rowOff>
    </xdr:from>
    <xdr:to>
      <xdr:col>54</xdr:col>
      <xdr:colOff>189865</xdr:colOff>
      <xdr:row>106</xdr:row>
      <xdr:rowOff>149337</xdr:rowOff>
    </xdr:to>
    <xdr:cxnSp macro="">
      <xdr:nvCxnSpPr>
        <xdr:cNvPr id="386" name="直線コネクタ 385">
          <a:extLst>
            <a:ext uri="{FF2B5EF4-FFF2-40B4-BE49-F238E27FC236}">
              <a16:creationId xmlns:a16="http://schemas.microsoft.com/office/drawing/2014/main" id="{19599656-CC2C-4F37-8BA9-DD4B52503C40}"/>
            </a:ext>
          </a:extLst>
        </xdr:cNvPr>
        <xdr:cNvCxnSpPr/>
      </xdr:nvCxnSpPr>
      <xdr:spPr>
        <a:xfrm flipV="1">
          <a:off x="9427845" y="16355349"/>
          <a:ext cx="1270" cy="111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153164</xdr:rowOff>
    </xdr:from>
    <xdr:ext cx="534377" cy="259045"/>
    <xdr:sp macro="" textlink="">
      <xdr:nvSpPr>
        <xdr:cNvPr id="387" name="【港湾・漁港】&#10;一人当たり有形固定資産（償却資産）額最小値テキスト">
          <a:extLst>
            <a:ext uri="{FF2B5EF4-FFF2-40B4-BE49-F238E27FC236}">
              <a16:creationId xmlns:a16="http://schemas.microsoft.com/office/drawing/2014/main" id="{1BBE1E0D-694F-4452-8B12-0BD032257AB2}"/>
            </a:ext>
          </a:extLst>
        </xdr:cNvPr>
        <xdr:cNvSpPr txBox="1"/>
      </xdr:nvSpPr>
      <xdr:spPr>
        <a:xfrm>
          <a:off x="9477375" y="174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149337</xdr:rowOff>
    </xdr:from>
    <xdr:to>
      <xdr:col>55</xdr:col>
      <xdr:colOff>88900</xdr:colOff>
      <xdr:row>106</xdr:row>
      <xdr:rowOff>149337</xdr:rowOff>
    </xdr:to>
    <xdr:cxnSp macro="">
      <xdr:nvCxnSpPr>
        <xdr:cNvPr id="388" name="直線コネクタ 387">
          <a:extLst>
            <a:ext uri="{FF2B5EF4-FFF2-40B4-BE49-F238E27FC236}">
              <a16:creationId xmlns:a16="http://schemas.microsoft.com/office/drawing/2014/main" id="{67F4CEBF-B524-48E5-9898-27259B28E6C6}"/>
            </a:ext>
          </a:extLst>
        </xdr:cNvPr>
        <xdr:cNvCxnSpPr/>
      </xdr:nvCxnSpPr>
      <xdr:spPr>
        <a:xfrm>
          <a:off x="9363075" y="174657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11101</xdr:rowOff>
    </xdr:from>
    <xdr:ext cx="599010" cy="259045"/>
    <xdr:sp macro="" textlink="">
      <xdr:nvSpPr>
        <xdr:cNvPr id="389" name="【港湾・漁港】&#10;一人当たり有形固定資産（償却資産）額最大値テキスト">
          <a:extLst>
            <a:ext uri="{FF2B5EF4-FFF2-40B4-BE49-F238E27FC236}">
              <a16:creationId xmlns:a16="http://schemas.microsoft.com/office/drawing/2014/main" id="{06964335-AB9A-4987-B722-1AD18830AC64}"/>
            </a:ext>
          </a:extLst>
        </xdr:cNvPr>
        <xdr:cNvSpPr txBox="1"/>
      </xdr:nvSpPr>
      <xdr:spPr>
        <a:xfrm>
          <a:off x="9477375" y="1612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64424</xdr:rowOff>
    </xdr:from>
    <xdr:to>
      <xdr:col>55</xdr:col>
      <xdr:colOff>88900</xdr:colOff>
      <xdr:row>100</xdr:row>
      <xdr:rowOff>64424</xdr:rowOff>
    </xdr:to>
    <xdr:cxnSp macro="">
      <xdr:nvCxnSpPr>
        <xdr:cNvPr id="390" name="直線コネクタ 389">
          <a:extLst>
            <a:ext uri="{FF2B5EF4-FFF2-40B4-BE49-F238E27FC236}">
              <a16:creationId xmlns:a16="http://schemas.microsoft.com/office/drawing/2014/main" id="{515BE085-DD72-46C0-A910-E4EAC5319BEA}"/>
            </a:ext>
          </a:extLst>
        </xdr:cNvPr>
        <xdr:cNvCxnSpPr/>
      </xdr:nvCxnSpPr>
      <xdr:spPr>
        <a:xfrm>
          <a:off x="9363075" y="16355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88292</xdr:rowOff>
    </xdr:from>
    <xdr:ext cx="599010" cy="259045"/>
    <xdr:sp macro="" textlink="">
      <xdr:nvSpPr>
        <xdr:cNvPr id="391" name="【港湾・漁港】&#10;一人当たり有形固定資産（償却資産）額平均値テキスト">
          <a:extLst>
            <a:ext uri="{FF2B5EF4-FFF2-40B4-BE49-F238E27FC236}">
              <a16:creationId xmlns:a16="http://schemas.microsoft.com/office/drawing/2014/main" id="{C5155E60-0906-4F05-8B8A-E911848B8514}"/>
            </a:ext>
          </a:extLst>
        </xdr:cNvPr>
        <xdr:cNvSpPr txBox="1"/>
      </xdr:nvSpPr>
      <xdr:spPr>
        <a:xfrm>
          <a:off x="9477375" y="167157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109865</xdr:rowOff>
    </xdr:from>
    <xdr:to>
      <xdr:col>55</xdr:col>
      <xdr:colOff>50800</xdr:colOff>
      <xdr:row>103</xdr:row>
      <xdr:rowOff>40015</xdr:rowOff>
    </xdr:to>
    <xdr:sp macro="" textlink="">
      <xdr:nvSpPr>
        <xdr:cNvPr id="392" name="フローチャート: 判断 391">
          <a:extLst>
            <a:ext uri="{FF2B5EF4-FFF2-40B4-BE49-F238E27FC236}">
              <a16:creationId xmlns:a16="http://schemas.microsoft.com/office/drawing/2014/main" id="{E9D06B0D-5883-4835-9F45-E56937B44A80}"/>
            </a:ext>
          </a:extLst>
        </xdr:cNvPr>
        <xdr:cNvSpPr/>
      </xdr:nvSpPr>
      <xdr:spPr>
        <a:xfrm>
          <a:off x="9401175" y="1673734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90013</xdr:rowOff>
    </xdr:from>
    <xdr:to>
      <xdr:col>50</xdr:col>
      <xdr:colOff>165100</xdr:colOff>
      <xdr:row>104</xdr:row>
      <xdr:rowOff>20163</xdr:rowOff>
    </xdr:to>
    <xdr:sp macro="" textlink="">
      <xdr:nvSpPr>
        <xdr:cNvPr id="393" name="フローチャート: 判断 392">
          <a:extLst>
            <a:ext uri="{FF2B5EF4-FFF2-40B4-BE49-F238E27FC236}">
              <a16:creationId xmlns:a16="http://schemas.microsoft.com/office/drawing/2014/main" id="{5E464EBC-5AF6-49FA-9706-DE167430F5D6}"/>
            </a:ext>
          </a:extLst>
        </xdr:cNvPr>
        <xdr:cNvSpPr/>
      </xdr:nvSpPr>
      <xdr:spPr>
        <a:xfrm>
          <a:off x="8639175" y="168889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92498</xdr:rowOff>
    </xdr:from>
    <xdr:to>
      <xdr:col>46</xdr:col>
      <xdr:colOff>38100</xdr:colOff>
      <xdr:row>104</xdr:row>
      <xdr:rowOff>22648</xdr:rowOff>
    </xdr:to>
    <xdr:sp macro="" textlink="">
      <xdr:nvSpPr>
        <xdr:cNvPr id="394" name="フローチャート: 判断 393">
          <a:extLst>
            <a:ext uri="{FF2B5EF4-FFF2-40B4-BE49-F238E27FC236}">
              <a16:creationId xmlns:a16="http://schemas.microsoft.com/office/drawing/2014/main" id="{769592CE-5E06-4B03-A2E0-F9A7885FC301}"/>
            </a:ext>
          </a:extLst>
        </xdr:cNvPr>
        <xdr:cNvSpPr/>
      </xdr:nvSpPr>
      <xdr:spPr>
        <a:xfrm>
          <a:off x="7839075" y="1689459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1130</xdr:rowOff>
    </xdr:from>
    <xdr:to>
      <xdr:col>41</xdr:col>
      <xdr:colOff>101600</xdr:colOff>
      <xdr:row>104</xdr:row>
      <xdr:rowOff>102730</xdr:rowOff>
    </xdr:to>
    <xdr:sp macro="" textlink="">
      <xdr:nvSpPr>
        <xdr:cNvPr id="395" name="フローチャート: 判断 394">
          <a:extLst>
            <a:ext uri="{FF2B5EF4-FFF2-40B4-BE49-F238E27FC236}">
              <a16:creationId xmlns:a16="http://schemas.microsoft.com/office/drawing/2014/main" id="{2DE778D2-A8A9-456C-B0FB-5F40DC03EB23}"/>
            </a:ext>
          </a:extLst>
        </xdr:cNvPr>
        <xdr:cNvSpPr/>
      </xdr:nvSpPr>
      <xdr:spPr>
        <a:xfrm>
          <a:off x="7029450" y="1697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C96CAF4D-0295-42D1-9675-1707B4F3DD7C}"/>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75372967-ABB8-4059-A789-EDAF3162216D}"/>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CA87523-4DE5-4BB3-9D5E-9D34ECF652A1}"/>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57247A9-A347-49F2-87C2-C78ED72B0C7C}"/>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960A27A1-056D-47BD-9F3B-3D346F74C759}"/>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50031</xdr:rowOff>
    </xdr:from>
    <xdr:to>
      <xdr:col>50</xdr:col>
      <xdr:colOff>165100</xdr:colOff>
      <xdr:row>107</xdr:row>
      <xdr:rowOff>151631</xdr:rowOff>
    </xdr:to>
    <xdr:sp macro="" textlink="">
      <xdr:nvSpPr>
        <xdr:cNvPr id="401" name="楕円 400">
          <a:extLst>
            <a:ext uri="{FF2B5EF4-FFF2-40B4-BE49-F238E27FC236}">
              <a16:creationId xmlns:a16="http://schemas.microsoft.com/office/drawing/2014/main" id="{08FF2A6F-BFA1-4773-A474-D42F7B8AEB70}"/>
            </a:ext>
          </a:extLst>
        </xdr:cNvPr>
        <xdr:cNvSpPr/>
      </xdr:nvSpPr>
      <xdr:spPr>
        <a:xfrm>
          <a:off x="8639175" y="175347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49479</xdr:rowOff>
    </xdr:from>
    <xdr:to>
      <xdr:col>46</xdr:col>
      <xdr:colOff>38100</xdr:colOff>
      <xdr:row>107</xdr:row>
      <xdr:rowOff>151079</xdr:rowOff>
    </xdr:to>
    <xdr:sp macro="" textlink="">
      <xdr:nvSpPr>
        <xdr:cNvPr id="402" name="楕円 401">
          <a:extLst>
            <a:ext uri="{FF2B5EF4-FFF2-40B4-BE49-F238E27FC236}">
              <a16:creationId xmlns:a16="http://schemas.microsoft.com/office/drawing/2014/main" id="{79B30F0D-20A8-41E9-8D81-BC1F386FEE53}"/>
            </a:ext>
          </a:extLst>
        </xdr:cNvPr>
        <xdr:cNvSpPr/>
      </xdr:nvSpPr>
      <xdr:spPr>
        <a:xfrm>
          <a:off x="7839075" y="17534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100279</xdr:rowOff>
    </xdr:from>
    <xdr:to>
      <xdr:col>50</xdr:col>
      <xdr:colOff>114300</xdr:colOff>
      <xdr:row>107</xdr:row>
      <xdr:rowOff>100831</xdr:rowOff>
    </xdr:to>
    <xdr:cxnSp macro="">
      <xdr:nvCxnSpPr>
        <xdr:cNvPr id="403" name="直線コネクタ 402">
          <a:extLst>
            <a:ext uri="{FF2B5EF4-FFF2-40B4-BE49-F238E27FC236}">
              <a16:creationId xmlns:a16="http://schemas.microsoft.com/office/drawing/2014/main" id="{58AD0E27-479B-417C-BF74-081EC9BBBBDB}"/>
            </a:ext>
          </a:extLst>
        </xdr:cNvPr>
        <xdr:cNvCxnSpPr/>
      </xdr:nvCxnSpPr>
      <xdr:spPr>
        <a:xfrm>
          <a:off x="7886700" y="17591354"/>
          <a:ext cx="8001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55271</xdr:rowOff>
    </xdr:from>
    <xdr:to>
      <xdr:col>41</xdr:col>
      <xdr:colOff>101600</xdr:colOff>
      <xdr:row>107</xdr:row>
      <xdr:rowOff>156871</xdr:rowOff>
    </xdr:to>
    <xdr:sp macro="" textlink="">
      <xdr:nvSpPr>
        <xdr:cNvPr id="404" name="楕円 403">
          <a:extLst>
            <a:ext uri="{FF2B5EF4-FFF2-40B4-BE49-F238E27FC236}">
              <a16:creationId xmlns:a16="http://schemas.microsoft.com/office/drawing/2014/main" id="{7354F383-8C27-41B5-B3E7-DBAF3CDD9792}"/>
            </a:ext>
          </a:extLst>
        </xdr:cNvPr>
        <xdr:cNvSpPr/>
      </xdr:nvSpPr>
      <xdr:spPr>
        <a:xfrm>
          <a:off x="7029450" y="175431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100279</xdr:rowOff>
    </xdr:from>
    <xdr:to>
      <xdr:col>45</xdr:col>
      <xdr:colOff>177800</xdr:colOff>
      <xdr:row>107</xdr:row>
      <xdr:rowOff>106071</xdr:rowOff>
    </xdr:to>
    <xdr:cxnSp macro="">
      <xdr:nvCxnSpPr>
        <xdr:cNvPr id="405" name="直線コネクタ 404">
          <a:extLst>
            <a:ext uri="{FF2B5EF4-FFF2-40B4-BE49-F238E27FC236}">
              <a16:creationId xmlns:a16="http://schemas.microsoft.com/office/drawing/2014/main" id="{09AB385F-2582-4305-9544-214805F99608}"/>
            </a:ext>
          </a:extLst>
        </xdr:cNvPr>
        <xdr:cNvCxnSpPr/>
      </xdr:nvCxnSpPr>
      <xdr:spPr>
        <a:xfrm flipV="1">
          <a:off x="7077075" y="175913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36690</xdr:rowOff>
    </xdr:from>
    <xdr:ext cx="599010" cy="259045"/>
    <xdr:sp macro="" textlink="">
      <xdr:nvSpPr>
        <xdr:cNvPr id="406" name="n_1aveValue【港湾・漁港】&#10;一人当たり有形固定資産（償却資産）額">
          <a:extLst>
            <a:ext uri="{FF2B5EF4-FFF2-40B4-BE49-F238E27FC236}">
              <a16:creationId xmlns:a16="http://schemas.microsoft.com/office/drawing/2014/main" id="{C696A764-E7B9-4E54-B519-236DF1EC1B79}"/>
            </a:ext>
          </a:extLst>
        </xdr:cNvPr>
        <xdr:cNvSpPr txBox="1"/>
      </xdr:nvSpPr>
      <xdr:spPr>
        <a:xfrm>
          <a:off x="8399995" y="166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39175</xdr:rowOff>
    </xdr:from>
    <xdr:ext cx="599010" cy="259045"/>
    <xdr:sp macro="" textlink="">
      <xdr:nvSpPr>
        <xdr:cNvPr id="407" name="n_2aveValue【港湾・漁港】&#10;一人当たり有形固定資産（償却資産）額">
          <a:extLst>
            <a:ext uri="{FF2B5EF4-FFF2-40B4-BE49-F238E27FC236}">
              <a16:creationId xmlns:a16="http://schemas.microsoft.com/office/drawing/2014/main" id="{B04B9F36-1BEE-4E56-BF81-AE774B470878}"/>
            </a:ext>
          </a:extLst>
        </xdr:cNvPr>
        <xdr:cNvSpPr txBox="1"/>
      </xdr:nvSpPr>
      <xdr:spPr>
        <a:xfrm>
          <a:off x="7609420" y="1666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119257</xdr:rowOff>
    </xdr:from>
    <xdr:ext cx="599010" cy="259045"/>
    <xdr:sp macro="" textlink="">
      <xdr:nvSpPr>
        <xdr:cNvPr id="408" name="n_3aveValue【港湾・漁港】&#10;一人当たり有形固定資産（償却資産）額">
          <a:extLst>
            <a:ext uri="{FF2B5EF4-FFF2-40B4-BE49-F238E27FC236}">
              <a16:creationId xmlns:a16="http://schemas.microsoft.com/office/drawing/2014/main" id="{EB5D2B82-43A0-4E11-84BE-29D580EA9659}"/>
            </a:ext>
          </a:extLst>
        </xdr:cNvPr>
        <xdr:cNvSpPr txBox="1"/>
      </xdr:nvSpPr>
      <xdr:spPr>
        <a:xfrm>
          <a:off x="6818845" y="167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142758</xdr:rowOff>
    </xdr:from>
    <xdr:ext cx="534377" cy="259045"/>
    <xdr:sp macro="" textlink="">
      <xdr:nvSpPr>
        <xdr:cNvPr id="409" name="n_1mainValue【港湾・漁港】&#10;一人当たり有形固定資産（償却資産）額">
          <a:extLst>
            <a:ext uri="{FF2B5EF4-FFF2-40B4-BE49-F238E27FC236}">
              <a16:creationId xmlns:a16="http://schemas.microsoft.com/office/drawing/2014/main" id="{399984DE-131A-4A7D-8AE8-7A0CCEF8C02C}"/>
            </a:ext>
          </a:extLst>
        </xdr:cNvPr>
        <xdr:cNvSpPr txBox="1"/>
      </xdr:nvSpPr>
      <xdr:spPr>
        <a:xfrm>
          <a:off x="8429136" y="176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142206</xdr:rowOff>
    </xdr:from>
    <xdr:ext cx="534377" cy="259045"/>
    <xdr:sp macro="" textlink="">
      <xdr:nvSpPr>
        <xdr:cNvPr id="410" name="n_2mainValue【港湾・漁港】&#10;一人当たり有形固定資産（償却資産）額">
          <a:extLst>
            <a:ext uri="{FF2B5EF4-FFF2-40B4-BE49-F238E27FC236}">
              <a16:creationId xmlns:a16="http://schemas.microsoft.com/office/drawing/2014/main" id="{9EB781DA-C7A6-4B0E-8280-F741FA90E153}"/>
            </a:ext>
          </a:extLst>
        </xdr:cNvPr>
        <xdr:cNvSpPr txBox="1"/>
      </xdr:nvSpPr>
      <xdr:spPr>
        <a:xfrm>
          <a:off x="7648086" y="1763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147998</xdr:rowOff>
    </xdr:from>
    <xdr:ext cx="534377" cy="259045"/>
    <xdr:sp macro="" textlink="">
      <xdr:nvSpPr>
        <xdr:cNvPr id="411" name="n_3mainValue【港湾・漁港】&#10;一人当たり有形固定資産（償却資産）額">
          <a:extLst>
            <a:ext uri="{FF2B5EF4-FFF2-40B4-BE49-F238E27FC236}">
              <a16:creationId xmlns:a16="http://schemas.microsoft.com/office/drawing/2014/main" id="{DFDD357D-007A-4DD9-A9A8-E28235F5DFC0}"/>
            </a:ext>
          </a:extLst>
        </xdr:cNvPr>
        <xdr:cNvSpPr txBox="1"/>
      </xdr:nvSpPr>
      <xdr:spPr>
        <a:xfrm>
          <a:off x="6847986" y="176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a:extLst>
            <a:ext uri="{FF2B5EF4-FFF2-40B4-BE49-F238E27FC236}">
              <a16:creationId xmlns:a16="http://schemas.microsoft.com/office/drawing/2014/main" id="{B65E029F-9057-4A91-9E9D-21F2479316EF}"/>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a:extLst>
            <a:ext uri="{FF2B5EF4-FFF2-40B4-BE49-F238E27FC236}">
              <a16:creationId xmlns:a16="http://schemas.microsoft.com/office/drawing/2014/main" id="{EACC1936-A67B-4D77-A5D6-3549DC0A0A0D}"/>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a:extLst>
            <a:ext uri="{FF2B5EF4-FFF2-40B4-BE49-F238E27FC236}">
              <a16:creationId xmlns:a16="http://schemas.microsoft.com/office/drawing/2014/main" id="{DD4950CB-E309-48E8-A22F-3069A573A4C9}"/>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a:extLst>
            <a:ext uri="{FF2B5EF4-FFF2-40B4-BE49-F238E27FC236}">
              <a16:creationId xmlns:a16="http://schemas.microsoft.com/office/drawing/2014/main" id="{1328FB61-A845-4BA4-A270-C60495472D1E}"/>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a:extLst>
            <a:ext uri="{FF2B5EF4-FFF2-40B4-BE49-F238E27FC236}">
              <a16:creationId xmlns:a16="http://schemas.microsoft.com/office/drawing/2014/main" id="{52A75FF4-C022-487C-926D-9456CA8A523B}"/>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82B5B8BD-A032-48B7-9D8E-F2C6971BD55F}"/>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BC54BE77-831C-4EFE-8DA8-3D36398773ED}"/>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42635F70-B101-40EA-BFBA-B528F040EA15}"/>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0" name="テキスト ボックス 419">
          <a:extLst>
            <a:ext uri="{FF2B5EF4-FFF2-40B4-BE49-F238E27FC236}">
              <a16:creationId xmlns:a16="http://schemas.microsoft.com/office/drawing/2014/main" id="{1FEA044F-8888-45BB-8516-9084A9CE9B99}"/>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413041C0-F8C6-476F-8FC1-C8ADA37405AB}"/>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0F4ECE92-9DC1-4628-BEE3-D7C2C05CFEB7}"/>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741956C5-5031-4F55-94A2-0B236EB63D49}"/>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63288555-2A95-4B6C-8651-7E60E0A728ED}"/>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63F8FB96-32CA-44EC-B0CC-F5280A29A61E}"/>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B554FF00-3909-492E-A555-DA08449ABFC8}"/>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52E92D3F-034F-48C8-B0EB-D2E72A29CE6A}"/>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11E8C5BE-66E6-4B40-85E7-602E7B851DB0}"/>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9BA56929-EBA6-4148-99C7-E93D1E6E7826}"/>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040348C6-8C51-4067-92FB-6E3AA2ED93E8}"/>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5724D0FE-5254-40E2-842E-D6BB3E461E82}"/>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2" name="テキスト ボックス 431">
          <a:extLst>
            <a:ext uri="{FF2B5EF4-FFF2-40B4-BE49-F238E27FC236}">
              <a16:creationId xmlns:a16="http://schemas.microsoft.com/office/drawing/2014/main" id="{61D9B474-AB61-432A-AD64-F2A0D1FCBC17}"/>
            </a:ext>
          </a:extLst>
        </xdr:cNvPr>
        <xdr:cNvSpPr txBox="1"/>
      </xdr:nvSpPr>
      <xdr:spPr>
        <a:xfrm>
          <a:off x="10845966"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B11A3282-A4F3-4209-A8A7-1C059ED37B85}"/>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4" name="テキスト ボックス 433">
          <a:extLst>
            <a:ext uri="{FF2B5EF4-FFF2-40B4-BE49-F238E27FC236}">
              <a16:creationId xmlns:a16="http://schemas.microsoft.com/office/drawing/2014/main" id="{ECE93C82-3814-46B0-AE04-10B13D0FF251}"/>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空港】&#10;有形固定資産減価償却率グラフ枠">
          <a:extLst>
            <a:ext uri="{FF2B5EF4-FFF2-40B4-BE49-F238E27FC236}">
              <a16:creationId xmlns:a16="http://schemas.microsoft.com/office/drawing/2014/main" id="{47AC1DB2-2155-4B28-8926-59FA88BBADD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36" name="直線コネクタ 435">
          <a:extLst>
            <a:ext uri="{FF2B5EF4-FFF2-40B4-BE49-F238E27FC236}">
              <a16:creationId xmlns:a16="http://schemas.microsoft.com/office/drawing/2014/main" id="{B3E9BCCC-B241-4BDC-802E-61981C9F97F2}"/>
            </a:ext>
          </a:extLst>
        </xdr:cNvPr>
        <xdr:cNvCxnSpPr/>
      </xdr:nvCxnSpPr>
      <xdr:spPr>
        <a:xfrm flipV="1">
          <a:off x="14695170" y="5312954"/>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37" name="【空港】&#10;有形固定資産減価償却率最小値テキスト">
          <a:extLst>
            <a:ext uri="{FF2B5EF4-FFF2-40B4-BE49-F238E27FC236}">
              <a16:creationId xmlns:a16="http://schemas.microsoft.com/office/drawing/2014/main" id="{CED2E5CA-1318-4244-AB04-D699EB120CE7}"/>
            </a:ext>
          </a:extLst>
        </xdr:cNvPr>
        <xdr:cNvSpPr txBox="1"/>
      </xdr:nvSpPr>
      <xdr:spPr>
        <a:xfrm>
          <a:off x="14744700"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38" name="直線コネクタ 437">
          <a:extLst>
            <a:ext uri="{FF2B5EF4-FFF2-40B4-BE49-F238E27FC236}">
              <a16:creationId xmlns:a16="http://schemas.microsoft.com/office/drawing/2014/main" id="{F2BB0601-7CC0-4135-8D32-0E91132EEE5D}"/>
            </a:ext>
          </a:extLst>
        </xdr:cNvPr>
        <xdr:cNvCxnSpPr/>
      </xdr:nvCxnSpPr>
      <xdr:spPr>
        <a:xfrm>
          <a:off x="14611350" y="68078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39" name="【空港】&#10;有形固定資産減価償却率最大値テキスト">
          <a:extLst>
            <a:ext uri="{FF2B5EF4-FFF2-40B4-BE49-F238E27FC236}">
              <a16:creationId xmlns:a16="http://schemas.microsoft.com/office/drawing/2014/main" id="{45890A6D-6D56-4C46-AC2E-1248C502D070}"/>
            </a:ext>
          </a:extLst>
        </xdr:cNvPr>
        <xdr:cNvSpPr txBox="1"/>
      </xdr:nvSpPr>
      <xdr:spPr>
        <a:xfrm>
          <a:off x="14744700" y="509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40" name="直線コネクタ 439">
          <a:extLst>
            <a:ext uri="{FF2B5EF4-FFF2-40B4-BE49-F238E27FC236}">
              <a16:creationId xmlns:a16="http://schemas.microsoft.com/office/drawing/2014/main" id="{5DAB37CB-2B55-4D07-8D01-9D36A6EA135D}"/>
            </a:ext>
          </a:extLst>
        </xdr:cNvPr>
        <xdr:cNvCxnSpPr/>
      </xdr:nvCxnSpPr>
      <xdr:spPr>
        <a:xfrm>
          <a:off x="14611350" y="53129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41" name="【空港】&#10;有形固定資産減価償却率平均値テキスト">
          <a:extLst>
            <a:ext uri="{FF2B5EF4-FFF2-40B4-BE49-F238E27FC236}">
              <a16:creationId xmlns:a16="http://schemas.microsoft.com/office/drawing/2014/main" id="{8268745F-8F8F-48FE-B440-CAC2BF6AA27D}"/>
            </a:ext>
          </a:extLst>
        </xdr:cNvPr>
        <xdr:cNvSpPr txBox="1"/>
      </xdr:nvSpPr>
      <xdr:spPr>
        <a:xfrm>
          <a:off x="14744700" y="64083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42" name="フローチャート: 判断 441">
          <a:extLst>
            <a:ext uri="{FF2B5EF4-FFF2-40B4-BE49-F238E27FC236}">
              <a16:creationId xmlns:a16="http://schemas.microsoft.com/office/drawing/2014/main" id="{9DFEB303-E88F-41AB-A613-00C353C0609B}"/>
            </a:ext>
          </a:extLst>
        </xdr:cNvPr>
        <xdr:cNvSpPr/>
      </xdr:nvSpPr>
      <xdr:spPr>
        <a:xfrm>
          <a:off x="14649450" y="642991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43" name="フローチャート: 判断 442">
          <a:extLst>
            <a:ext uri="{FF2B5EF4-FFF2-40B4-BE49-F238E27FC236}">
              <a16:creationId xmlns:a16="http://schemas.microsoft.com/office/drawing/2014/main" id="{C06E2D79-92E4-4342-9C37-9813F3DC17B7}"/>
            </a:ext>
          </a:extLst>
        </xdr:cNvPr>
        <xdr:cNvSpPr/>
      </xdr:nvSpPr>
      <xdr:spPr>
        <a:xfrm>
          <a:off x="13887450" y="64169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44" name="フローチャート: 判断 443">
          <a:extLst>
            <a:ext uri="{FF2B5EF4-FFF2-40B4-BE49-F238E27FC236}">
              <a16:creationId xmlns:a16="http://schemas.microsoft.com/office/drawing/2014/main" id="{1979E26A-1BDB-430D-A550-DB6DC060F712}"/>
            </a:ext>
          </a:extLst>
        </xdr:cNvPr>
        <xdr:cNvSpPr/>
      </xdr:nvSpPr>
      <xdr:spPr>
        <a:xfrm>
          <a:off x="13096875" y="6400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45" name="フローチャート: 判断 444">
          <a:extLst>
            <a:ext uri="{FF2B5EF4-FFF2-40B4-BE49-F238E27FC236}">
              <a16:creationId xmlns:a16="http://schemas.microsoft.com/office/drawing/2014/main" id="{BF60A648-D611-4B28-95F8-517488D67B6B}"/>
            </a:ext>
          </a:extLst>
        </xdr:cNvPr>
        <xdr:cNvSpPr/>
      </xdr:nvSpPr>
      <xdr:spPr>
        <a:xfrm>
          <a:off x="12296775" y="63352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7EEDB44D-A27F-4C79-99C1-8AFC96B0E92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08AB16C-92FD-473A-8051-3EA5AF63674B}"/>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1B2140D-B456-4ABE-893E-E159F88BD67F}"/>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08B1F7C-8FA8-456F-9924-E6EC375B8D60}"/>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3190F7E-E408-4D98-86B5-A645213D216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451" name="楕円 450">
          <a:extLst>
            <a:ext uri="{FF2B5EF4-FFF2-40B4-BE49-F238E27FC236}">
              <a16:creationId xmlns:a16="http://schemas.microsoft.com/office/drawing/2014/main" id="{64743F30-8800-4D61-A5B2-EF18FCE6F667}"/>
            </a:ext>
          </a:extLst>
        </xdr:cNvPr>
        <xdr:cNvSpPr/>
      </xdr:nvSpPr>
      <xdr:spPr>
        <a:xfrm>
          <a:off x="13887450" y="646584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85816</xdr:rowOff>
    </xdr:from>
    <xdr:to>
      <xdr:col>76</xdr:col>
      <xdr:colOff>165100</xdr:colOff>
      <xdr:row>40</xdr:row>
      <xdr:rowOff>15966</xdr:rowOff>
    </xdr:to>
    <xdr:sp macro="" textlink="">
      <xdr:nvSpPr>
        <xdr:cNvPr id="452" name="楕円 451">
          <a:extLst>
            <a:ext uri="{FF2B5EF4-FFF2-40B4-BE49-F238E27FC236}">
              <a16:creationId xmlns:a16="http://schemas.microsoft.com/office/drawing/2014/main" id="{3EEF4E32-699F-4504-8900-D5DA0C669B18}"/>
            </a:ext>
          </a:extLst>
        </xdr:cNvPr>
        <xdr:cNvSpPr/>
      </xdr:nvSpPr>
      <xdr:spPr>
        <a:xfrm>
          <a:off x="13096875" y="64072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17417</xdr:rowOff>
    </xdr:to>
    <xdr:cxnSp macro="">
      <xdr:nvCxnSpPr>
        <xdr:cNvPr id="453" name="直線コネクタ 452">
          <a:extLst>
            <a:ext uri="{FF2B5EF4-FFF2-40B4-BE49-F238E27FC236}">
              <a16:creationId xmlns:a16="http://schemas.microsoft.com/office/drawing/2014/main" id="{F535B7A3-28A7-4137-97B1-C4F1B5533090}"/>
            </a:ext>
          </a:extLst>
        </xdr:cNvPr>
        <xdr:cNvCxnSpPr/>
      </xdr:nvCxnSpPr>
      <xdr:spPr>
        <a:xfrm>
          <a:off x="13144500" y="6464391"/>
          <a:ext cx="790575" cy="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49893</xdr:rowOff>
    </xdr:from>
    <xdr:to>
      <xdr:col>72</xdr:col>
      <xdr:colOff>38100</xdr:colOff>
      <xdr:row>39</xdr:row>
      <xdr:rowOff>151493</xdr:rowOff>
    </xdr:to>
    <xdr:sp macro="" textlink="">
      <xdr:nvSpPr>
        <xdr:cNvPr id="454" name="楕円 453">
          <a:extLst>
            <a:ext uri="{FF2B5EF4-FFF2-40B4-BE49-F238E27FC236}">
              <a16:creationId xmlns:a16="http://schemas.microsoft.com/office/drawing/2014/main" id="{28BA71CE-475F-4BCA-9285-AD63AFE337F5}"/>
            </a:ext>
          </a:extLst>
        </xdr:cNvPr>
        <xdr:cNvSpPr/>
      </xdr:nvSpPr>
      <xdr:spPr>
        <a:xfrm>
          <a:off x="12296775" y="63713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100693</xdr:rowOff>
    </xdr:from>
    <xdr:to>
      <xdr:col>76</xdr:col>
      <xdr:colOff>114300</xdr:colOff>
      <xdr:row>39</xdr:row>
      <xdr:rowOff>136616</xdr:rowOff>
    </xdr:to>
    <xdr:cxnSp macro="">
      <xdr:nvCxnSpPr>
        <xdr:cNvPr id="455" name="直線コネクタ 454">
          <a:extLst>
            <a:ext uri="{FF2B5EF4-FFF2-40B4-BE49-F238E27FC236}">
              <a16:creationId xmlns:a16="http://schemas.microsoft.com/office/drawing/2014/main" id="{45CDF09A-603F-4981-9D52-F6B78CE6DF26}"/>
            </a:ext>
          </a:extLst>
        </xdr:cNvPr>
        <xdr:cNvCxnSpPr/>
      </xdr:nvCxnSpPr>
      <xdr:spPr>
        <a:xfrm>
          <a:off x="12344400" y="6428468"/>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39024</xdr:rowOff>
    </xdr:from>
    <xdr:ext cx="405111" cy="259045"/>
    <xdr:sp macro="" textlink="">
      <xdr:nvSpPr>
        <xdr:cNvPr id="456" name="n_1aveValue【空港】&#10;有形固定資産減価償却率">
          <a:extLst>
            <a:ext uri="{FF2B5EF4-FFF2-40B4-BE49-F238E27FC236}">
              <a16:creationId xmlns:a16="http://schemas.microsoft.com/office/drawing/2014/main" id="{F70046FB-D989-4468-B608-731A608FF943}"/>
            </a:ext>
          </a:extLst>
        </xdr:cNvPr>
        <xdr:cNvSpPr txBox="1"/>
      </xdr:nvSpPr>
      <xdr:spPr>
        <a:xfrm>
          <a:off x="13745219" y="62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22696</xdr:rowOff>
    </xdr:from>
    <xdr:ext cx="405111" cy="259045"/>
    <xdr:sp macro="" textlink="">
      <xdr:nvSpPr>
        <xdr:cNvPr id="457" name="n_2aveValue【空港】&#10;有形固定資産減価償却率">
          <a:extLst>
            <a:ext uri="{FF2B5EF4-FFF2-40B4-BE49-F238E27FC236}">
              <a16:creationId xmlns:a16="http://schemas.microsoft.com/office/drawing/2014/main" id="{536294C5-A744-40C1-A40E-25567C1253FB}"/>
            </a:ext>
          </a:extLst>
        </xdr:cNvPr>
        <xdr:cNvSpPr txBox="1"/>
      </xdr:nvSpPr>
      <xdr:spPr>
        <a:xfrm>
          <a:off x="12964169"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125565</xdr:rowOff>
    </xdr:from>
    <xdr:ext cx="405111" cy="259045"/>
    <xdr:sp macro="" textlink="">
      <xdr:nvSpPr>
        <xdr:cNvPr id="458" name="n_3aveValue【空港】&#10;有形固定資産減価償却率">
          <a:extLst>
            <a:ext uri="{FF2B5EF4-FFF2-40B4-BE49-F238E27FC236}">
              <a16:creationId xmlns:a16="http://schemas.microsoft.com/office/drawing/2014/main" id="{C2B5ADD4-BB12-4051-BC72-7E1FF3707E44}"/>
            </a:ext>
          </a:extLst>
        </xdr:cNvPr>
        <xdr:cNvSpPr txBox="1"/>
      </xdr:nvSpPr>
      <xdr:spPr>
        <a:xfrm>
          <a:off x="12164069" y="612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459" name="n_1mainValue【空港】&#10;有形固定資産減価償却率">
          <a:extLst>
            <a:ext uri="{FF2B5EF4-FFF2-40B4-BE49-F238E27FC236}">
              <a16:creationId xmlns:a16="http://schemas.microsoft.com/office/drawing/2014/main" id="{16507AA1-0C35-4AD5-B110-1BEA4F374A92}"/>
            </a:ext>
          </a:extLst>
        </xdr:cNvPr>
        <xdr:cNvSpPr txBox="1"/>
      </xdr:nvSpPr>
      <xdr:spPr>
        <a:xfrm>
          <a:off x="13745219"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460" name="n_2mainValue【空港】&#10;有形固定資産減価償却率">
          <a:extLst>
            <a:ext uri="{FF2B5EF4-FFF2-40B4-BE49-F238E27FC236}">
              <a16:creationId xmlns:a16="http://schemas.microsoft.com/office/drawing/2014/main" id="{FF6488FF-04BA-48E6-97EA-811A5676C96A}"/>
            </a:ext>
          </a:extLst>
        </xdr:cNvPr>
        <xdr:cNvSpPr txBox="1"/>
      </xdr:nvSpPr>
      <xdr:spPr>
        <a:xfrm>
          <a:off x="12964169" y="649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142620</xdr:rowOff>
    </xdr:from>
    <xdr:ext cx="405111" cy="259045"/>
    <xdr:sp macro="" textlink="">
      <xdr:nvSpPr>
        <xdr:cNvPr id="461" name="n_3mainValue【空港】&#10;有形固定資産減価償却率">
          <a:extLst>
            <a:ext uri="{FF2B5EF4-FFF2-40B4-BE49-F238E27FC236}">
              <a16:creationId xmlns:a16="http://schemas.microsoft.com/office/drawing/2014/main" id="{00B4185E-D937-4CAC-8A1A-17285B410E28}"/>
            </a:ext>
          </a:extLst>
        </xdr:cNvPr>
        <xdr:cNvSpPr txBox="1"/>
      </xdr:nvSpPr>
      <xdr:spPr>
        <a:xfrm>
          <a:off x="12164069" y="647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F0E0F867-E70D-41F3-AB27-3C85DE8DF627}"/>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3" name="正方形/長方形 462">
          <a:extLst>
            <a:ext uri="{FF2B5EF4-FFF2-40B4-BE49-F238E27FC236}">
              <a16:creationId xmlns:a16="http://schemas.microsoft.com/office/drawing/2014/main" id="{CFDE95CF-6E23-41C4-89B4-E49AAF26F8EF}"/>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4" name="正方形/長方形 463">
          <a:extLst>
            <a:ext uri="{FF2B5EF4-FFF2-40B4-BE49-F238E27FC236}">
              <a16:creationId xmlns:a16="http://schemas.microsoft.com/office/drawing/2014/main" id="{2819FB97-A70A-4306-B36C-59DF47B8ABC3}"/>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5" name="正方形/長方形 464">
          <a:extLst>
            <a:ext uri="{FF2B5EF4-FFF2-40B4-BE49-F238E27FC236}">
              <a16:creationId xmlns:a16="http://schemas.microsoft.com/office/drawing/2014/main" id="{D6320073-3A76-4118-9D55-7A0F120E5282}"/>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6" name="正方形/長方形 465">
          <a:extLst>
            <a:ext uri="{FF2B5EF4-FFF2-40B4-BE49-F238E27FC236}">
              <a16:creationId xmlns:a16="http://schemas.microsoft.com/office/drawing/2014/main" id="{7DC01F9D-7612-4FE9-81C5-D8E480BEEA9C}"/>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64BD3B50-768F-490D-ACA9-565EE65B9EF5}"/>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5D2C71C8-35EF-4D26-88F1-4603A63C7AFC}"/>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3189F0B4-E65E-47F3-83E2-FAD8ACEED0F4}"/>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3341124C-DD0B-4E96-85EC-F00632D34E82}"/>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84335132-AC3D-4B41-8761-2D8D5F15518F}"/>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8DDFA483-7ABB-4021-9221-FDCCFF02EDA2}"/>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a:extLst>
            <a:ext uri="{FF2B5EF4-FFF2-40B4-BE49-F238E27FC236}">
              <a16:creationId xmlns:a16="http://schemas.microsoft.com/office/drawing/2014/main" id="{E8072602-3625-4958-8E6F-1DCACC3A6CD5}"/>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A91B2C1C-D0B2-4A9D-9AAE-84FFF1BA4EA3}"/>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a:extLst>
            <a:ext uri="{FF2B5EF4-FFF2-40B4-BE49-F238E27FC236}">
              <a16:creationId xmlns:a16="http://schemas.microsoft.com/office/drawing/2014/main" id="{E10A0BDE-050B-4BFF-8881-87E2AB4143F9}"/>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DC4A5401-000F-4B60-9767-C19BF04DAD1F}"/>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a:extLst>
            <a:ext uri="{FF2B5EF4-FFF2-40B4-BE49-F238E27FC236}">
              <a16:creationId xmlns:a16="http://schemas.microsoft.com/office/drawing/2014/main" id="{97620A17-1321-4FFA-8006-927950CCDFC0}"/>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E5FB4250-FFAD-4A23-BF60-1A96506C58AD}"/>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a:extLst>
            <a:ext uri="{FF2B5EF4-FFF2-40B4-BE49-F238E27FC236}">
              <a16:creationId xmlns:a16="http://schemas.microsoft.com/office/drawing/2014/main" id="{CDFC85FD-B8EE-4828-AEF2-56CD4254773B}"/>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D04B8AE-6BFD-4A7C-BCFF-2B08FA46AD1A}"/>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81" name="テキスト ボックス 480">
          <a:extLst>
            <a:ext uri="{FF2B5EF4-FFF2-40B4-BE49-F238E27FC236}">
              <a16:creationId xmlns:a16="http://schemas.microsoft.com/office/drawing/2014/main" id="{D4F3A604-B4DE-4768-8952-117D3DDF8C1B}"/>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空港】&#10;一人当たり有形固定資産（償却資産）額グラフ枠">
          <a:extLst>
            <a:ext uri="{FF2B5EF4-FFF2-40B4-BE49-F238E27FC236}">
              <a16:creationId xmlns:a16="http://schemas.microsoft.com/office/drawing/2014/main" id="{25905440-9642-4F86-AC99-63C92484E03E}"/>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483" name="直線コネクタ 482">
          <a:extLst>
            <a:ext uri="{FF2B5EF4-FFF2-40B4-BE49-F238E27FC236}">
              <a16:creationId xmlns:a16="http://schemas.microsoft.com/office/drawing/2014/main" id="{1DBFE3C1-B9A7-417D-AF19-A12A4E816064}"/>
            </a:ext>
          </a:extLst>
        </xdr:cNvPr>
        <xdr:cNvCxnSpPr/>
      </xdr:nvCxnSpPr>
      <xdr:spPr>
        <a:xfrm flipV="1">
          <a:off x="19952970" y="5594033"/>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484" name="【空港】&#10;一人当たり有形固定資産（償却資産）額最小値テキスト">
          <a:extLst>
            <a:ext uri="{FF2B5EF4-FFF2-40B4-BE49-F238E27FC236}">
              <a16:creationId xmlns:a16="http://schemas.microsoft.com/office/drawing/2014/main" id="{63264F37-DBB4-4CC0-BF1E-2D4C43FC305C}"/>
            </a:ext>
          </a:extLst>
        </xdr:cNvPr>
        <xdr:cNvSpPr txBox="1"/>
      </xdr:nvSpPr>
      <xdr:spPr>
        <a:xfrm>
          <a:off x="20002500" y="68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485" name="直線コネクタ 484">
          <a:extLst>
            <a:ext uri="{FF2B5EF4-FFF2-40B4-BE49-F238E27FC236}">
              <a16:creationId xmlns:a16="http://schemas.microsoft.com/office/drawing/2014/main" id="{102D5D1D-CB8C-49FB-B5F2-699AFBE881A0}"/>
            </a:ext>
          </a:extLst>
        </xdr:cNvPr>
        <xdr:cNvCxnSpPr/>
      </xdr:nvCxnSpPr>
      <xdr:spPr>
        <a:xfrm>
          <a:off x="19878675" y="68107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486" name="【空港】&#10;一人当たり有形固定資産（償却資産）額最大値テキスト">
          <a:extLst>
            <a:ext uri="{FF2B5EF4-FFF2-40B4-BE49-F238E27FC236}">
              <a16:creationId xmlns:a16="http://schemas.microsoft.com/office/drawing/2014/main" id="{E98B95AA-7EDF-4443-9C3C-A48F5279F9C1}"/>
            </a:ext>
          </a:extLst>
        </xdr:cNvPr>
        <xdr:cNvSpPr txBox="1"/>
      </xdr:nvSpPr>
      <xdr:spPr>
        <a:xfrm>
          <a:off x="20002500"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487" name="直線コネクタ 486">
          <a:extLst>
            <a:ext uri="{FF2B5EF4-FFF2-40B4-BE49-F238E27FC236}">
              <a16:creationId xmlns:a16="http://schemas.microsoft.com/office/drawing/2014/main" id="{6583497B-4E3B-4C57-850F-A1733B6CEF68}"/>
            </a:ext>
          </a:extLst>
        </xdr:cNvPr>
        <xdr:cNvCxnSpPr/>
      </xdr:nvCxnSpPr>
      <xdr:spPr>
        <a:xfrm>
          <a:off x="19878675" y="55940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162513</xdr:rowOff>
    </xdr:from>
    <xdr:ext cx="469744" cy="259045"/>
    <xdr:sp macro="" textlink="">
      <xdr:nvSpPr>
        <xdr:cNvPr id="488" name="【空港】&#10;一人当たり有形固定資産（償却資産）額平均値テキスト">
          <a:extLst>
            <a:ext uri="{FF2B5EF4-FFF2-40B4-BE49-F238E27FC236}">
              <a16:creationId xmlns:a16="http://schemas.microsoft.com/office/drawing/2014/main" id="{BFAC9D91-6391-452B-9BBC-995AE9C77AA8}"/>
            </a:ext>
          </a:extLst>
        </xdr:cNvPr>
        <xdr:cNvSpPr txBox="1"/>
      </xdr:nvSpPr>
      <xdr:spPr>
        <a:xfrm>
          <a:off x="20002500" y="6160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489" name="フローチャート: 判断 488">
          <a:extLst>
            <a:ext uri="{FF2B5EF4-FFF2-40B4-BE49-F238E27FC236}">
              <a16:creationId xmlns:a16="http://schemas.microsoft.com/office/drawing/2014/main" id="{15977375-3447-42E6-BC70-F009CBA375A1}"/>
            </a:ext>
          </a:extLst>
        </xdr:cNvPr>
        <xdr:cNvSpPr/>
      </xdr:nvSpPr>
      <xdr:spPr>
        <a:xfrm>
          <a:off x="19897725" y="6172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490" name="フローチャート: 判断 489">
          <a:extLst>
            <a:ext uri="{FF2B5EF4-FFF2-40B4-BE49-F238E27FC236}">
              <a16:creationId xmlns:a16="http://schemas.microsoft.com/office/drawing/2014/main" id="{E254A2E5-B9D7-47CB-83F7-42BD403070D0}"/>
            </a:ext>
          </a:extLst>
        </xdr:cNvPr>
        <xdr:cNvSpPr/>
      </xdr:nvSpPr>
      <xdr:spPr>
        <a:xfrm>
          <a:off x="19154775" y="61459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91" name="フローチャート: 判断 490">
          <a:extLst>
            <a:ext uri="{FF2B5EF4-FFF2-40B4-BE49-F238E27FC236}">
              <a16:creationId xmlns:a16="http://schemas.microsoft.com/office/drawing/2014/main" id="{C01BBF77-0507-4C6B-979F-E48A854503BD}"/>
            </a:ext>
          </a:extLst>
        </xdr:cNvPr>
        <xdr:cNvSpPr/>
      </xdr:nvSpPr>
      <xdr:spPr>
        <a:xfrm>
          <a:off x="18345150" y="6048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492" name="フローチャート: 判断 491">
          <a:extLst>
            <a:ext uri="{FF2B5EF4-FFF2-40B4-BE49-F238E27FC236}">
              <a16:creationId xmlns:a16="http://schemas.microsoft.com/office/drawing/2014/main" id="{0C82789F-7444-4BEC-A212-9997D0A3402B}"/>
            </a:ext>
          </a:extLst>
        </xdr:cNvPr>
        <xdr:cNvSpPr/>
      </xdr:nvSpPr>
      <xdr:spPr>
        <a:xfrm>
          <a:off x="17554575" y="59062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B1C92EE-AA47-4212-883F-D89E18E51E40}"/>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9DEA551-E7EF-46BD-B8FB-AB412CBF7FB7}"/>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80C06C6-2581-4A93-A473-8814B78D452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3FE6069-086C-4C99-B49F-9C33289EDC97}"/>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D008D600-E207-4388-9D36-7186BEDB11E3}"/>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114173</xdr:rowOff>
    </xdr:from>
    <xdr:to>
      <xdr:col>112</xdr:col>
      <xdr:colOff>38100</xdr:colOff>
      <xdr:row>35</xdr:row>
      <xdr:rowOff>44323</xdr:rowOff>
    </xdr:to>
    <xdr:sp macro="" textlink="">
      <xdr:nvSpPr>
        <xdr:cNvPr id="498" name="楕円 497">
          <a:extLst>
            <a:ext uri="{FF2B5EF4-FFF2-40B4-BE49-F238E27FC236}">
              <a16:creationId xmlns:a16="http://schemas.microsoft.com/office/drawing/2014/main" id="{FAE63E66-C5CE-43CD-8BCA-3D58CA141D8F}"/>
            </a:ext>
          </a:extLst>
        </xdr:cNvPr>
        <xdr:cNvSpPr/>
      </xdr:nvSpPr>
      <xdr:spPr>
        <a:xfrm>
          <a:off x="19154775" y="56291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116840</xdr:rowOff>
    </xdr:from>
    <xdr:to>
      <xdr:col>107</xdr:col>
      <xdr:colOff>101600</xdr:colOff>
      <xdr:row>35</xdr:row>
      <xdr:rowOff>46990</xdr:rowOff>
    </xdr:to>
    <xdr:sp macro="" textlink="">
      <xdr:nvSpPr>
        <xdr:cNvPr id="499" name="楕円 498">
          <a:extLst>
            <a:ext uri="{FF2B5EF4-FFF2-40B4-BE49-F238E27FC236}">
              <a16:creationId xmlns:a16="http://schemas.microsoft.com/office/drawing/2014/main" id="{CE7643E0-2966-4C09-A0A0-CEB8D1176D6E}"/>
            </a:ext>
          </a:extLst>
        </xdr:cNvPr>
        <xdr:cNvSpPr/>
      </xdr:nvSpPr>
      <xdr:spPr>
        <a:xfrm>
          <a:off x="18345150" y="56318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164973</xdr:rowOff>
    </xdr:from>
    <xdr:to>
      <xdr:col>111</xdr:col>
      <xdr:colOff>177800</xdr:colOff>
      <xdr:row>34</xdr:row>
      <xdr:rowOff>167640</xdr:rowOff>
    </xdr:to>
    <xdr:cxnSp macro="">
      <xdr:nvCxnSpPr>
        <xdr:cNvPr id="500" name="直線コネクタ 499">
          <a:extLst>
            <a:ext uri="{FF2B5EF4-FFF2-40B4-BE49-F238E27FC236}">
              <a16:creationId xmlns:a16="http://schemas.microsoft.com/office/drawing/2014/main" id="{30F9F106-C211-4EE8-A1EA-0F41860846CF}"/>
            </a:ext>
          </a:extLst>
        </xdr:cNvPr>
        <xdr:cNvCxnSpPr/>
      </xdr:nvCxnSpPr>
      <xdr:spPr>
        <a:xfrm flipV="1">
          <a:off x="18392775" y="5676773"/>
          <a:ext cx="809625"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127508</xdr:rowOff>
    </xdr:from>
    <xdr:to>
      <xdr:col>102</xdr:col>
      <xdr:colOff>165100</xdr:colOff>
      <xdr:row>35</xdr:row>
      <xdr:rowOff>57658</xdr:rowOff>
    </xdr:to>
    <xdr:sp macro="" textlink="">
      <xdr:nvSpPr>
        <xdr:cNvPr id="501" name="楕円 500">
          <a:extLst>
            <a:ext uri="{FF2B5EF4-FFF2-40B4-BE49-F238E27FC236}">
              <a16:creationId xmlns:a16="http://schemas.microsoft.com/office/drawing/2014/main" id="{A865C927-34BB-47BF-8DAA-0D03B7215504}"/>
            </a:ext>
          </a:extLst>
        </xdr:cNvPr>
        <xdr:cNvSpPr/>
      </xdr:nvSpPr>
      <xdr:spPr>
        <a:xfrm>
          <a:off x="17554575" y="56393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167640</xdr:rowOff>
    </xdr:from>
    <xdr:to>
      <xdr:col>107</xdr:col>
      <xdr:colOff>50800</xdr:colOff>
      <xdr:row>35</xdr:row>
      <xdr:rowOff>6858</xdr:rowOff>
    </xdr:to>
    <xdr:cxnSp macro="">
      <xdr:nvCxnSpPr>
        <xdr:cNvPr id="502" name="直線コネクタ 501">
          <a:extLst>
            <a:ext uri="{FF2B5EF4-FFF2-40B4-BE49-F238E27FC236}">
              <a16:creationId xmlns:a16="http://schemas.microsoft.com/office/drawing/2014/main" id="{44AD7F04-F8AE-4066-A597-10C54EB6B107}"/>
            </a:ext>
          </a:extLst>
        </xdr:cNvPr>
        <xdr:cNvCxnSpPr/>
      </xdr:nvCxnSpPr>
      <xdr:spPr>
        <a:xfrm flipV="1">
          <a:off x="17602200" y="5679440"/>
          <a:ext cx="790575"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63263</xdr:rowOff>
    </xdr:from>
    <xdr:ext cx="469744" cy="259045"/>
    <xdr:sp macro="" textlink="">
      <xdr:nvSpPr>
        <xdr:cNvPr id="503" name="n_1aveValue【空港】&#10;一人当たり有形固定資産（償却資産）額">
          <a:extLst>
            <a:ext uri="{FF2B5EF4-FFF2-40B4-BE49-F238E27FC236}">
              <a16:creationId xmlns:a16="http://schemas.microsoft.com/office/drawing/2014/main" id="{D07D2251-6820-4C2B-80D3-09629332D0EC}"/>
            </a:ext>
          </a:extLst>
        </xdr:cNvPr>
        <xdr:cNvSpPr txBox="1"/>
      </xdr:nvSpPr>
      <xdr:spPr>
        <a:xfrm>
          <a:off x="18983403"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137177</xdr:rowOff>
    </xdr:from>
    <xdr:ext cx="469744" cy="259045"/>
    <xdr:sp macro="" textlink="">
      <xdr:nvSpPr>
        <xdr:cNvPr id="504" name="n_2aveValue【空港】&#10;一人当たり有形固定資産（償却資産）額">
          <a:extLst>
            <a:ext uri="{FF2B5EF4-FFF2-40B4-BE49-F238E27FC236}">
              <a16:creationId xmlns:a16="http://schemas.microsoft.com/office/drawing/2014/main" id="{13CEFC78-1DDD-4323-BEB2-14A66E42B47B}"/>
            </a:ext>
          </a:extLst>
        </xdr:cNvPr>
        <xdr:cNvSpPr txBox="1"/>
      </xdr:nvSpPr>
      <xdr:spPr>
        <a:xfrm>
          <a:off x="18183303"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36</xdr:row>
      <xdr:rowOff>156989</xdr:rowOff>
    </xdr:from>
    <xdr:ext cx="469744" cy="259045"/>
    <xdr:sp macro="" textlink="">
      <xdr:nvSpPr>
        <xdr:cNvPr id="505" name="n_3aveValue【空港】&#10;一人当たり有形固定資産（償却資産）額">
          <a:extLst>
            <a:ext uri="{FF2B5EF4-FFF2-40B4-BE49-F238E27FC236}">
              <a16:creationId xmlns:a16="http://schemas.microsoft.com/office/drawing/2014/main" id="{DDF88D5A-14AD-424C-A1D1-56B7FB8E8BA1}"/>
            </a:ext>
          </a:extLst>
        </xdr:cNvPr>
        <xdr:cNvSpPr txBox="1"/>
      </xdr:nvSpPr>
      <xdr:spPr>
        <a:xfrm>
          <a:off x="17383203" y="59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33</xdr:row>
      <xdr:rowOff>60850</xdr:rowOff>
    </xdr:from>
    <xdr:ext cx="469744" cy="259045"/>
    <xdr:sp macro="" textlink="">
      <xdr:nvSpPr>
        <xdr:cNvPr id="506" name="n_1mainValue【空港】&#10;一人当たり有形固定資産（償却資産）額">
          <a:extLst>
            <a:ext uri="{FF2B5EF4-FFF2-40B4-BE49-F238E27FC236}">
              <a16:creationId xmlns:a16="http://schemas.microsoft.com/office/drawing/2014/main" id="{10B814F5-1C85-4170-8C7C-AF499D67DEEA}"/>
            </a:ext>
          </a:extLst>
        </xdr:cNvPr>
        <xdr:cNvSpPr txBox="1"/>
      </xdr:nvSpPr>
      <xdr:spPr>
        <a:xfrm>
          <a:off x="18983403" y="54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33</xdr:row>
      <xdr:rowOff>63517</xdr:rowOff>
    </xdr:from>
    <xdr:ext cx="469744" cy="259045"/>
    <xdr:sp macro="" textlink="">
      <xdr:nvSpPr>
        <xdr:cNvPr id="507" name="n_2mainValue【空港】&#10;一人当たり有形固定資産（償却資産）額">
          <a:extLst>
            <a:ext uri="{FF2B5EF4-FFF2-40B4-BE49-F238E27FC236}">
              <a16:creationId xmlns:a16="http://schemas.microsoft.com/office/drawing/2014/main" id="{93E8CFA6-512A-463C-9910-5935C3AEBD25}"/>
            </a:ext>
          </a:extLst>
        </xdr:cNvPr>
        <xdr:cNvSpPr txBox="1"/>
      </xdr:nvSpPr>
      <xdr:spPr>
        <a:xfrm>
          <a:off x="18183303" y="54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33</xdr:row>
      <xdr:rowOff>74185</xdr:rowOff>
    </xdr:from>
    <xdr:ext cx="469744" cy="259045"/>
    <xdr:sp macro="" textlink="">
      <xdr:nvSpPr>
        <xdr:cNvPr id="508" name="n_3mainValue【空港】&#10;一人当たり有形固定資産（償却資産）額">
          <a:extLst>
            <a:ext uri="{FF2B5EF4-FFF2-40B4-BE49-F238E27FC236}">
              <a16:creationId xmlns:a16="http://schemas.microsoft.com/office/drawing/2014/main" id="{DC631900-7CA2-4CBA-BE7B-29892470D99A}"/>
            </a:ext>
          </a:extLst>
        </xdr:cNvPr>
        <xdr:cNvSpPr txBox="1"/>
      </xdr:nvSpPr>
      <xdr:spPr>
        <a:xfrm>
          <a:off x="17383203" y="54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AE66450E-AB55-4364-B5BA-6C1039809FFD}"/>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0" name="正方形/長方形 509">
          <a:extLst>
            <a:ext uri="{FF2B5EF4-FFF2-40B4-BE49-F238E27FC236}">
              <a16:creationId xmlns:a16="http://schemas.microsoft.com/office/drawing/2014/main" id="{F9293B1A-C870-4D47-841B-B32C7A184CFA}"/>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1" name="正方形/長方形 510">
          <a:extLst>
            <a:ext uri="{FF2B5EF4-FFF2-40B4-BE49-F238E27FC236}">
              <a16:creationId xmlns:a16="http://schemas.microsoft.com/office/drawing/2014/main" id="{96C0BB50-C938-4CE5-89C9-19686C8CEB22}"/>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2" name="正方形/長方形 511">
          <a:extLst>
            <a:ext uri="{FF2B5EF4-FFF2-40B4-BE49-F238E27FC236}">
              <a16:creationId xmlns:a16="http://schemas.microsoft.com/office/drawing/2014/main" id="{1BF855F4-E4DB-49DF-85D0-DBA5CDB5DF54}"/>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3" name="正方形/長方形 512">
          <a:extLst>
            <a:ext uri="{FF2B5EF4-FFF2-40B4-BE49-F238E27FC236}">
              <a16:creationId xmlns:a16="http://schemas.microsoft.com/office/drawing/2014/main" id="{759C5B0A-B124-4585-855E-BEC11D4EDDEF}"/>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359A91D-B7AF-4C2F-99F4-B16DEB2EE2B8}"/>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7D995CA-1F3D-462F-85C9-9649669C3413}"/>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C2275FCD-0421-4B31-953D-F09D3EB3796A}"/>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03F889FD-115F-4CBB-8C5B-FD85FB29CB69}"/>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48B49D85-E579-4D4C-BE07-A078343A3326}"/>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AC696294-6EA2-4577-AEB6-FD2AF2D6B4E9}"/>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B7D355F0-1E8A-4DE9-8D62-7332B73A2EAA}"/>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A0F20522-3F45-401A-926B-04EE9FF83B1E}"/>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742B52B-36F8-454B-9C61-7E368D398416}"/>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FE0F7622-BC04-4A52-9E76-46F3C5887D59}"/>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34C2300-341C-4631-BA16-CAFBA350DE34}"/>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B63B84F0-5DA7-4E87-874B-C4ACAD33E9C0}"/>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47AEFC51-6880-45F4-81C7-9219BDFB4F60}"/>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3AF53C5-378E-4F2E-9610-33F149A1116F}"/>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A9F9A26-982B-4BE2-A464-A50E8897709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F05C3F0E-C538-4EBD-85EB-028510EE8B01}"/>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D9BBB4AC-1A57-4DED-8086-5CA09D31ADA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31" name="直線コネクタ 530">
          <a:extLst>
            <a:ext uri="{FF2B5EF4-FFF2-40B4-BE49-F238E27FC236}">
              <a16:creationId xmlns:a16="http://schemas.microsoft.com/office/drawing/2014/main" id="{D5C427D4-45F4-46C6-AF3D-98C234FC7CE7}"/>
            </a:ext>
          </a:extLst>
        </xdr:cNvPr>
        <xdr:cNvCxnSpPr/>
      </xdr:nvCxnSpPr>
      <xdr:spPr>
        <a:xfrm flipV="1">
          <a:off x="14695170" y="9218930"/>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37C5D2F-6709-4A20-AB43-FC9D87307AB7}"/>
            </a:ext>
          </a:extLst>
        </xdr:cNvPr>
        <xdr:cNvSpPr txBox="1"/>
      </xdr:nvSpPr>
      <xdr:spPr>
        <a:xfrm>
          <a:off x="147447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33" name="直線コネクタ 532">
          <a:extLst>
            <a:ext uri="{FF2B5EF4-FFF2-40B4-BE49-F238E27FC236}">
              <a16:creationId xmlns:a16="http://schemas.microsoft.com/office/drawing/2014/main" id="{3B64C94C-1A4D-4C89-BBAD-B0975EEA4094}"/>
            </a:ext>
          </a:extLst>
        </xdr:cNvPr>
        <xdr:cNvCxnSpPr/>
      </xdr:nvCxnSpPr>
      <xdr:spPr>
        <a:xfrm>
          <a:off x="14611350" y="104419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98C5917-CD3C-4AA6-863C-EBE6B8F841BB}"/>
            </a:ext>
          </a:extLst>
        </xdr:cNvPr>
        <xdr:cNvSpPr txBox="1"/>
      </xdr:nvSpPr>
      <xdr:spPr>
        <a:xfrm>
          <a:off x="14744700" y="900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35" name="直線コネクタ 534">
          <a:extLst>
            <a:ext uri="{FF2B5EF4-FFF2-40B4-BE49-F238E27FC236}">
              <a16:creationId xmlns:a16="http://schemas.microsoft.com/office/drawing/2014/main" id="{E9E2FDB8-C0EB-43D6-A174-A49DE5815C44}"/>
            </a:ext>
          </a:extLst>
        </xdr:cNvPr>
        <xdr:cNvCxnSpPr/>
      </xdr:nvCxnSpPr>
      <xdr:spPr>
        <a:xfrm>
          <a:off x="14611350" y="9218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867C0CB0-E091-4DC7-8C83-2D8E1146F284}"/>
            </a:ext>
          </a:extLst>
        </xdr:cNvPr>
        <xdr:cNvSpPr txBox="1"/>
      </xdr:nvSpPr>
      <xdr:spPr>
        <a:xfrm>
          <a:off x="147447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37" name="フローチャート: 判断 536">
          <a:extLst>
            <a:ext uri="{FF2B5EF4-FFF2-40B4-BE49-F238E27FC236}">
              <a16:creationId xmlns:a16="http://schemas.microsoft.com/office/drawing/2014/main" id="{2FAE854D-A878-44B3-964E-B4CDA2724CF7}"/>
            </a:ext>
          </a:extLst>
        </xdr:cNvPr>
        <xdr:cNvSpPr/>
      </xdr:nvSpPr>
      <xdr:spPr>
        <a:xfrm>
          <a:off x="14649450" y="98856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8" name="フローチャート: 判断 537">
          <a:extLst>
            <a:ext uri="{FF2B5EF4-FFF2-40B4-BE49-F238E27FC236}">
              <a16:creationId xmlns:a16="http://schemas.microsoft.com/office/drawing/2014/main" id="{BA447676-28E0-4A56-861D-429AC712F14C}"/>
            </a:ext>
          </a:extLst>
        </xdr:cNvPr>
        <xdr:cNvSpPr/>
      </xdr:nvSpPr>
      <xdr:spPr>
        <a:xfrm>
          <a:off x="13887450" y="988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39" name="フローチャート: 判断 538">
          <a:extLst>
            <a:ext uri="{FF2B5EF4-FFF2-40B4-BE49-F238E27FC236}">
              <a16:creationId xmlns:a16="http://schemas.microsoft.com/office/drawing/2014/main" id="{0CE8882F-5664-4AEE-98B4-0E5011A72D90}"/>
            </a:ext>
          </a:extLst>
        </xdr:cNvPr>
        <xdr:cNvSpPr/>
      </xdr:nvSpPr>
      <xdr:spPr>
        <a:xfrm>
          <a:off x="13096875" y="9803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40" name="フローチャート: 判断 539">
          <a:extLst>
            <a:ext uri="{FF2B5EF4-FFF2-40B4-BE49-F238E27FC236}">
              <a16:creationId xmlns:a16="http://schemas.microsoft.com/office/drawing/2014/main" id="{5AB3896A-9C01-4A42-93D2-8D786938B7D7}"/>
            </a:ext>
          </a:extLst>
        </xdr:cNvPr>
        <xdr:cNvSpPr/>
      </xdr:nvSpPr>
      <xdr:spPr>
        <a:xfrm>
          <a:off x="12296775" y="980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08D661F-6F2B-4395-AF1C-DA4CEEDE386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530BE75-09D3-4129-9935-47A9284FF0AA}"/>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2365D98-D0D8-4A68-A771-148788EC9F38}"/>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885DFDA-BEB0-46FD-A59E-ABB69EBEDCF7}"/>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5DFDC84-FCDC-4026-B7EE-21A096B0646D}"/>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46" name="楕円 545">
          <a:extLst>
            <a:ext uri="{FF2B5EF4-FFF2-40B4-BE49-F238E27FC236}">
              <a16:creationId xmlns:a16="http://schemas.microsoft.com/office/drawing/2014/main" id="{9604BE88-2977-4E09-8BA3-8B0AB54FE915}"/>
            </a:ext>
          </a:extLst>
        </xdr:cNvPr>
        <xdr:cNvSpPr/>
      </xdr:nvSpPr>
      <xdr:spPr>
        <a:xfrm>
          <a:off x="13887450" y="98939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47" name="楕円 546">
          <a:extLst>
            <a:ext uri="{FF2B5EF4-FFF2-40B4-BE49-F238E27FC236}">
              <a16:creationId xmlns:a16="http://schemas.microsoft.com/office/drawing/2014/main" id="{07837294-C045-445C-A0CF-473AA57A1177}"/>
            </a:ext>
          </a:extLst>
        </xdr:cNvPr>
        <xdr:cNvSpPr/>
      </xdr:nvSpPr>
      <xdr:spPr>
        <a:xfrm>
          <a:off x="13096875" y="9869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60960</xdr:rowOff>
    </xdr:to>
    <xdr:cxnSp macro="">
      <xdr:nvCxnSpPr>
        <xdr:cNvPr id="548" name="直線コネクタ 547">
          <a:extLst>
            <a:ext uri="{FF2B5EF4-FFF2-40B4-BE49-F238E27FC236}">
              <a16:creationId xmlns:a16="http://schemas.microsoft.com/office/drawing/2014/main" id="{300477EF-782A-410B-80C2-AAE6E84359D2}"/>
            </a:ext>
          </a:extLst>
        </xdr:cNvPr>
        <xdr:cNvCxnSpPr/>
      </xdr:nvCxnSpPr>
      <xdr:spPr>
        <a:xfrm>
          <a:off x="13144500" y="9916795"/>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49" name="楕円 548">
          <a:extLst>
            <a:ext uri="{FF2B5EF4-FFF2-40B4-BE49-F238E27FC236}">
              <a16:creationId xmlns:a16="http://schemas.microsoft.com/office/drawing/2014/main" id="{E3D930AA-53DA-4FE3-9EB2-F28126E29297}"/>
            </a:ext>
          </a:extLst>
        </xdr:cNvPr>
        <xdr:cNvSpPr/>
      </xdr:nvSpPr>
      <xdr:spPr>
        <a:xfrm>
          <a:off x="12296775" y="98228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26670</xdr:rowOff>
    </xdr:to>
    <xdr:cxnSp macro="">
      <xdr:nvCxnSpPr>
        <xdr:cNvPr id="550" name="直線コネクタ 549">
          <a:extLst>
            <a:ext uri="{FF2B5EF4-FFF2-40B4-BE49-F238E27FC236}">
              <a16:creationId xmlns:a16="http://schemas.microsoft.com/office/drawing/2014/main" id="{001F4A22-F744-4476-9F9A-B44EB51CF074}"/>
            </a:ext>
          </a:extLst>
        </xdr:cNvPr>
        <xdr:cNvCxnSpPr/>
      </xdr:nvCxnSpPr>
      <xdr:spPr>
        <a:xfrm>
          <a:off x="12344400" y="9870440"/>
          <a:ext cx="8001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51" name="n_1aveValue【学校施設】&#10;有形固定資産減価償却率">
          <a:extLst>
            <a:ext uri="{FF2B5EF4-FFF2-40B4-BE49-F238E27FC236}">
              <a16:creationId xmlns:a16="http://schemas.microsoft.com/office/drawing/2014/main" id="{C6F48992-5DD5-426F-A3DB-5333C2E8438F}"/>
            </a:ext>
          </a:extLst>
        </xdr:cNvPr>
        <xdr:cNvSpPr txBox="1"/>
      </xdr:nvSpPr>
      <xdr:spPr>
        <a:xfrm>
          <a:off x="13745219" y="966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52" name="n_2aveValue【学校施設】&#10;有形固定資産減価償却率">
          <a:extLst>
            <a:ext uri="{FF2B5EF4-FFF2-40B4-BE49-F238E27FC236}">
              <a16:creationId xmlns:a16="http://schemas.microsoft.com/office/drawing/2014/main" id="{FFEDB835-46F6-48AC-8582-44C92DD96961}"/>
            </a:ext>
          </a:extLst>
        </xdr:cNvPr>
        <xdr:cNvSpPr txBox="1"/>
      </xdr:nvSpPr>
      <xdr:spPr>
        <a:xfrm>
          <a:off x="12964169" y="959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3" name="n_3aveValue【学校施設】&#10;有形固定資産減価償却率">
          <a:extLst>
            <a:ext uri="{FF2B5EF4-FFF2-40B4-BE49-F238E27FC236}">
              <a16:creationId xmlns:a16="http://schemas.microsoft.com/office/drawing/2014/main" id="{C7747F18-373E-4B69-9CD8-E1D7567BA12A}"/>
            </a:ext>
          </a:extLst>
        </xdr:cNvPr>
        <xdr:cNvSpPr txBox="1"/>
      </xdr:nvSpPr>
      <xdr:spPr>
        <a:xfrm>
          <a:off x="12164069"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54" name="n_1mainValue【学校施設】&#10;有形固定資産減価償却率">
          <a:extLst>
            <a:ext uri="{FF2B5EF4-FFF2-40B4-BE49-F238E27FC236}">
              <a16:creationId xmlns:a16="http://schemas.microsoft.com/office/drawing/2014/main" id="{4AADEED5-3A80-49E3-9E1F-027992B7F7BE}"/>
            </a:ext>
          </a:extLst>
        </xdr:cNvPr>
        <xdr:cNvSpPr txBox="1"/>
      </xdr:nvSpPr>
      <xdr:spPr>
        <a:xfrm>
          <a:off x="13745219" y="999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55" name="n_2mainValue【学校施設】&#10;有形固定資産減価償却率">
          <a:extLst>
            <a:ext uri="{FF2B5EF4-FFF2-40B4-BE49-F238E27FC236}">
              <a16:creationId xmlns:a16="http://schemas.microsoft.com/office/drawing/2014/main" id="{15D8F9E5-6640-4610-BE1F-B10068C1EB0B}"/>
            </a:ext>
          </a:extLst>
        </xdr:cNvPr>
        <xdr:cNvSpPr txBox="1"/>
      </xdr:nvSpPr>
      <xdr:spPr>
        <a:xfrm>
          <a:off x="12964169"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56" name="n_3mainValue【学校施設】&#10;有形固定資産減価償却率">
          <a:extLst>
            <a:ext uri="{FF2B5EF4-FFF2-40B4-BE49-F238E27FC236}">
              <a16:creationId xmlns:a16="http://schemas.microsoft.com/office/drawing/2014/main" id="{2C94A3BE-F02D-414D-961D-BE16161C2939}"/>
            </a:ext>
          </a:extLst>
        </xdr:cNvPr>
        <xdr:cNvSpPr txBox="1"/>
      </xdr:nvSpPr>
      <xdr:spPr>
        <a:xfrm>
          <a:off x="12164069"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832AFCB1-47D4-4058-B173-A1636CF312FD}"/>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8" name="正方形/長方形 557">
          <a:extLst>
            <a:ext uri="{FF2B5EF4-FFF2-40B4-BE49-F238E27FC236}">
              <a16:creationId xmlns:a16="http://schemas.microsoft.com/office/drawing/2014/main" id="{C019BDE5-57FB-49E4-870B-F0EC17BD4A08}"/>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9" name="正方形/長方形 558">
          <a:extLst>
            <a:ext uri="{FF2B5EF4-FFF2-40B4-BE49-F238E27FC236}">
              <a16:creationId xmlns:a16="http://schemas.microsoft.com/office/drawing/2014/main" id="{25A0A0FE-78E7-4082-88FC-08A94B6FE5D1}"/>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0" name="正方形/長方形 559">
          <a:extLst>
            <a:ext uri="{FF2B5EF4-FFF2-40B4-BE49-F238E27FC236}">
              <a16:creationId xmlns:a16="http://schemas.microsoft.com/office/drawing/2014/main" id="{483A3399-7CAA-44B5-A070-5BD64BF390AE}"/>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1" name="正方形/長方形 560">
          <a:extLst>
            <a:ext uri="{FF2B5EF4-FFF2-40B4-BE49-F238E27FC236}">
              <a16:creationId xmlns:a16="http://schemas.microsoft.com/office/drawing/2014/main" id="{E0E1D8F4-DB22-437F-87BD-80152F7DD78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46C4E611-B638-4CFC-91F5-2620344DBCB9}"/>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5D07A831-99AB-4573-A2D2-7257762E7B6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0C77D996-2B52-4C50-9C9E-0E7805AF062C}"/>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DA6642B4-9A68-445E-A4E3-BE44EB2BD225}"/>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6" name="直線コネクタ 565">
          <a:extLst>
            <a:ext uri="{FF2B5EF4-FFF2-40B4-BE49-F238E27FC236}">
              <a16:creationId xmlns:a16="http://schemas.microsoft.com/office/drawing/2014/main" id="{01E7E656-A931-4035-88B7-81AB0D32D990}"/>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a:extLst>
            <a:ext uri="{FF2B5EF4-FFF2-40B4-BE49-F238E27FC236}">
              <a16:creationId xmlns:a16="http://schemas.microsoft.com/office/drawing/2014/main" id="{258A0ADC-2CD7-4F9F-A4CD-7512CD61A1FC}"/>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a:extLst>
            <a:ext uri="{FF2B5EF4-FFF2-40B4-BE49-F238E27FC236}">
              <a16:creationId xmlns:a16="http://schemas.microsoft.com/office/drawing/2014/main" id="{F68E5B9E-D468-40B9-9AC3-28A0302D3B1D}"/>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a:extLst>
            <a:ext uri="{FF2B5EF4-FFF2-40B4-BE49-F238E27FC236}">
              <a16:creationId xmlns:a16="http://schemas.microsoft.com/office/drawing/2014/main" id="{9BFDD57D-DF6C-4BA2-BC0B-3612A613D26F}"/>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a:extLst>
            <a:ext uri="{FF2B5EF4-FFF2-40B4-BE49-F238E27FC236}">
              <a16:creationId xmlns:a16="http://schemas.microsoft.com/office/drawing/2014/main" id="{0C53D856-75CF-4D32-B9C7-BBD30F1B3E34}"/>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a:extLst>
            <a:ext uri="{FF2B5EF4-FFF2-40B4-BE49-F238E27FC236}">
              <a16:creationId xmlns:a16="http://schemas.microsoft.com/office/drawing/2014/main" id="{5F88BAF3-1ACB-42FA-88AF-8891C7E4C24D}"/>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a:extLst>
            <a:ext uri="{FF2B5EF4-FFF2-40B4-BE49-F238E27FC236}">
              <a16:creationId xmlns:a16="http://schemas.microsoft.com/office/drawing/2014/main" id="{A84A4B3D-2ED3-4C88-AB07-E757E2305A95}"/>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a:extLst>
            <a:ext uri="{FF2B5EF4-FFF2-40B4-BE49-F238E27FC236}">
              <a16:creationId xmlns:a16="http://schemas.microsoft.com/office/drawing/2014/main" id="{EA91F501-F88D-4AB8-A52E-327A6184D386}"/>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419F66D7-89C7-4F35-952A-94376AF554E7}"/>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4410F829-5EC6-46DE-B12C-C3A51855D33F}"/>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3EEEB958-CE1B-4CA7-9DA6-0AC7449F3461}"/>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77" name="直線コネクタ 576">
          <a:extLst>
            <a:ext uri="{FF2B5EF4-FFF2-40B4-BE49-F238E27FC236}">
              <a16:creationId xmlns:a16="http://schemas.microsoft.com/office/drawing/2014/main" id="{33F7C265-887E-4822-A3EF-A1E5AAE7627F}"/>
            </a:ext>
          </a:extLst>
        </xdr:cNvPr>
        <xdr:cNvCxnSpPr/>
      </xdr:nvCxnSpPr>
      <xdr:spPr>
        <a:xfrm flipV="1">
          <a:off x="19952970" y="9074531"/>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78" name="【学校施設】&#10;一人当たり面積最小値テキスト">
          <a:extLst>
            <a:ext uri="{FF2B5EF4-FFF2-40B4-BE49-F238E27FC236}">
              <a16:creationId xmlns:a16="http://schemas.microsoft.com/office/drawing/2014/main" id="{4FD3E433-A758-43C1-84F2-E6C412DF2722}"/>
            </a:ext>
          </a:extLst>
        </xdr:cNvPr>
        <xdr:cNvSpPr txBox="1"/>
      </xdr:nvSpPr>
      <xdr:spPr>
        <a:xfrm>
          <a:off x="20002500" y="102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79" name="直線コネクタ 578">
          <a:extLst>
            <a:ext uri="{FF2B5EF4-FFF2-40B4-BE49-F238E27FC236}">
              <a16:creationId xmlns:a16="http://schemas.microsoft.com/office/drawing/2014/main" id="{18676C50-3347-4B5F-93B0-6F57EE1C5A07}"/>
            </a:ext>
          </a:extLst>
        </xdr:cNvPr>
        <xdr:cNvCxnSpPr/>
      </xdr:nvCxnSpPr>
      <xdr:spPr>
        <a:xfrm>
          <a:off x="19878675" y="102373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80" name="【学校施設】&#10;一人当たり面積最大値テキスト">
          <a:extLst>
            <a:ext uri="{FF2B5EF4-FFF2-40B4-BE49-F238E27FC236}">
              <a16:creationId xmlns:a16="http://schemas.microsoft.com/office/drawing/2014/main" id="{A3278D53-A585-4F89-8E00-9F74A91463EE}"/>
            </a:ext>
          </a:extLst>
        </xdr:cNvPr>
        <xdr:cNvSpPr txBox="1"/>
      </xdr:nvSpPr>
      <xdr:spPr>
        <a:xfrm>
          <a:off x="20002500" y="885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81" name="直線コネクタ 580">
          <a:extLst>
            <a:ext uri="{FF2B5EF4-FFF2-40B4-BE49-F238E27FC236}">
              <a16:creationId xmlns:a16="http://schemas.microsoft.com/office/drawing/2014/main" id="{778F7BCA-6897-4BAB-AF21-0D8F61F4649E}"/>
            </a:ext>
          </a:extLst>
        </xdr:cNvPr>
        <xdr:cNvCxnSpPr/>
      </xdr:nvCxnSpPr>
      <xdr:spPr>
        <a:xfrm>
          <a:off x="19878675" y="90745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582" name="【学校施設】&#10;一人当たり面積平均値テキスト">
          <a:extLst>
            <a:ext uri="{FF2B5EF4-FFF2-40B4-BE49-F238E27FC236}">
              <a16:creationId xmlns:a16="http://schemas.microsoft.com/office/drawing/2014/main" id="{BC58616B-8F4C-4409-9B7F-69741F18174A}"/>
            </a:ext>
          </a:extLst>
        </xdr:cNvPr>
        <xdr:cNvSpPr txBox="1"/>
      </xdr:nvSpPr>
      <xdr:spPr>
        <a:xfrm>
          <a:off x="20002500" y="9895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83" name="フローチャート: 判断 582">
          <a:extLst>
            <a:ext uri="{FF2B5EF4-FFF2-40B4-BE49-F238E27FC236}">
              <a16:creationId xmlns:a16="http://schemas.microsoft.com/office/drawing/2014/main" id="{14658363-1714-4F24-A206-E6A07ED7BA58}"/>
            </a:ext>
          </a:extLst>
        </xdr:cNvPr>
        <xdr:cNvSpPr/>
      </xdr:nvSpPr>
      <xdr:spPr>
        <a:xfrm>
          <a:off x="19897725" y="9917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84" name="フローチャート: 判断 583">
          <a:extLst>
            <a:ext uri="{FF2B5EF4-FFF2-40B4-BE49-F238E27FC236}">
              <a16:creationId xmlns:a16="http://schemas.microsoft.com/office/drawing/2014/main" id="{E365F1A2-C508-44A3-BA07-2FA1AA0B4C1F}"/>
            </a:ext>
          </a:extLst>
        </xdr:cNvPr>
        <xdr:cNvSpPr/>
      </xdr:nvSpPr>
      <xdr:spPr>
        <a:xfrm>
          <a:off x="19154775" y="99747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85" name="フローチャート: 判断 584">
          <a:extLst>
            <a:ext uri="{FF2B5EF4-FFF2-40B4-BE49-F238E27FC236}">
              <a16:creationId xmlns:a16="http://schemas.microsoft.com/office/drawing/2014/main" id="{E7040F1E-0CA7-4F31-AA89-83E7CFBE5E0E}"/>
            </a:ext>
          </a:extLst>
        </xdr:cNvPr>
        <xdr:cNvSpPr/>
      </xdr:nvSpPr>
      <xdr:spPr>
        <a:xfrm>
          <a:off x="18345150" y="999477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86" name="フローチャート: 判断 585">
          <a:extLst>
            <a:ext uri="{FF2B5EF4-FFF2-40B4-BE49-F238E27FC236}">
              <a16:creationId xmlns:a16="http://schemas.microsoft.com/office/drawing/2014/main" id="{90F827B7-300A-4055-8FEC-31A93A3A3447}"/>
            </a:ext>
          </a:extLst>
        </xdr:cNvPr>
        <xdr:cNvSpPr/>
      </xdr:nvSpPr>
      <xdr:spPr>
        <a:xfrm>
          <a:off x="17554575" y="1002677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93F6106E-158B-4BCA-971C-423F1D32ABD9}"/>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CF33A2F-9F5D-4EA7-8E88-06C034BA0BD5}"/>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790E2858-ABCD-4837-9BA4-762F5EEDEC02}"/>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9F54C09-8CBC-439D-85CA-361D100A12AB}"/>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781BC0F-CF00-4F3A-950C-45E24DFD64F2}"/>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592" name="楕円 591">
          <a:extLst>
            <a:ext uri="{FF2B5EF4-FFF2-40B4-BE49-F238E27FC236}">
              <a16:creationId xmlns:a16="http://schemas.microsoft.com/office/drawing/2014/main" id="{3959AAFF-E97A-43F3-9937-97D7A7E07DF6}"/>
            </a:ext>
          </a:extLst>
        </xdr:cNvPr>
        <xdr:cNvSpPr/>
      </xdr:nvSpPr>
      <xdr:spPr>
        <a:xfrm>
          <a:off x="19154775" y="96137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113792</xdr:rowOff>
    </xdr:from>
    <xdr:to>
      <xdr:col>107</xdr:col>
      <xdr:colOff>101600</xdr:colOff>
      <xdr:row>60</xdr:row>
      <xdr:rowOff>43942</xdr:rowOff>
    </xdr:to>
    <xdr:sp macro="" textlink="">
      <xdr:nvSpPr>
        <xdr:cNvPr id="593" name="楕円 592">
          <a:extLst>
            <a:ext uri="{FF2B5EF4-FFF2-40B4-BE49-F238E27FC236}">
              <a16:creationId xmlns:a16="http://schemas.microsoft.com/office/drawing/2014/main" id="{9CA74116-0A09-4B84-9748-2EF5FEA5862E}"/>
            </a:ext>
          </a:extLst>
        </xdr:cNvPr>
        <xdr:cNvSpPr/>
      </xdr:nvSpPr>
      <xdr:spPr>
        <a:xfrm>
          <a:off x="18345150" y="96768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98298</xdr:rowOff>
    </xdr:from>
    <xdr:to>
      <xdr:col>111</xdr:col>
      <xdr:colOff>177800</xdr:colOff>
      <xdr:row>59</xdr:row>
      <xdr:rowOff>164592</xdr:rowOff>
    </xdr:to>
    <xdr:cxnSp macro="">
      <xdr:nvCxnSpPr>
        <xdr:cNvPr id="594" name="直線コネクタ 593">
          <a:extLst>
            <a:ext uri="{FF2B5EF4-FFF2-40B4-BE49-F238E27FC236}">
              <a16:creationId xmlns:a16="http://schemas.microsoft.com/office/drawing/2014/main" id="{15E3E872-0D57-4428-B983-8EE0B2DA7EAE}"/>
            </a:ext>
          </a:extLst>
        </xdr:cNvPr>
        <xdr:cNvCxnSpPr/>
      </xdr:nvCxnSpPr>
      <xdr:spPr>
        <a:xfrm flipV="1">
          <a:off x="18392775" y="9661398"/>
          <a:ext cx="809625"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161798</xdr:rowOff>
    </xdr:from>
    <xdr:to>
      <xdr:col>102</xdr:col>
      <xdr:colOff>165100</xdr:colOff>
      <xdr:row>60</xdr:row>
      <xdr:rowOff>91948</xdr:rowOff>
    </xdr:to>
    <xdr:sp macro="" textlink="">
      <xdr:nvSpPr>
        <xdr:cNvPr id="595" name="楕円 594">
          <a:extLst>
            <a:ext uri="{FF2B5EF4-FFF2-40B4-BE49-F238E27FC236}">
              <a16:creationId xmlns:a16="http://schemas.microsoft.com/office/drawing/2014/main" id="{C22DB7F0-1459-47B6-89D6-8B750EE6587F}"/>
            </a:ext>
          </a:extLst>
        </xdr:cNvPr>
        <xdr:cNvSpPr/>
      </xdr:nvSpPr>
      <xdr:spPr>
        <a:xfrm>
          <a:off x="17554575" y="97280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164592</xdr:rowOff>
    </xdr:from>
    <xdr:to>
      <xdr:col>107</xdr:col>
      <xdr:colOff>50800</xdr:colOff>
      <xdr:row>60</xdr:row>
      <xdr:rowOff>41148</xdr:rowOff>
    </xdr:to>
    <xdr:cxnSp macro="">
      <xdr:nvCxnSpPr>
        <xdr:cNvPr id="596" name="直線コネクタ 595">
          <a:extLst>
            <a:ext uri="{FF2B5EF4-FFF2-40B4-BE49-F238E27FC236}">
              <a16:creationId xmlns:a16="http://schemas.microsoft.com/office/drawing/2014/main" id="{0FF5F94F-5632-48DB-9820-83530DEC4ACC}"/>
            </a:ext>
          </a:extLst>
        </xdr:cNvPr>
        <xdr:cNvCxnSpPr/>
      </xdr:nvCxnSpPr>
      <xdr:spPr>
        <a:xfrm flipV="1">
          <a:off x="17602200" y="9724517"/>
          <a:ext cx="790575"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597" name="n_1aveValue【学校施設】&#10;一人当たり面積">
          <a:extLst>
            <a:ext uri="{FF2B5EF4-FFF2-40B4-BE49-F238E27FC236}">
              <a16:creationId xmlns:a16="http://schemas.microsoft.com/office/drawing/2014/main" id="{C7080A3D-A479-4FAF-B66E-F44945EED465}"/>
            </a:ext>
          </a:extLst>
        </xdr:cNvPr>
        <xdr:cNvSpPr txBox="1"/>
      </xdr:nvSpPr>
      <xdr:spPr>
        <a:xfrm>
          <a:off x="18983402"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598" name="n_2aveValue【学校施設】&#10;一人当たり面積">
          <a:extLst>
            <a:ext uri="{FF2B5EF4-FFF2-40B4-BE49-F238E27FC236}">
              <a16:creationId xmlns:a16="http://schemas.microsoft.com/office/drawing/2014/main" id="{2E7CA009-730D-4CAD-8477-3C520F0C22EE}"/>
            </a:ext>
          </a:extLst>
        </xdr:cNvPr>
        <xdr:cNvSpPr txBox="1"/>
      </xdr:nvSpPr>
      <xdr:spPr>
        <a:xfrm>
          <a:off x="18183302" y="100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599" name="n_3aveValue【学校施設】&#10;一人当たり面積">
          <a:extLst>
            <a:ext uri="{FF2B5EF4-FFF2-40B4-BE49-F238E27FC236}">
              <a16:creationId xmlns:a16="http://schemas.microsoft.com/office/drawing/2014/main" id="{BFED76F9-5A53-4EEC-A6F1-264F9177E85D}"/>
            </a:ext>
          </a:extLst>
        </xdr:cNvPr>
        <xdr:cNvSpPr txBox="1"/>
      </xdr:nvSpPr>
      <xdr:spPr>
        <a:xfrm>
          <a:off x="17383202" y="101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600" name="n_1mainValue【学校施設】&#10;一人当たり面積">
          <a:extLst>
            <a:ext uri="{FF2B5EF4-FFF2-40B4-BE49-F238E27FC236}">
              <a16:creationId xmlns:a16="http://schemas.microsoft.com/office/drawing/2014/main" id="{A225B2FE-BCED-4F91-8AD7-AC9D36A6AE55}"/>
            </a:ext>
          </a:extLst>
        </xdr:cNvPr>
        <xdr:cNvSpPr txBox="1"/>
      </xdr:nvSpPr>
      <xdr:spPr>
        <a:xfrm>
          <a:off x="18983402" y="940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60469</xdr:rowOff>
    </xdr:from>
    <xdr:ext cx="469744" cy="259045"/>
    <xdr:sp macro="" textlink="">
      <xdr:nvSpPr>
        <xdr:cNvPr id="601" name="n_2mainValue【学校施設】&#10;一人当たり面積">
          <a:extLst>
            <a:ext uri="{FF2B5EF4-FFF2-40B4-BE49-F238E27FC236}">
              <a16:creationId xmlns:a16="http://schemas.microsoft.com/office/drawing/2014/main" id="{C0ED5D67-A184-425E-9FD2-1FDDF471B8BE}"/>
            </a:ext>
          </a:extLst>
        </xdr:cNvPr>
        <xdr:cNvSpPr txBox="1"/>
      </xdr:nvSpPr>
      <xdr:spPr>
        <a:xfrm>
          <a:off x="18183302" y="946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108475</xdr:rowOff>
    </xdr:from>
    <xdr:ext cx="469744" cy="259045"/>
    <xdr:sp macro="" textlink="">
      <xdr:nvSpPr>
        <xdr:cNvPr id="602" name="n_3mainValue【学校施設】&#10;一人当たり面積">
          <a:extLst>
            <a:ext uri="{FF2B5EF4-FFF2-40B4-BE49-F238E27FC236}">
              <a16:creationId xmlns:a16="http://schemas.microsoft.com/office/drawing/2014/main" id="{0105A153-7459-4BB7-A217-D19617D2942D}"/>
            </a:ext>
          </a:extLst>
        </xdr:cNvPr>
        <xdr:cNvSpPr txBox="1"/>
      </xdr:nvSpPr>
      <xdr:spPr>
        <a:xfrm>
          <a:off x="17383202" y="950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A257EEAD-44F6-4F26-8360-FA1A24B806B0}"/>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a:extLst>
            <a:ext uri="{FF2B5EF4-FFF2-40B4-BE49-F238E27FC236}">
              <a16:creationId xmlns:a16="http://schemas.microsoft.com/office/drawing/2014/main" id="{F45CEA12-9F12-439A-991B-70597F98CCB7}"/>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a:extLst>
            <a:ext uri="{FF2B5EF4-FFF2-40B4-BE49-F238E27FC236}">
              <a16:creationId xmlns:a16="http://schemas.microsoft.com/office/drawing/2014/main" id="{50AE2CFC-1F48-4C43-9E48-343C4C9701A8}"/>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a:extLst>
            <a:ext uri="{FF2B5EF4-FFF2-40B4-BE49-F238E27FC236}">
              <a16:creationId xmlns:a16="http://schemas.microsoft.com/office/drawing/2014/main" id="{2CEF5079-0824-4616-8E2E-7D14A6C91B07}"/>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a:extLst>
            <a:ext uri="{FF2B5EF4-FFF2-40B4-BE49-F238E27FC236}">
              <a16:creationId xmlns:a16="http://schemas.microsoft.com/office/drawing/2014/main" id="{361E3388-E68C-4E2F-A318-3015A2FD4D9B}"/>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95622CF9-1741-4F01-900B-58181316B6CB}"/>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FAE3D0CA-5E70-4249-A68C-CB94D491A797}"/>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3A69CA10-79EB-4817-BECB-D72745213FCE}"/>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543F9709-5230-4AD6-AD76-5F1EB8F1CBAF}"/>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AD1FFDEE-A186-42D7-BACD-9043663C59A6}"/>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1D353C3A-E060-4F8B-A725-A818A2A431E9}"/>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9A54A75B-0C88-46C4-AF8D-88372B3E1A0B}"/>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A9F5B652-D493-4581-B435-FF0C0466B4DA}"/>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01BA1D7B-53CE-4F35-B81F-81C2709D75F5}"/>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F8D88810-6465-432D-9EFC-D51D96ACA250}"/>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FF16539D-879D-4BC3-A1B6-D9B85CA6BD04}"/>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9867DFA8-5211-407A-9D5D-98B640550A05}"/>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62EFD2D5-3D7A-4174-986B-7DEFC7369B50}"/>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97AECB51-55EE-4AE3-B773-081BB33C1A7B}"/>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28743DA5-11D6-4518-82CF-041906FE23F9}"/>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8D2B274E-5CAB-4C3B-90E8-3697516A9D9F}"/>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図書館】&#10;有形固定資産減価償却率グラフ枠">
          <a:extLst>
            <a:ext uri="{FF2B5EF4-FFF2-40B4-BE49-F238E27FC236}">
              <a16:creationId xmlns:a16="http://schemas.microsoft.com/office/drawing/2014/main" id="{55574B7B-B91F-4285-81EC-7BEB2F7D92FC}"/>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25" name="直線コネクタ 624">
          <a:extLst>
            <a:ext uri="{FF2B5EF4-FFF2-40B4-BE49-F238E27FC236}">
              <a16:creationId xmlns:a16="http://schemas.microsoft.com/office/drawing/2014/main" id="{2581158E-8064-4889-975F-BA143AC02A3E}"/>
            </a:ext>
          </a:extLst>
        </xdr:cNvPr>
        <xdr:cNvCxnSpPr/>
      </xdr:nvCxnSpPr>
      <xdr:spPr>
        <a:xfrm flipV="1">
          <a:off x="14695170" y="12555855"/>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26" name="【図書館】&#10;有形固定資産減価償却率最小値テキスト">
          <a:extLst>
            <a:ext uri="{FF2B5EF4-FFF2-40B4-BE49-F238E27FC236}">
              <a16:creationId xmlns:a16="http://schemas.microsoft.com/office/drawing/2014/main" id="{ECDFFE65-7968-48AB-B405-2A179FC10C10}"/>
            </a:ext>
          </a:extLst>
        </xdr:cNvPr>
        <xdr:cNvSpPr txBox="1"/>
      </xdr:nvSpPr>
      <xdr:spPr>
        <a:xfrm>
          <a:off x="14744700" y="1394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27" name="直線コネクタ 626">
          <a:extLst>
            <a:ext uri="{FF2B5EF4-FFF2-40B4-BE49-F238E27FC236}">
              <a16:creationId xmlns:a16="http://schemas.microsoft.com/office/drawing/2014/main" id="{E9335E3F-41CA-4ED0-91FF-04A8F40FAF39}"/>
            </a:ext>
          </a:extLst>
        </xdr:cNvPr>
        <xdr:cNvCxnSpPr/>
      </xdr:nvCxnSpPr>
      <xdr:spPr>
        <a:xfrm>
          <a:off x="14611350" y="139369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28" name="【図書館】&#10;有形固定資産減価償却率最大値テキスト">
          <a:extLst>
            <a:ext uri="{FF2B5EF4-FFF2-40B4-BE49-F238E27FC236}">
              <a16:creationId xmlns:a16="http://schemas.microsoft.com/office/drawing/2014/main" id="{A4CD82F6-22DE-4C1A-90FE-E9494C584783}"/>
            </a:ext>
          </a:extLst>
        </xdr:cNvPr>
        <xdr:cNvSpPr txBox="1"/>
      </xdr:nvSpPr>
      <xdr:spPr>
        <a:xfrm>
          <a:off x="14744700" y="1234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9" name="直線コネクタ 628">
          <a:extLst>
            <a:ext uri="{FF2B5EF4-FFF2-40B4-BE49-F238E27FC236}">
              <a16:creationId xmlns:a16="http://schemas.microsoft.com/office/drawing/2014/main" id="{EB149A7D-08AE-4BCF-98A5-388BA3EA2018}"/>
            </a:ext>
          </a:extLst>
        </xdr:cNvPr>
        <xdr:cNvCxnSpPr/>
      </xdr:nvCxnSpPr>
      <xdr:spPr>
        <a:xfrm>
          <a:off x="14611350" y="125558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68597</xdr:rowOff>
    </xdr:from>
    <xdr:ext cx="405111" cy="259045"/>
    <xdr:sp macro="" textlink="">
      <xdr:nvSpPr>
        <xdr:cNvPr id="630" name="【図書館】&#10;有形固定資産減価償却率平均値テキスト">
          <a:extLst>
            <a:ext uri="{FF2B5EF4-FFF2-40B4-BE49-F238E27FC236}">
              <a16:creationId xmlns:a16="http://schemas.microsoft.com/office/drawing/2014/main" id="{676DFBD7-36B7-44DE-A83D-1E90F5BBDAFF}"/>
            </a:ext>
          </a:extLst>
        </xdr:cNvPr>
        <xdr:cNvSpPr txBox="1"/>
      </xdr:nvSpPr>
      <xdr:spPr>
        <a:xfrm>
          <a:off x="14744700" y="1319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1" name="フローチャート: 判断 630">
          <a:extLst>
            <a:ext uri="{FF2B5EF4-FFF2-40B4-BE49-F238E27FC236}">
              <a16:creationId xmlns:a16="http://schemas.microsoft.com/office/drawing/2014/main" id="{C95BA9FF-7288-44A3-85A9-58745DB230DA}"/>
            </a:ext>
          </a:extLst>
        </xdr:cNvPr>
        <xdr:cNvSpPr/>
      </xdr:nvSpPr>
      <xdr:spPr>
        <a:xfrm>
          <a:off x="14649450" y="132124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32" name="フローチャート: 判断 631">
          <a:extLst>
            <a:ext uri="{FF2B5EF4-FFF2-40B4-BE49-F238E27FC236}">
              <a16:creationId xmlns:a16="http://schemas.microsoft.com/office/drawing/2014/main" id="{2D46BF21-F067-4BF9-A7D1-EA2F981097DD}"/>
            </a:ext>
          </a:extLst>
        </xdr:cNvPr>
        <xdr:cNvSpPr/>
      </xdr:nvSpPr>
      <xdr:spPr>
        <a:xfrm>
          <a:off x="13887450" y="13200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33" name="フローチャート: 判断 632">
          <a:extLst>
            <a:ext uri="{FF2B5EF4-FFF2-40B4-BE49-F238E27FC236}">
              <a16:creationId xmlns:a16="http://schemas.microsoft.com/office/drawing/2014/main" id="{6E996B46-D266-408F-9D15-B4C30D91F3BF}"/>
            </a:ext>
          </a:extLst>
        </xdr:cNvPr>
        <xdr:cNvSpPr/>
      </xdr:nvSpPr>
      <xdr:spPr>
        <a:xfrm>
          <a:off x="13096875" y="13160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34" name="フローチャート: 判断 633">
          <a:extLst>
            <a:ext uri="{FF2B5EF4-FFF2-40B4-BE49-F238E27FC236}">
              <a16:creationId xmlns:a16="http://schemas.microsoft.com/office/drawing/2014/main" id="{3CBADC3A-C239-42D0-AFDB-2B885384359E}"/>
            </a:ext>
          </a:extLst>
        </xdr:cNvPr>
        <xdr:cNvSpPr/>
      </xdr:nvSpPr>
      <xdr:spPr>
        <a:xfrm>
          <a:off x="12296775" y="135242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919C937E-0E9A-4CB4-8E4A-AC723B58B862}"/>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94CF793-7A8A-4CA3-96C5-2B9E30EDCFD1}"/>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ECBDAAC-B1F4-4EE0-A23E-E37E9FE3F97A}"/>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B6933EB-CB17-4495-9024-2C389D694DB7}"/>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8A491D33-777D-42E6-90B9-ED097A175A31}"/>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40" name="楕円 639">
          <a:extLst>
            <a:ext uri="{FF2B5EF4-FFF2-40B4-BE49-F238E27FC236}">
              <a16:creationId xmlns:a16="http://schemas.microsoft.com/office/drawing/2014/main" id="{A8A3C94C-66BD-4740-8E73-FFB5FAE302D2}"/>
            </a:ext>
          </a:extLst>
        </xdr:cNvPr>
        <xdr:cNvSpPr/>
      </xdr:nvSpPr>
      <xdr:spPr>
        <a:xfrm>
          <a:off x="13887450" y="13366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52070</xdr:rowOff>
    </xdr:from>
    <xdr:to>
      <xdr:col>76</xdr:col>
      <xdr:colOff>165100</xdr:colOff>
      <xdr:row>82</xdr:row>
      <xdr:rowOff>153670</xdr:rowOff>
    </xdr:to>
    <xdr:sp macro="" textlink="">
      <xdr:nvSpPr>
        <xdr:cNvPr id="641" name="楕円 640">
          <a:extLst>
            <a:ext uri="{FF2B5EF4-FFF2-40B4-BE49-F238E27FC236}">
              <a16:creationId xmlns:a16="http://schemas.microsoft.com/office/drawing/2014/main" id="{3667A59F-0B10-4315-8BD2-FD8346F21209}"/>
            </a:ext>
          </a:extLst>
        </xdr:cNvPr>
        <xdr:cNvSpPr/>
      </xdr:nvSpPr>
      <xdr:spPr>
        <a:xfrm>
          <a:off x="13096875" y="133362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129539</xdr:rowOff>
    </xdr:to>
    <xdr:cxnSp macro="">
      <xdr:nvCxnSpPr>
        <xdr:cNvPr id="642" name="直線コネクタ 641">
          <a:extLst>
            <a:ext uri="{FF2B5EF4-FFF2-40B4-BE49-F238E27FC236}">
              <a16:creationId xmlns:a16="http://schemas.microsoft.com/office/drawing/2014/main" id="{E5A9FDEF-B167-49A9-A992-FB806130BC93}"/>
            </a:ext>
          </a:extLst>
        </xdr:cNvPr>
        <xdr:cNvCxnSpPr/>
      </xdr:nvCxnSpPr>
      <xdr:spPr>
        <a:xfrm>
          <a:off x="13144500" y="13393420"/>
          <a:ext cx="790575"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43" name="楕円 642">
          <a:extLst>
            <a:ext uri="{FF2B5EF4-FFF2-40B4-BE49-F238E27FC236}">
              <a16:creationId xmlns:a16="http://schemas.microsoft.com/office/drawing/2014/main" id="{C6CB2856-BB4D-4967-B9CE-D44C9D1A98F8}"/>
            </a:ext>
          </a:extLst>
        </xdr:cNvPr>
        <xdr:cNvSpPr/>
      </xdr:nvSpPr>
      <xdr:spPr>
        <a:xfrm>
          <a:off x="12296775" y="13315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76200</xdr:rowOff>
    </xdr:from>
    <xdr:to>
      <xdr:col>76</xdr:col>
      <xdr:colOff>114300</xdr:colOff>
      <xdr:row>82</xdr:row>
      <xdr:rowOff>102870</xdr:rowOff>
    </xdr:to>
    <xdr:cxnSp macro="">
      <xdr:nvCxnSpPr>
        <xdr:cNvPr id="644" name="直線コネクタ 643">
          <a:extLst>
            <a:ext uri="{FF2B5EF4-FFF2-40B4-BE49-F238E27FC236}">
              <a16:creationId xmlns:a16="http://schemas.microsoft.com/office/drawing/2014/main" id="{25A3DF0A-EBFC-4909-92E7-ADDF0249AF66}"/>
            </a:ext>
          </a:extLst>
        </xdr:cNvPr>
        <xdr:cNvCxnSpPr/>
      </xdr:nvCxnSpPr>
      <xdr:spPr>
        <a:xfrm>
          <a:off x="12344400" y="13363575"/>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45" name="n_1aveValue【図書館】&#10;有形固定資産減価償却率">
          <a:extLst>
            <a:ext uri="{FF2B5EF4-FFF2-40B4-BE49-F238E27FC236}">
              <a16:creationId xmlns:a16="http://schemas.microsoft.com/office/drawing/2014/main" id="{21AE8CB7-02D9-4C90-AF85-752924720C4B}"/>
            </a:ext>
          </a:extLst>
        </xdr:cNvPr>
        <xdr:cNvSpPr txBox="1"/>
      </xdr:nvSpPr>
      <xdr:spPr>
        <a:xfrm>
          <a:off x="13745219"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6" name="n_2aveValue【図書館】&#10;有形固定資産減価償却率">
          <a:extLst>
            <a:ext uri="{FF2B5EF4-FFF2-40B4-BE49-F238E27FC236}">
              <a16:creationId xmlns:a16="http://schemas.microsoft.com/office/drawing/2014/main" id="{0D779C1A-FE82-4098-88CE-6F2244E1F49C}"/>
            </a:ext>
          </a:extLst>
        </xdr:cNvPr>
        <xdr:cNvSpPr txBox="1"/>
      </xdr:nvSpPr>
      <xdr:spPr>
        <a:xfrm>
          <a:off x="12964169"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167657</xdr:rowOff>
    </xdr:from>
    <xdr:ext cx="405111" cy="259045"/>
    <xdr:sp macro="" textlink="">
      <xdr:nvSpPr>
        <xdr:cNvPr id="647" name="n_3aveValue【図書館】&#10;有形固定資産減価償却率">
          <a:extLst>
            <a:ext uri="{FF2B5EF4-FFF2-40B4-BE49-F238E27FC236}">
              <a16:creationId xmlns:a16="http://schemas.microsoft.com/office/drawing/2014/main" id="{16ADF51E-1AA2-42B3-B10F-3EA899270A4C}"/>
            </a:ext>
          </a:extLst>
        </xdr:cNvPr>
        <xdr:cNvSpPr txBox="1"/>
      </xdr:nvSpPr>
      <xdr:spPr>
        <a:xfrm>
          <a:off x="12164069"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48" name="n_1mainValue【図書館】&#10;有形固定資産減価償却率">
          <a:extLst>
            <a:ext uri="{FF2B5EF4-FFF2-40B4-BE49-F238E27FC236}">
              <a16:creationId xmlns:a16="http://schemas.microsoft.com/office/drawing/2014/main" id="{7CBA92C5-D56C-4EBA-8582-0A45F009D504}"/>
            </a:ext>
          </a:extLst>
        </xdr:cNvPr>
        <xdr:cNvSpPr txBox="1"/>
      </xdr:nvSpPr>
      <xdr:spPr>
        <a:xfrm>
          <a:off x="13745219"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649" name="n_2mainValue【図書館】&#10;有形固定資産減価償却率">
          <a:extLst>
            <a:ext uri="{FF2B5EF4-FFF2-40B4-BE49-F238E27FC236}">
              <a16:creationId xmlns:a16="http://schemas.microsoft.com/office/drawing/2014/main" id="{C4D181A7-F84A-429D-882F-173B61473175}"/>
            </a:ext>
          </a:extLst>
        </xdr:cNvPr>
        <xdr:cNvSpPr txBox="1"/>
      </xdr:nvSpPr>
      <xdr:spPr>
        <a:xfrm>
          <a:off x="12964169"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50" name="n_3mainValue【図書館】&#10;有形固定資産減価償却率">
          <a:extLst>
            <a:ext uri="{FF2B5EF4-FFF2-40B4-BE49-F238E27FC236}">
              <a16:creationId xmlns:a16="http://schemas.microsoft.com/office/drawing/2014/main" id="{16C92152-0AD8-460C-B6EA-1AC074C589D8}"/>
            </a:ext>
          </a:extLst>
        </xdr:cNvPr>
        <xdr:cNvSpPr txBox="1"/>
      </xdr:nvSpPr>
      <xdr:spPr>
        <a:xfrm>
          <a:off x="12164069" y="1310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365D5CCC-B7FE-4DE1-B5C1-D9CC62EA822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a:extLst>
            <a:ext uri="{FF2B5EF4-FFF2-40B4-BE49-F238E27FC236}">
              <a16:creationId xmlns:a16="http://schemas.microsoft.com/office/drawing/2014/main" id="{7286F599-DC41-459E-AC48-BE566AA42FCF}"/>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a:extLst>
            <a:ext uri="{FF2B5EF4-FFF2-40B4-BE49-F238E27FC236}">
              <a16:creationId xmlns:a16="http://schemas.microsoft.com/office/drawing/2014/main" id="{F8EC459B-1FB0-473C-9D5C-0E433E61E186}"/>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a:extLst>
            <a:ext uri="{FF2B5EF4-FFF2-40B4-BE49-F238E27FC236}">
              <a16:creationId xmlns:a16="http://schemas.microsoft.com/office/drawing/2014/main" id="{62343EDA-3DAA-40DB-8160-CF32E13B097D}"/>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a:extLst>
            <a:ext uri="{FF2B5EF4-FFF2-40B4-BE49-F238E27FC236}">
              <a16:creationId xmlns:a16="http://schemas.microsoft.com/office/drawing/2014/main" id="{9542E1ED-DA2F-4B4B-8B7F-469305CC0C15}"/>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257BA60F-AD98-4867-81FB-FEA153CA6AF5}"/>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DCC5C8E3-FF04-48CB-828D-17D65277EE4E}"/>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8A3F33C3-8904-4788-918D-CAF029792DD8}"/>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490DB140-5913-4D72-9AC8-C6956A58AFA4}"/>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8741E56C-36B6-4C0C-A301-305521D79621}"/>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CE19E65D-8800-452E-B94D-4DCC3C2A04F6}"/>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282B7834-74C3-4BC5-A66D-D74DA8C88C63}"/>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9A35C570-6F33-4B39-807A-69C50AE058DB}"/>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961D4121-2D9D-4ED3-BA3C-895E8102AE8E}"/>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55F58B4D-2FCE-4961-92F6-6DF85FFF41EF}"/>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6D30AD36-216B-4B1D-AD1A-1A0E9EA94171}"/>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689434B4-3F9B-4796-8519-5EFE8A7496A3}"/>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A66AF62B-C336-41B3-A4C2-3A38A9BC47ED}"/>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図書館】&#10;一人当たり面積グラフ枠">
          <a:extLst>
            <a:ext uri="{FF2B5EF4-FFF2-40B4-BE49-F238E27FC236}">
              <a16:creationId xmlns:a16="http://schemas.microsoft.com/office/drawing/2014/main" id="{8F6FDAFE-B687-4AE3-AD1F-A9805E79A068}"/>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70" name="直線コネクタ 669">
          <a:extLst>
            <a:ext uri="{FF2B5EF4-FFF2-40B4-BE49-F238E27FC236}">
              <a16:creationId xmlns:a16="http://schemas.microsoft.com/office/drawing/2014/main" id="{CB18F529-7823-4E89-840F-09D0B7C1DD4E}"/>
            </a:ext>
          </a:extLst>
        </xdr:cNvPr>
        <xdr:cNvCxnSpPr/>
      </xdr:nvCxnSpPr>
      <xdr:spPr>
        <a:xfrm flipV="1">
          <a:off x="19952970" y="12847955"/>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71" name="【図書館】&#10;一人当たり面積最小値テキスト">
          <a:extLst>
            <a:ext uri="{FF2B5EF4-FFF2-40B4-BE49-F238E27FC236}">
              <a16:creationId xmlns:a16="http://schemas.microsoft.com/office/drawing/2014/main" id="{19D262A4-1056-4C5E-9451-48B7B73C0102}"/>
            </a:ext>
          </a:extLst>
        </xdr:cNvPr>
        <xdr:cNvSpPr txBox="1"/>
      </xdr:nvSpPr>
      <xdr:spPr>
        <a:xfrm>
          <a:off x="20002500" y="138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72" name="直線コネクタ 671">
          <a:extLst>
            <a:ext uri="{FF2B5EF4-FFF2-40B4-BE49-F238E27FC236}">
              <a16:creationId xmlns:a16="http://schemas.microsoft.com/office/drawing/2014/main" id="{76D65CFC-ECF3-4E47-8AC8-DBDD56BE726F}"/>
            </a:ext>
          </a:extLst>
        </xdr:cNvPr>
        <xdr:cNvCxnSpPr/>
      </xdr:nvCxnSpPr>
      <xdr:spPr>
        <a:xfrm>
          <a:off x="19878675" y="138944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73" name="【図書館】&#10;一人当たり面積最大値テキスト">
          <a:extLst>
            <a:ext uri="{FF2B5EF4-FFF2-40B4-BE49-F238E27FC236}">
              <a16:creationId xmlns:a16="http://schemas.microsoft.com/office/drawing/2014/main" id="{4F4CCF71-56E4-4EA5-954B-DDA4D7411119}"/>
            </a:ext>
          </a:extLst>
        </xdr:cNvPr>
        <xdr:cNvSpPr txBox="1"/>
      </xdr:nvSpPr>
      <xdr:spPr>
        <a:xfrm>
          <a:off x="20002500" y="126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4" name="直線コネクタ 673">
          <a:extLst>
            <a:ext uri="{FF2B5EF4-FFF2-40B4-BE49-F238E27FC236}">
              <a16:creationId xmlns:a16="http://schemas.microsoft.com/office/drawing/2014/main" id="{4833900C-E95C-4D3A-A479-9BF82C568615}"/>
            </a:ext>
          </a:extLst>
        </xdr:cNvPr>
        <xdr:cNvCxnSpPr/>
      </xdr:nvCxnSpPr>
      <xdr:spPr>
        <a:xfrm>
          <a:off x="19878675" y="1284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75" name="【図書館】&#10;一人当たり面積平均値テキスト">
          <a:extLst>
            <a:ext uri="{FF2B5EF4-FFF2-40B4-BE49-F238E27FC236}">
              <a16:creationId xmlns:a16="http://schemas.microsoft.com/office/drawing/2014/main" id="{DC3F8646-F5A6-4602-86B3-E35B196ACDD0}"/>
            </a:ext>
          </a:extLst>
        </xdr:cNvPr>
        <xdr:cNvSpPr txBox="1"/>
      </xdr:nvSpPr>
      <xdr:spPr>
        <a:xfrm>
          <a:off x="20002500" y="13612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76" name="フローチャート: 判断 675">
          <a:extLst>
            <a:ext uri="{FF2B5EF4-FFF2-40B4-BE49-F238E27FC236}">
              <a16:creationId xmlns:a16="http://schemas.microsoft.com/office/drawing/2014/main" id="{EC1804D6-37AA-4042-A981-87B622616978}"/>
            </a:ext>
          </a:extLst>
        </xdr:cNvPr>
        <xdr:cNvSpPr/>
      </xdr:nvSpPr>
      <xdr:spPr>
        <a:xfrm>
          <a:off x="19897725"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77" name="フローチャート: 判断 676">
          <a:extLst>
            <a:ext uri="{FF2B5EF4-FFF2-40B4-BE49-F238E27FC236}">
              <a16:creationId xmlns:a16="http://schemas.microsoft.com/office/drawing/2014/main" id="{EB9F5C73-3C73-433D-A8A5-86F22F135FDC}"/>
            </a:ext>
          </a:extLst>
        </xdr:cNvPr>
        <xdr:cNvSpPr/>
      </xdr:nvSpPr>
      <xdr:spPr>
        <a:xfrm>
          <a:off x="19154775" y="136182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78" name="フローチャート: 判断 677">
          <a:extLst>
            <a:ext uri="{FF2B5EF4-FFF2-40B4-BE49-F238E27FC236}">
              <a16:creationId xmlns:a16="http://schemas.microsoft.com/office/drawing/2014/main" id="{B42AC7A5-8EAA-4C89-8A44-08F63DB9257E}"/>
            </a:ext>
          </a:extLst>
        </xdr:cNvPr>
        <xdr:cNvSpPr/>
      </xdr:nvSpPr>
      <xdr:spPr>
        <a:xfrm>
          <a:off x="18345150"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9" name="フローチャート: 判断 678">
          <a:extLst>
            <a:ext uri="{FF2B5EF4-FFF2-40B4-BE49-F238E27FC236}">
              <a16:creationId xmlns:a16="http://schemas.microsoft.com/office/drawing/2014/main" id="{C086BF9E-0A7A-420D-ADEE-BFD32C1B9F99}"/>
            </a:ext>
          </a:extLst>
        </xdr:cNvPr>
        <xdr:cNvSpPr/>
      </xdr:nvSpPr>
      <xdr:spPr>
        <a:xfrm>
          <a:off x="17554575" y="13716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99818BC9-E159-4835-AD23-A9A979C46DF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C961AD72-0CE8-4711-919D-84656A36D95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7E3B5DF8-EEFD-4A61-A8CA-4F31F5D63397}"/>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4D09F795-D316-498D-84CC-56CFAED6428E}"/>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C45251EB-C8C6-4D19-9950-F9BD3B56379D}"/>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85" name="楕円 684">
          <a:extLst>
            <a:ext uri="{FF2B5EF4-FFF2-40B4-BE49-F238E27FC236}">
              <a16:creationId xmlns:a16="http://schemas.microsoft.com/office/drawing/2014/main" id="{84886E1E-6690-4C71-A101-4E6941ED177D}"/>
            </a:ext>
          </a:extLst>
        </xdr:cNvPr>
        <xdr:cNvSpPr/>
      </xdr:nvSpPr>
      <xdr:spPr>
        <a:xfrm>
          <a:off x="19154775" y="136182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86" name="楕円 685">
          <a:extLst>
            <a:ext uri="{FF2B5EF4-FFF2-40B4-BE49-F238E27FC236}">
              <a16:creationId xmlns:a16="http://schemas.microsoft.com/office/drawing/2014/main" id="{9D4CFC53-C4F1-401E-8DEC-52BD51FFE52A}"/>
            </a:ext>
          </a:extLst>
        </xdr:cNvPr>
        <xdr:cNvSpPr/>
      </xdr:nvSpPr>
      <xdr:spPr>
        <a:xfrm>
          <a:off x="18345150" y="136182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87" name="直線コネクタ 686">
          <a:extLst>
            <a:ext uri="{FF2B5EF4-FFF2-40B4-BE49-F238E27FC236}">
              <a16:creationId xmlns:a16="http://schemas.microsoft.com/office/drawing/2014/main" id="{626AEDF6-CA25-4A57-8030-77BFE8AE04D6}"/>
            </a:ext>
          </a:extLst>
        </xdr:cNvPr>
        <xdr:cNvCxnSpPr/>
      </xdr:nvCxnSpPr>
      <xdr:spPr>
        <a:xfrm>
          <a:off x="18392775" y="1367536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88" name="楕円 687">
          <a:extLst>
            <a:ext uri="{FF2B5EF4-FFF2-40B4-BE49-F238E27FC236}">
              <a16:creationId xmlns:a16="http://schemas.microsoft.com/office/drawing/2014/main" id="{3AE97225-E52D-4E87-A587-DA32DE53BDA3}"/>
            </a:ext>
          </a:extLst>
        </xdr:cNvPr>
        <xdr:cNvSpPr/>
      </xdr:nvSpPr>
      <xdr:spPr>
        <a:xfrm>
          <a:off x="17554575" y="136182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89" name="直線コネクタ 688">
          <a:extLst>
            <a:ext uri="{FF2B5EF4-FFF2-40B4-BE49-F238E27FC236}">
              <a16:creationId xmlns:a16="http://schemas.microsoft.com/office/drawing/2014/main" id="{6F0A0F78-2DDB-463C-A99D-EAED18D449F6}"/>
            </a:ext>
          </a:extLst>
        </xdr:cNvPr>
        <xdr:cNvCxnSpPr/>
      </xdr:nvCxnSpPr>
      <xdr:spPr>
        <a:xfrm>
          <a:off x="17602200" y="136753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90" name="n_1aveValue【図書館】&#10;一人当たり面積">
          <a:extLst>
            <a:ext uri="{FF2B5EF4-FFF2-40B4-BE49-F238E27FC236}">
              <a16:creationId xmlns:a16="http://schemas.microsoft.com/office/drawing/2014/main" id="{4A1E207A-C9D7-4676-B8C7-9FE4813DEE47}"/>
            </a:ext>
          </a:extLst>
        </xdr:cNvPr>
        <xdr:cNvSpPr txBox="1"/>
      </xdr:nvSpPr>
      <xdr:spPr>
        <a:xfrm>
          <a:off x="18983402"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91" name="n_2aveValue【図書館】&#10;一人当たり面積">
          <a:extLst>
            <a:ext uri="{FF2B5EF4-FFF2-40B4-BE49-F238E27FC236}">
              <a16:creationId xmlns:a16="http://schemas.microsoft.com/office/drawing/2014/main" id="{E2A151B8-94AB-4294-87DE-96BFD8A6D999}"/>
            </a:ext>
          </a:extLst>
        </xdr:cNvPr>
        <xdr:cNvSpPr txBox="1"/>
      </xdr:nvSpPr>
      <xdr:spPr>
        <a:xfrm>
          <a:off x="18183302"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2" name="n_3aveValue【図書館】&#10;一人当たり面積">
          <a:extLst>
            <a:ext uri="{FF2B5EF4-FFF2-40B4-BE49-F238E27FC236}">
              <a16:creationId xmlns:a16="http://schemas.microsoft.com/office/drawing/2014/main" id="{5141BD18-2684-48DF-99E2-325C1A89F755}"/>
            </a:ext>
          </a:extLst>
        </xdr:cNvPr>
        <xdr:cNvSpPr txBox="1"/>
      </xdr:nvSpPr>
      <xdr:spPr>
        <a:xfrm>
          <a:off x="17383202" y="137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93" name="n_1mainValue【図書館】&#10;一人当たり面積">
          <a:extLst>
            <a:ext uri="{FF2B5EF4-FFF2-40B4-BE49-F238E27FC236}">
              <a16:creationId xmlns:a16="http://schemas.microsoft.com/office/drawing/2014/main" id="{F62C538C-8B5D-49AA-9664-80F9E40E5E50}"/>
            </a:ext>
          </a:extLst>
        </xdr:cNvPr>
        <xdr:cNvSpPr txBox="1"/>
      </xdr:nvSpPr>
      <xdr:spPr>
        <a:xfrm>
          <a:off x="189834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94" name="n_2mainValue【図書館】&#10;一人当たり面積">
          <a:extLst>
            <a:ext uri="{FF2B5EF4-FFF2-40B4-BE49-F238E27FC236}">
              <a16:creationId xmlns:a16="http://schemas.microsoft.com/office/drawing/2014/main" id="{BB72718E-6062-4987-90F8-272B101A9085}"/>
            </a:ext>
          </a:extLst>
        </xdr:cNvPr>
        <xdr:cNvSpPr txBox="1"/>
      </xdr:nvSpPr>
      <xdr:spPr>
        <a:xfrm>
          <a:off x="181833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95" name="n_3mainValue【図書館】&#10;一人当たり面積">
          <a:extLst>
            <a:ext uri="{FF2B5EF4-FFF2-40B4-BE49-F238E27FC236}">
              <a16:creationId xmlns:a16="http://schemas.microsoft.com/office/drawing/2014/main" id="{5B167F1C-B027-415E-AF23-FCAB933BE071}"/>
            </a:ext>
          </a:extLst>
        </xdr:cNvPr>
        <xdr:cNvSpPr txBox="1"/>
      </xdr:nvSpPr>
      <xdr:spPr>
        <a:xfrm>
          <a:off x="173832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3931627A-8055-4949-914B-24BDC1F975E0}"/>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7" name="正方形/長方形 696">
          <a:extLst>
            <a:ext uri="{FF2B5EF4-FFF2-40B4-BE49-F238E27FC236}">
              <a16:creationId xmlns:a16="http://schemas.microsoft.com/office/drawing/2014/main" id="{E8348B85-4E37-44A7-B7DF-358789526EF7}"/>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8" name="正方形/長方形 697">
          <a:extLst>
            <a:ext uri="{FF2B5EF4-FFF2-40B4-BE49-F238E27FC236}">
              <a16:creationId xmlns:a16="http://schemas.microsoft.com/office/drawing/2014/main" id="{A12BF7BD-528A-41ED-8269-C73CA4A93FE3}"/>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9" name="正方形/長方形 698">
          <a:extLst>
            <a:ext uri="{FF2B5EF4-FFF2-40B4-BE49-F238E27FC236}">
              <a16:creationId xmlns:a16="http://schemas.microsoft.com/office/drawing/2014/main" id="{2EF0226B-BB5A-4710-B3B1-247190F67A71}"/>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00" name="正方形/長方形 699">
          <a:extLst>
            <a:ext uri="{FF2B5EF4-FFF2-40B4-BE49-F238E27FC236}">
              <a16:creationId xmlns:a16="http://schemas.microsoft.com/office/drawing/2014/main" id="{440658B8-FCC4-4288-BD24-014A9F1BE42F}"/>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B892B1BB-0318-49A4-85F6-23B4031DFAD3}"/>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EAF51700-D6FC-48FA-AFA3-5C88FADEF4DC}"/>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CDF83850-CB23-4216-B68D-39DC084F8294}"/>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53A57856-2E62-47EF-AB34-0A0712B39761}"/>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a:extLst>
            <a:ext uri="{FF2B5EF4-FFF2-40B4-BE49-F238E27FC236}">
              <a16:creationId xmlns:a16="http://schemas.microsoft.com/office/drawing/2014/main" id="{31E5CE92-BAF7-467B-AA1B-694B24F72E8C}"/>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FCB2D66-765C-46CC-99FD-9D7B02B56631}"/>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a:extLst>
            <a:ext uri="{FF2B5EF4-FFF2-40B4-BE49-F238E27FC236}">
              <a16:creationId xmlns:a16="http://schemas.microsoft.com/office/drawing/2014/main" id="{00E50905-F8D3-4C58-B72D-55E331BA541B}"/>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a:extLst>
            <a:ext uri="{FF2B5EF4-FFF2-40B4-BE49-F238E27FC236}">
              <a16:creationId xmlns:a16="http://schemas.microsoft.com/office/drawing/2014/main" id="{25969135-01D9-4F2A-AAF1-0C7B85FCDC8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a:extLst>
            <a:ext uri="{FF2B5EF4-FFF2-40B4-BE49-F238E27FC236}">
              <a16:creationId xmlns:a16="http://schemas.microsoft.com/office/drawing/2014/main" id="{DB7C1BA6-C05C-4B70-B736-97C32FF2F8FC}"/>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a:extLst>
            <a:ext uri="{FF2B5EF4-FFF2-40B4-BE49-F238E27FC236}">
              <a16:creationId xmlns:a16="http://schemas.microsoft.com/office/drawing/2014/main" id="{A72C801E-B50C-4FFD-AE20-55DB23EBE0C9}"/>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a:extLst>
            <a:ext uri="{FF2B5EF4-FFF2-40B4-BE49-F238E27FC236}">
              <a16:creationId xmlns:a16="http://schemas.microsoft.com/office/drawing/2014/main" id="{F4FF1D70-B58C-4FD0-B65E-72967F11884C}"/>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a:extLst>
            <a:ext uri="{FF2B5EF4-FFF2-40B4-BE49-F238E27FC236}">
              <a16:creationId xmlns:a16="http://schemas.microsoft.com/office/drawing/2014/main" id="{C33BC2F2-ED49-4E7E-BD05-9282468866FF}"/>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a:extLst>
            <a:ext uri="{FF2B5EF4-FFF2-40B4-BE49-F238E27FC236}">
              <a16:creationId xmlns:a16="http://schemas.microsoft.com/office/drawing/2014/main" id="{E52644B3-1FA2-4ECE-AB57-00C99EA4F8F0}"/>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a:extLst>
            <a:ext uri="{FF2B5EF4-FFF2-40B4-BE49-F238E27FC236}">
              <a16:creationId xmlns:a16="http://schemas.microsoft.com/office/drawing/2014/main" id="{49B9C497-4D0B-4B4F-9400-04FDCBD2F5FC}"/>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35A9C3A2-75D4-479F-8705-2DC879B954AA}"/>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a:extLst>
            <a:ext uri="{FF2B5EF4-FFF2-40B4-BE49-F238E27FC236}">
              <a16:creationId xmlns:a16="http://schemas.microsoft.com/office/drawing/2014/main" id="{97AED9C3-A36F-4166-A951-46C8E9EB002B}"/>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博物館】&#10;有形固定資産減価償却率グラフ枠">
          <a:extLst>
            <a:ext uri="{FF2B5EF4-FFF2-40B4-BE49-F238E27FC236}">
              <a16:creationId xmlns:a16="http://schemas.microsoft.com/office/drawing/2014/main" id="{2EE030BC-FEAA-4A05-B487-5AC0C86F4BB0}"/>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102</xdr:row>
      <xdr:rowOff>55245</xdr:rowOff>
    </xdr:from>
    <xdr:to>
      <xdr:col>85</xdr:col>
      <xdr:colOff>126364</xdr:colOff>
      <xdr:row>107</xdr:row>
      <xdr:rowOff>85725</xdr:rowOff>
    </xdr:to>
    <xdr:cxnSp macro="">
      <xdr:nvCxnSpPr>
        <xdr:cNvPr id="718" name="直線コネクタ 717">
          <a:extLst>
            <a:ext uri="{FF2B5EF4-FFF2-40B4-BE49-F238E27FC236}">
              <a16:creationId xmlns:a16="http://schemas.microsoft.com/office/drawing/2014/main" id="{94FAC3E2-640E-4935-9DFE-5A9245BF3286}"/>
            </a:ext>
          </a:extLst>
        </xdr:cNvPr>
        <xdr:cNvCxnSpPr/>
      </xdr:nvCxnSpPr>
      <xdr:spPr>
        <a:xfrm flipV="1">
          <a:off x="14695170" y="16685895"/>
          <a:ext cx="1269" cy="884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89552</xdr:rowOff>
    </xdr:from>
    <xdr:ext cx="405111" cy="259045"/>
    <xdr:sp macro="" textlink="">
      <xdr:nvSpPr>
        <xdr:cNvPr id="719" name="【博物館】&#10;有形固定資産減価償却率最小値テキスト">
          <a:extLst>
            <a:ext uri="{FF2B5EF4-FFF2-40B4-BE49-F238E27FC236}">
              <a16:creationId xmlns:a16="http://schemas.microsoft.com/office/drawing/2014/main" id="{E9E26940-2DA3-4B28-B9C2-DB6E86C99384}"/>
            </a:ext>
          </a:extLst>
        </xdr:cNvPr>
        <xdr:cNvSpPr txBox="1"/>
      </xdr:nvSpPr>
      <xdr:spPr>
        <a:xfrm>
          <a:off x="14744700"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20" name="直線コネクタ 719">
          <a:extLst>
            <a:ext uri="{FF2B5EF4-FFF2-40B4-BE49-F238E27FC236}">
              <a16:creationId xmlns:a16="http://schemas.microsoft.com/office/drawing/2014/main" id="{95A58A2A-4819-42FB-A663-DF5B40C1D03F}"/>
            </a:ext>
          </a:extLst>
        </xdr:cNvPr>
        <xdr:cNvCxnSpPr/>
      </xdr:nvCxnSpPr>
      <xdr:spPr>
        <a:xfrm>
          <a:off x="14611350" y="17570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1922</xdr:rowOff>
    </xdr:from>
    <xdr:ext cx="405111" cy="259045"/>
    <xdr:sp macro="" textlink="">
      <xdr:nvSpPr>
        <xdr:cNvPr id="721" name="【博物館】&#10;有形固定資産減価償却率最大値テキスト">
          <a:extLst>
            <a:ext uri="{FF2B5EF4-FFF2-40B4-BE49-F238E27FC236}">
              <a16:creationId xmlns:a16="http://schemas.microsoft.com/office/drawing/2014/main" id="{5A97C1DE-28D9-445B-9BD1-AEDEEBA07C5A}"/>
            </a:ext>
          </a:extLst>
        </xdr:cNvPr>
        <xdr:cNvSpPr txBox="1"/>
      </xdr:nvSpPr>
      <xdr:spPr>
        <a:xfrm>
          <a:off x="1474470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55245</xdr:rowOff>
    </xdr:from>
    <xdr:to>
      <xdr:col>86</xdr:col>
      <xdr:colOff>25400</xdr:colOff>
      <xdr:row>102</xdr:row>
      <xdr:rowOff>55245</xdr:rowOff>
    </xdr:to>
    <xdr:cxnSp macro="">
      <xdr:nvCxnSpPr>
        <xdr:cNvPr id="722" name="直線コネクタ 721">
          <a:extLst>
            <a:ext uri="{FF2B5EF4-FFF2-40B4-BE49-F238E27FC236}">
              <a16:creationId xmlns:a16="http://schemas.microsoft.com/office/drawing/2014/main" id="{6EF9A072-38CB-4488-AD30-87C0CEA7A873}"/>
            </a:ext>
          </a:extLst>
        </xdr:cNvPr>
        <xdr:cNvCxnSpPr/>
      </xdr:nvCxnSpPr>
      <xdr:spPr>
        <a:xfrm>
          <a:off x="14611350" y="1668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28591</xdr:rowOff>
    </xdr:from>
    <xdr:ext cx="405111" cy="259045"/>
    <xdr:sp macro="" textlink="">
      <xdr:nvSpPr>
        <xdr:cNvPr id="723" name="【博物館】&#10;有形固定資産減価償却率平均値テキスト">
          <a:extLst>
            <a:ext uri="{FF2B5EF4-FFF2-40B4-BE49-F238E27FC236}">
              <a16:creationId xmlns:a16="http://schemas.microsoft.com/office/drawing/2014/main" id="{CF6CA309-B6BF-4C45-8479-102C371DC11B}"/>
            </a:ext>
          </a:extLst>
        </xdr:cNvPr>
        <xdr:cNvSpPr txBox="1"/>
      </xdr:nvSpPr>
      <xdr:spPr>
        <a:xfrm>
          <a:off x="14744700" y="1682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24" name="フローチャート: 判断 723">
          <a:extLst>
            <a:ext uri="{FF2B5EF4-FFF2-40B4-BE49-F238E27FC236}">
              <a16:creationId xmlns:a16="http://schemas.microsoft.com/office/drawing/2014/main" id="{970CAB12-50BC-41F5-9708-2948666AAB91}"/>
            </a:ext>
          </a:extLst>
        </xdr:cNvPr>
        <xdr:cNvSpPr/>
      </xdr:nvSpPr>
      <xdr:spPr>
        <a:xfrm>
          <a:off x="14649450" y="168490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5" name="フローチャート: 判断 724">
          <a:extLst>
            <a:ext uri="{FF2B5EF4-FFF2-40B4-BE49-F238E27FC236}">
              <a16:creationId xmlns:a16="http://schemas.microsoft.com/office/drawing/2014/main" id="{0238D8F1-C786-48FD-BADD-3271918807B3}"/>
            </a:ext>
          </a:extLst>
        </xdr:cNvPr>
        <xdr:cNvSpPr/>
      </xdr:nvSpPr>
      <xdr:spPr>
        <a:xfrm>
          <a:off x="13887450" y="16770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26" name="フローチャート: 判断 725">
          <a:extLst>
            <a:ext uri="{FF2B5EF4-FFF2-40B4-BE49-F238E27FC236}">
              <a16:creationId xmlns:a16="http://schemas.microsoft.com/office/drawing/2014/main" id="{3B10D3F9-20C5-48F5-B58B-01CAD264C8C0}"/>
            </a:ext>
          </a:extLst>
        </xdr:cNvPr>
        <xdr:cNvSpPr/>
      </xdr:nvSpPr>
      <xdr:spPr>
        <a:xfrm>
          <a:off x="13096875" y="16728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27" name="フローチャート: 判断 726">
          <a:extLst>
            <a:ext uri="{FF2B5EF4-FFF2-40B4-BE49-F238E27FC236}">
              <a16:creationId xmlns:a16="http://schemas.microsoft.com/office/drawing/2014/main" id="{3A5C555E-337E-41ED-9578-EE9AA1772D84}"/>
            </a:ext>
          </a:extLst>
        </xdr:cNvPr>
        <xdr:cNvSpPr/>
      </xdr:nvSpPr>
      <xdr:spPr>
        <a:xfrm>
          <a:off x="12296775" y="167519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02917F7-E3F4-4F55-A1DB-901BCFF24F9B}"/>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C1C5101-D5FC-4ACD-85D9-6F1BCC9C539D}"/>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B100AB2-4498-4811-AD88-57B9C3F83757}"/>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6EC901F-2DA4-410E-9C46-57256EB9F926}"/>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EE3F68B-2D61-4B7F-9AEC-671C5E3CC874}"/>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733" name="楕円 732">
          <a:extLst>
            <a:ext uri="{FF2B5EF4-FFF2-40B4-BE49-F238E27FC236}">
              <a16:creationId xmlns:a16="http://schemas.microsoft.com/office/drawing/2014/main" id="{B58AE6EF-49A8-4175-88CE-E1D46B1711FB}"/>
            </a:ext>
          </a:extLst>
        </xdr:cNvPr>
        <xdr:cNvSpPr/>
      </xdr:nvSpPr>
      <xdr:spPr>
        <a:xfrm>
          <a:off x="13887450" y="16527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10161</xdr:rowOff>
    </xdr:from>
    <xdr:to>
      <xdr:col>76</xdr:col>
      <xdr:colOff>165100</xdr:colOff>
      <xdr:row>101</xdr:row>
      <xdr:rowOff>111761</xdr:rowOff>
    </xdr:to>
    <xdr:sp macro="" textlink="">
      <xdr:nvSpPr>
        <xdr:cNvPr id="734" name="楕円 733">
          <a:extLst>
            <a:ext uri="{FF2B5EF4-FFF2-40B4-BE49-F238E27FC236}">
              <a16:creationId xmlns:a16="http://schemas.microsoft.com/office/drawing/2014/main" id="{968DDC12-C402-48B9-AA7D-24B1794A38B4}"/>
            </a:ext>
          </a:extLst>
        </xdr:cNvPr>
        <xdr:cNvSpPr/>
      </xdr:nvSpPr>
      <xdr:spPr>
        <a:xfrm>
          <a:off x="13096875" y="164661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121920</xdr:rowOff>
    </xdr:to>
    <xdr:cxnSp macro="">
      <xdr:nvCxnSpPr>
        <xdr:cNvPr id="735" name="直線コネクタ 734">
          <a:extLst>
            <a:ext uri="{FF2B5EF4-FFF2-40B4-BE49-F238E27FC236}">
              <a16:creationId xmlns:a16="http://schemas.microsoft.com/office/drawing/2014/main" id="{0C4115B7-19E7-4793-A170-4D980E152C04}"/>
            </a:ext>
          </a:extLst>
        </xdr:cNvPr>
        <xdr:cNvCxnSpPr/>
      </xdr:nvCxnSpPr>
      <xdr:spPr>
        <a:xfrm>
          <a:off x="13144500" y="16523336"/>
          <a:ext cx="7905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736" name="楕円 735">
          <a:extLst>
            <a:ext uri="{FF2B5EF4-FFF2-40B4-BE49-F238E27FC236}">
              <a16:creationId xmlns:a16="http://schemas.microsoft.com/office/drawing/2014/main" id="{4999C19D-84A1-4900-993F-A0ABBE151945}"/>
            </a:ext>
          </a:extLst>
        </xdr:cNvPr>
        <xdr:cNvSpPr/>
      </xdr:nvSpPr>
      <xdr:spPr>
        <a:xfrm>
          <a:off x="12296775" y="16489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60961</xdr:rowOff>
    </xdr:from>
    <xdr:to>
      <xdr:col>76</xdr:col>
      <xdr:colOff>114300</xdr:colOff>
      <xdr:row>101</xdr:row>
      <xdr:rowOff>78105</xdr:rowOff>
    </xdr:to>
    <xdr:cxnSp macro="">
      <xdr:nvCxnSpPr>
        <xdr:cNvPr id="737" name="直線コネクタ 736">
          <a:extLst>
            <a:ext uri="{FF2B5EF4-FFF2-40B4-BE49-F238E27FC236}">
              <a16:creationId xmlns:a16="http://schemas.microsoft.com/office/drawing/2014/main" id="{B777C4B3-E95D-42A0-BE61-8B2867CCB3C3}"/>
            </a:ext>
          </a:extLst>
        </xdr:cNvPr>
        <xdr:cNvCxnSpPr/>
      </xdr:nvCxnSpPr>
      <xdr:spPr>
        <a:xfrm flipV="1">
          <a:off x="12344400" y="16523336"/>
          <a:ext cx="8001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8" name="n_1aveValue【博物館】&#10;有形固定資産減価償却率">
          <a:extLst>
            <a:ext uri="{FF2B5EF4-FFF2-40B4-BE49-F238E27FC236}">
              <a16:creationId xmlns:a16="http://schemas.microsoft.com/office/drawing/2014/main" id="{1EF0FF2B-B399-4276-B420-9C9CCFF561A3}"/>
            </a:ext>
          </a:extLst>
        </xdr:cNvPr>
        <xdr:cNvSpPr txBox="1"/>
      </xdr:nvSpPr>
      <xdr:spPr>
        <a:xfrm>
          <a:off x="13745219" y="1687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19066</xdr:rowOff>
    </xdr:from>
    <xdr:ext cx="405111" cy="259045"/>
    <xdr:sp macro="" textlink="">
      <xdr:nvSpPr>
        <xdr:cNvPr id="739" name="n_2aveValue【博物館】&#10;有形固定資産減価償却率">
          <a:extLst>
            <a:ext uri="{FF2B5EF4-FFF2-40B4-BE49-F238E27FC236}">
              <a16:creationId xmlns:a16="http://schemas.microsoft.com/office/drawing/2014/main" id="{84F13D61-12D6-4870-A6F6-E939D1B4C874}"/>
            </a:ext>
          </a:extLst>
        </xdr:cNvPr>
        <xdr:cNvSpPr txBox="1"/>
      </xdr:nvSpPr>
      <xdr:spPr>
        <a:xfrm>
          <a:off x="12964169"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40" name="n_3aveValue【博物館】&#10;有形固定資産減価償却率">
          <a:extLst>
            <a:ext uri="{FF2B5EF4-FFF2-40B4-BE49-F238E27FC236}">
              <a16:creationId xmlns:a16="http://schemas.microsoft.com/office/drawing/2014/main" id="{DFC51395-AEB9-48EA-B037-BB72671D660B}"/>
            </a:ext>
          </a:extLst>
        </xdr:cNvPr>
        <xdr:cNvSpPr txBox="1"/>
      </xdr:nvSpPr>
      <xdr:spPr>
        <a:xfrm>
          <a:off x="12164069" y="1685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741" name="n_1mainValue【博物館】&#10;有形固定資産減価償却率">
          <a:extLst>
            <a:ext uri="{FF2B5EF4-FFF2-40B4-BE49-F238E27FC236}">
              <a16:creationId xmlns:a16="http://schemas.microsoft.com/office/drawing/2014/main" id="{06043AA3-70ED-4417-8B78-670CEDF8023A}"/>
            </a:ext>
          </a:extLst>
        </xdr:cNvPr>
        <xdr:cNvSpPr txBox="1"/>
      </xdr:nvSpPr>
      <xdr:spPr>
        <a:xfrm>
          <a:off x="13745219" y="1630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128288</xdr:rowOff>
    </xdr:from>
    <xdr:ext cx="405111" cy="259045"/>
    <xdr:sp macro="" textlink="">
      <xdr:nvSpPr>
        <xdr:cNvPr id="742" name="n_2mainValue【博物館】&#10;有形固定資産減価償却率">
          <a:extLst>
            <a:ext uri="{FF2B5EF4-FFF2-40B4-BE49-F238E27FC236}">
              <a16:creationId xmlns:a16="http://schemas.microsoft.com/office/drawing/2014/main" id="{37253173-0147-4413-A93B-33EA6399050A}"/>
            </a:ext>
          </a:extLst>
        </xdr:cNvPr>
        <xdr:cNvSpPr txBox="1"/>
      </xdr:nvSpPr>
      <xdr:spPr>
        <a:xfrm>
          <a:off x="12964169" y="1624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743" name="n_3mainValue【博物館】&#10;有形固定資産減価償却率">
          <a:extLst>
            <a:ext uri="{FF2B5EF4-FFF2-40B4-BE49-F238E27FC236}">
              <a16:creationId xmlns:a16="http://schemas.microsoft.com/office/drawing/2014/main" id="{47E63D6F-AEB1-46FA-B238-ED90E3C146DD}"/>
            </a:ext>
          </a:extLst>
        </xdr:cNvPr>
        <xdr:cNvSpPr txBox="1"/>
      </xdr:nvSpPr>
      <xdr:spPr>
        <a:xfrm>
          <a:off x="12164069" y="1625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90B22DAD-A25F-4DA0-939F-A825F58AB49F}"/>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5" name="正方形/長方形 744">
          <a:extLst>
            <a:ext uri="{FF2B5EF4-FFF2-40B4-BE49-F238E27FC236}">
              <a16:creationId xmlns:a16="http://schemas.microsoft.com/office/drawing/2014/main" id="{3F9E7D07-9A1D-49AB-A94E-7DE696D05027}"/>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6" name="正方形/長方形 745">
          <a:extLst>
            <a:ext uri="{FF2B5EF4-FFF2-40B4-BE49-F238E27FC236}">
              <a16:creationId xmlns:a16="http://schemas.microsoft.com/office/drawing/2014/main" id="{3EEE8E24-9AA8-4AF1-8EE7-4D25E7FB5140}"/>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7" name="正方形/長方形 746">
          <a:extLst>
            <a:ext uri="{FF2B5EF4-FFF2-40B4-BE49-F238E27FC236}">
              <a16:creationId xmlns:a16="http://schemas.microsoft.com/office/drawing/2014/main" id="{2FA06C87-42B8-4C34-8C5D-6022FAD38C50}"/>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8" name="正方形/長方形 747">
          <a:extLst>
            <a:ext uri="{FF2B5EF4-FFF2-40B4-BE49-F238E27FC236}">
              <a16:creationId xmlns:a16="http://schemas.microsoft.com/office/drawing/2014/main" id="{E9267E90-C192-4B8C-9781-D01373BCEE1C}"/>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4739F6CA-5DFC-4177-83CF-78717BB56876}"/>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068ABABB-EED7-4D59-8CBF-82547E641BB9}"/>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5BD59800-E05A-4064-9D22-21894524D411}"/>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E1264E9-4DCA-45A0-8E46-121EF1EC5F30}"/>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2142E621-121A-4ED9-AB27-6C6A636B886A}"/>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6A3B224D-671E-4805-9389-173B5CDB3337}"/>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BC4B2399-93E8-410C-B057-6B8A48967B39}"/>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A2C37396-A756-4C6F-9336-D336740A6C4B}"/>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ADE21933-4DFF-442E-9134-D40AF721A3A8}"/>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27A22260-A126-4290-820A-557063BDDFF5}"/>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ECDAD2C3-ADEE-4A0A-B90B-4ADEDEA9AD7F}"/>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2D893EA7-BB19-4734-9058-396343262011}"/>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196D53C5-D158-4B53-AA2B-8B592FDDBD63}"/>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a:extLst>
            <a:ext uri="{FF2B5EF4-FFF2-40B4-BE49-F238E27FC236}">
              <a16:creationId xmlns:a16="http://schemas.microsoft.com/office/drawing/2014/main" id="{1B32BE83-AF1E-4C38-8520-662857CA92D5}"/>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2607B07E-A0FC-4C83-8D8A-C249E632D405}"/>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58FEC7C1-5DA3-4FE1-A68F-3F66C30DF480}"/>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博物館】&#10;一人当たり面積グラフ枠">
          <a:extLst>
            <a:ext uri="{FF2B5EF4-FFF2-40B4-BE49-F238E27FC236}">
              <a16:creationId xmlns:a16="http://schemas.microsoft.com/office/drawing/2014/main" id="{3D9178E7-CABE-46F6-AFF8-6EDA3DC8D9C9}"/>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66" name="直線コネクタ 765">
          <a:extLst>
            <a:ext uri="{FF2B5EF4-FFF2-40B4-BE49-F238E27FC236}">
              <a16:creationId xmlns:a16="http://schemas.microsoft.com/office/drawing/2014/main" id="{CB39ADFA-B211-4194-9857-769370BB1CAD}"/>
            </a:ext>
          </a:extLst>
        </xdr:cNvPr>
        <xdr:cNvCxnSpPr/>
      </xdr:nvCxnSpPr>
      <xdr:spPr>
        <a:xfrm flipV="1">
          <a:off x="19952970" y="1617345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67" name="【博物館】&#10;一人当たり面積最小値テキスト">
          <a:extLst>
            <a:ext uri="{FF2B5EF4-FFF2-40B4-BE49-F238E27FC236}">
              <a16:creationId xmlns:a16="http://schemas.microsoft.com/office/drawing/2014/main" id="{DF65B41B-1991-47D1-B654-C634647197D1}"/>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8" name="直線コネクタ 767">
          <a:extLst>
            <a:ext uri="{FF2B5EF4-FFF2-40B4-BE49-F238E27FC236}">
              <a16:creationId xmlns:a16="http://schemas.microsoft.com/office/drawing/2014/main" id="{76D674C4-7F5A-4143-A002-87C402986908}"/>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69" name="【博物館】&#10;一人当たり面積最大値テキスト">
          <a:extLst>
            <a:ext uri="{FF2B5EF4-FFF2-40B4-BE49-F238E27FC236}">
              <a16:creationId xmlns:a16="http://schemas.microsoft.com/office/drawing/2014/main" id="{29B12820-B507-4943-B73C-54C4E0C6D6BA}"/>
            </a:ext>
          </a:extLst>
        </xdr:cNvPr>
        <xdr:cNvSpPr txBox="1"/>
      </xdr:nvSpPr>
      <xdr:spPr>
        <a:xfrm>
          <a:off x="20002500"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70" name="直線コネクタ 769">
          <a:extLst>
            <a:ext uri="{FF2B5EF4-FFF2-40B4-BE49-F238E27FC236}">
              <a16:creationId xmlns:a16="http://schemas.microsoft.com/office/drawing/2014/main" id="{FF90BC98-3ECD-40E5-AC33-D11F3B872D25}"/>
            </a:ext>
          </a:extLst>
        </xdr:cNvPr>
        <xdr:cNvCxnSpPr/>
      </xdr:nvCxnSpPr>
      <xdr:spPr>
        <a:xfrm>
          <a:off x="19878675" y="16173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771" name="【博物館】&#10;一人当たり面積平均値テキスト">
          <a:extLst>
            <a:ext uri="{FF2B5EF4-FFF2-40B4-BE49-F238E27FC236}">
              <a16:creationId xmlns:a16="http://schemas.microsoft.com/office/drawing/2014/main" id="{AF2F3ADC-96B0-42A9-8075-1AE678E21632}"/>
            </a:ext>
          </a:extLst>
        </xdr:cNvPr>
        <xdr:cNvSpPr txBox="1"/>
      </xdr:nvSpPr>
      <xdr:spPr>
        <a:xfrm>
          <a:off x="20002500" y="1736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2" name="フローチャート: 判断 771">
          <a:extLst>
            <a:ext uri="{FF2B5EF4-FFF2-40B4-BE49-F238E27FC236}">
              <a16:creationId xmlns:a16="http://schemas.microsoft.com/office/drawing/2014/main" id="{ACAFA7A2-3C8A-489E-895D-6A0348511EAA}"/>
            </a:ext>
          </a:extLst>
        </xdr:cNvPr>
        <xdr:cNvSpPr/>
      </xdr:nvSpPr>
      <xdr:spPr>
        <a:xfrm>
          <a:off x="19897725" y="1738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73" name="フローチャート: 判断 772">
          <a:extLst>
            <a:ext uri="{FF2B5EF4-FFF2-40B4-BE49-F238E27FC236}">
              <a16:creationId xmlns:a16="http://schemas.microsoft.com/office/drawing/2014/main" id="{F6A90A9E-64B7-43AC-AC2B-FF3E12D4F450}"/>
            </a:ext>
          </a:extLst>
        </xdr:cNvPr>
        <xdr:cNvSpPr/>
      </xdr:nvSpPr>
      <xdr:spPr>
        <a:xfrm>
          <a:off x="19154775" y="1734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74" name="フローチャート: 判断 773">
          <a:extLst>
            <a:ext uri="{FF2B5EF4-FFF2-40B4-BE49-F238E27FC236}">
              <a16:creationId xmlns:a16="http://schemas.microsoft.com/office/drawing/2014/main" id="{2EE6A6C1-75C2-4983-BEC5-78B4A5D18C18}"/>
            </a:ext>
          </a:extLst>
        </xdr:cNvPr>
        <xdr:cNvSpPr/>
      </xdr:nvSpPr>
      <xdr:spPr>
        <a:xfrm>
          <a:off x="18345150" y="17268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75" name="フローチャート: 判断 774">
          <a:extLst>
            <a:ext uri="{FF2B5EF4-FFF2-40B4-BE49-F238E27FC236}">
              <a16:creationId xmlns:a16="http://schemas.microsoft.com/office/drawing/2014/main" id="{59BDB396-12F7-4539-940F-33791ACECF9A}"/>
            </a:ext>
          </a:extLst>
        </xdr:cNvPr>
        <xdr:cNvSpPr/>
      </xdr:nvSpPr>
      <xdr:spPr>
        <a:xfrm>
          <a:off x="17554575" y="17497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B5406F4-9BBC-4FC1-956F-30F72BFA6A08}"/>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2C7165C-D983-4469-AC5E-2105B39247C3}"/>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4C27C36-B481-4868-8F2C-B8B5A781F534}"/>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4496100-C061-42A4-80C9-7B1FBDDE8443}"/>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C631E9C-103B-40A3-B765-2735E22F556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781" name="楕円 780">
          <a:extLst>
            <a:ext uri="{FF2B5EF4-FFF2-40B4-BE49-F238E27FC236}">
              <a16:creationId xmlns:a16="http://schemas.microsoft.com/office/drawing/2014/main" id="{CA4789B3-6CDA-4180-8588-FC8A531A1F4B}"/>
            </a:ext>
          </a:extLst>
        </xdr:cNvPr>
        <xdr:cNvSpPr/>
      </xdr:nvSpPr>
      <xdr:spPr>
        <a:xfrm>
          <a:off x="19154775" y="16735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82" name="楕円 781">
          <a:extLst>
            <a:ext uri="{FF2B5EF4-FFF2-40B4-BE49-F238E27FC236}">
              <a16:creationId xmlns:a16="http://schemas.microsoft.com/office/drawing/2014/main" id="{767423A9-8FEA-49FD-9DFE-D528A8E13350}"/>
            </a:ext>
          </a:extLst>
        </xdr:cNvPr>
        <xdr:cNvSpPr/>
      </xdr:nvSpPr>
      <xdr:spPr>
        <a:xfrm>
          <a:off x="18345150" y="16735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102</xdr:row>
      <xdr:rowOff>152400</xdr:rowOff>
    </xdr:to>
    <xdr:cxnSp macro="">
      <xdr:nvCxnSpPr>
        <xdr:cNvPr id="783" name="直線コネクタ 782">
          <a:extLst>
            <a:ext uri="{FF2B5EF4-FFF2-40B4-BE49-F238E27FC236}">
              <a16:creationId xmlns:a16="http://schemas.microsoft.com/office/drawing/2014/main" id="{4097C2CE-70E4-495B-A6AC-6CF11B6A56EC}"/>
            </a:ext>
          </a:extLst>
        </xdr:cNvPr>
        <xdr:cNvCxnSpPr/>
      </xdr:nvCxnSpPr>
      <xdr:spPr>
        <a:xfrm>
          <a:off x="18392775" y="167830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784" name="楕円 783">
          <a:extLst>
            <a:ext uri="{FF2B5EF4-FFF2-40B4-BE49-F238E27FC236}">
              <a16:creationId xmlns:a16="http://schemas.microsoft.com/office/drawing/2014/main" id="{8FDCA4FA-26EB-4AE1-A940-C8317EB8D6DD}"/>
            </a:ext>
          </a:extLst>
        </xdr:cNvPr>
        <xdr:cNvSpPr/>
      </xdr:nvSpPr>
      <xdr:spPr>
        <a:xfrm>
          <a:off x="17554575" y="16430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102</xdr:row>
      <xdr:rowOff>152400</xdr:rowOff>
    </xdr:to>
    <xdr:cxnSp macro="">
      <xdr:nvCxnSpPr>
        <xdr:cNvPr id="785" name="直線コネクタ 784">
          <a:extLst>
            <a:ext uri="{FF2B5EF4-FFF2-40B4-BE49-F238E27FC236}">
              <a16:creationId xmlns:a16="http://schemas.microsoft.com/office/drawing/2014/main" id="{EF71D9A8-903A-4B66-B7C9-85FD5224C60D}"/>
            </a:ext>
          </a:extLst>
        </xdr:cNvPr>
        <xdr:cNvCxnSpPr/>
      </xdr:nvCxnSpPr>
      <xdr:spPr>
        <a:xfrm>
          <a:off x="17602200" y="16478250"/>
          <a:ext cx="790575"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786" name="n_1aveValue【博物館】&#10;一人当たり面積">
          <a:extLst>
            <a:ext uri="{FF2B5EF4-FFF2-40B4-BE49-F238E27FC236}">
              <a16:creationId xmlns:a16="http://schemas.microsoft.com/office/drawing/2014/main" id="{3CF25C06-67BA-4D86-8BBE-9C34BEC9E3F9}"/>
            </a:ext>
          </a:extLst>
        </xdr:cNvPr>
        <xdr:cNvSpPr txBox="1"/>
      </xdr:nvSpPr>
      <xdr:spPr>
        <a:xfrm>
          <a:off x="18983402"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87" name="n_2aveValue【博物館】&#10;一人当たり面積">
          <a:extLst>
            <a:ext uri="{FF2B5EF4-FFF2-40B4-BE49-F238E27FC236}">
              <a16:creationId xmlns:a16="http://schemas.microsoft.com/office/drawing/2014/main" id="{2347C74B-6EC2-4EC7-9A64-16BE558A784E}"/>
            </a:ext>
          </a:extLst>
        </xdr:cNvPr>
        <xdr:cNvSpPr txBox="1"/>
      </xdr:nvSpPr>
      <xdr:spPr>
        <a:xfrm>
          <a:off x="18183302"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88" name="n_3aveValue【博物館】&#10;一人当たり面積">
          <a:extLst>
            <a:ext uri="{FF2B5EF4-FFF2-40B4-BE49-F238E27FC236}">
              <a16:creationId xmlns:a16="http://schemas.microsoft.com/office/drawing/2014/main" id="{0E6EE229-214E-4F81-B6BD-B968B1936E33}"/>
            </a:ext>
          </a:extLst>
        </xdr:cNvPr>
        <xdr:cNvSpPr txBox="1"/>
      </xdr:nvSpPr>
      <xdr:spPr>
        <a:xfrm>
          <a:off x="17383202" y="1759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789" name="n_1mainValue【博物館】&#10;一人当たり面積">
          <a:extLst>
            <a:ext uri="{FF2B5EF4-FFF2-40B4-BE49-F238E27FC236}">
              <a16:creationId xmlns:a16="http://schemas.microsoft.com/office/drawing/2014/main" id="{C195C3D2-B0CD-48B9-B265-6562A59E3883}"/>
            </a:ext>
          </a:extLst>
        </xdr:cNvPr>
        <xdr:cNvSpPr txBox="1"/>
      </xdr:nvSpPr>
      <xdr:spPr>
        <a:xfrm>
          <a:off x="18983402" y="165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90" name="n_2mainValue【博物館】&#10;一人当たり面積">
          <a:extLst>
            <a:ext uri="{FF2B5EF4-FFF2-40B4-BE49-F238E27FC236}">
              <a16:creationId xmlns:a16="http://schemas.microsoft.com/office/drawing/2014/main" id="{51F73C54-A8F6-45D3-848B-0A117B74DDC1}"/>
            </a:ext>
          </a:extLst>
        </xdr:cNvPr>
        <xdr:cNvSpPr txBox="1"/>
      </xdr:nvSpPr>
      <xdr:spPr>
        <a:xfrm>
          <a:off x="18183302" y="165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791" name="n_3mainValue【博物館】&#10;一人当たり面積">
          <a:extLst>
            <a:ext uri="{FF2B5EF4-FFF2-40B4-BE49-F238E27FC236}">
              <a16:creationId xmlns:a16="http://schemas.microsoft.com/office/drawing/2014/main" id="{D11CECF3-8A61-4BBC-8B3C-9795E0B5C6B0}"/>
            </a:ext>
          </a:extLst>
        </xdr:cNvPr>
        <xdr:cNvSpPr txBox="1"/>
      </xdr:nvSpPr>
      <xdr:spPr>
        <a:xfrm>
          <a:off x="17383202"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E748A300-71A2-425E-B295-B99699B7551D}"/>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56EE8C91-5A8F-48B2-9B37-E55B5245396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17F9EEFC-763B-457C-B04B-0BEDAB220A2E}"/>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有形固定資産減価償却率が類似団体と比較して全体的に高い水準にあり、特に高い施設は道路、公営住宅、橋りょう・トンネルである。一方で、博物館については、平成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年に富山県美術館を整備したため、低くなっている。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令和２年度末までに策定した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、点検、診断及び予防保全により長寿命化を進めていく等、公共施設の適正管理に努める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年代前半に建設され老朽化が進んでおり、今後は躯体や設備を改善しながら適切に維持保全し、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長寿命化を図る必要があることから、平成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年３月に「富山県営住宅長寿命化計画」を策定し、本計画に沿って長寿命化等の取組みを進めている。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橋りょうについては、高度経済成長期以降に整備されものが多く、今後、急速な老朽化や劣化の進展が見込まれ、修繕時期が集中することが想定されることから、平成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橋梁長寿命化修繕計画」を策定し、本計画に基づき、対症療法型から予防保全型の維持管理への転換を図り、長寿命化によるライフサイクルコストの縮減及び修繕・更新費用の平準化に努め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各施設について、富山県公共施設等総合管理方針に基づ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済であり、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予防保全型の管理によりライフサイクルコストの縮減効果が高い施設は、計画的な予防保全等による長寿命化を推進し、財政負担の平準化に努める。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7D29BA-F03D-45B0-B9C9-DF4F83A718F5}"/>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5AD759-DDF4-47DF-A4BD-F203C4355FDD}"/>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029C62-A6CB-466B-827D-B4F2205AF0ED}"/>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DAEDF6-37A8-4C1A-AF34-EFE0C7D717F7}"/>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893BCF-0FC1-43E3-8C79-EC01608F5A16}"/>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6CFCD5-92D9-4D3A-A646-F9212D9881D3}"/>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448940-0B0E-4DD7-8479-C9AD8EFA21F6}"/>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62381F-685E-4ADE-8D54-BA5C3049822E}"/>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8641D9-86D4-494C-ADE5-DB3E9C3AA56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9B9272-A901-47B7-BF92-19E4BEC31010}"/>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96000D-45CC-47F6-833D-6EC549DBBDE2}"/>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E522C9-29A2-46FE-B410-4BFBA4B0C24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2EFCFE-B4C8-4612-A487-F2E3E699DD1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0B5420-879C-40EF-8D6F-A973BE37769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8F37CB-0D82-4E70-AC33-CFCC063146B6}"/>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4712259-B8F3-41A2-B495-259FC906684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1B0AC4-4F2C-4CCA-AB87-75931A803882}"/>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6DA2E7-8AD6-49BD-8704-96B4A9A2AD8C}"/>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A2CD60-5BD9-4984-8811-E464DECDC0A0}"/>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3914F1-65EA-420F-9F75-9E6B4B43B706}"/>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C0F0BF-82CE-4682-9801-369581CB7EA6}"/>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553325-A46B-4712-B988-8E44E1005844}"/>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5E078-83FE-41D1-9A16-5BD7C8BF384A}"/>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E748E0-2EBC-421F-855E-F893B337EDA0}"/>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0439AA-C412-414F-B906-285424288FBA}"/>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D08768-9001-4616-8B78-CD6DC941CAAD}"/>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C424EA-93B2-45AF-9E32-6A215B7A1336}"/>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5D147CCB-1F0A-4989-A35D-BABEA3DAE93B}"/>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ED655C7E-B9E1-4C5E-8EDD-3FED26017616}"/>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86E9E086-6C77-43EA-802C-0AC66F4E2887}"/>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C143580F-7C31-49AE-87F2-3C7F37F9A904}"/>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71E59727-B521-4EA5-ACB7-FEB855CCCD3D}"/>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E19DE2DE-5823-4D39-A0E9-084B9DFA31F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6DA62FC-A8E5-4443-9338-5B80134653E9}"/>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921894A3-9A4C-4CA5-B77B-10FBC90E26C2}"/>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A083741C-2009-47B8-B1B3-055258ADF768}"/>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8B22C18-F035-458D-BFB9-583FC9C40AD5}"/>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3B15F267-B50E-47D2-AF01-D9EC4F4A788E}"/>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A189E1-2CF1-439F-BE0E-0E94800D3F9D}"/>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25B13A-74EC-4EC3-BF45-B8293FAB35E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3C0DFA-225B-432F-9DFD-C7A4573FB1EF}"/>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710DDE-1E76-4F53-A4DF-E27204216D85}"/>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7D3CBFF-FC0D-4BEA-9540-A7C93E3C621D}"/>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FEC1384-60A9-4E22-BAB6-25B7833E43F8}"/>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F167260-7C8C-43D8-A03A-BA81118C947D}"/>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577B0F-FE7F-4D3A-96B4-56666A74044F}"/>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887DCEC-7CA2-40B5-8396-D73AD6558494}"/>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B84FB3E-E173-49E6-B481-73A847A5955C}"/>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B07ACEF-7157-4CC5-BFE6-45D38699B542}"/>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5072266-E045-406B-98A2-14385E2203A1}"/>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59E912B-ED8B-448B-867D-B71094B3A6A5}"/>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0A480D8-698A-47DC-8E01-684D8101DB9A}"/>
            </a:ext>
          </a:extLst>
        </xdr:cNvPr>
        <xdr:cNvSpPr txBox="1"/>
      </xdr:nvSpPr>
      <xdr:spPr>
        <a:xfrm>
          <a:off x="3881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0966AD-5D1C-4159-9D06-D10E49BB91BF}"/>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E3A906F4-2BE9-496E-B228-BFC00A4801E4}"/>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D9FF625D-1CA0-4FE1-A836-5CE3E3B8BD8C}"/>
            </a:ext>
          </a:extLst>
        </xdr:cNvPr>
        <xdr:cNvCxnSpPr/>
      </xdr:nvCxnSpPr>
      <xdr:spPr>
        <a:xfrm flipV="1">
          <a:off x="4179570" y="5591175"/>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4B2BCE10-BB2F-4F8E-B4F4-856A4885BEEE}"/>
            </a:ext>
          </a:extLst>
        </xdr:cNvPr>
        <xdr:cNvSpPr txBox="1"/>
      </xdr:nvSpPr>
      <xdr:spPr>
        <a:xfrm>
          <a:off x="4229100"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406433AB-9940-4336-909E-A6CFD43F2DA0}"/>
            </a:ext>
          </a:extLst>
        </xdr:cNvPr>
        <xdr:cNvCxnSpPr/>
      </xdr:nvCxnSpPr>
      <xdr:spPr>
        <a:xfrm>
          <a:off x="4105275" y="6916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B1E9E554-5C9D-49AA-8944-A7DF2E7D9115}"/>
            </a:ext>
          </a:extLst>
        </xdr:cNvPr>
        <xdr:cNvSpPr txBox="1"/>
      </xdr:nvSpPr>
      <xdr:spPr>
        <a:xfrm>
          <a:off x="4229100"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A7056288-A6E5-4985-A800-05E6D55B728E}"/>
            </a:ext>
          </a:extLst>
        </xdr:cNvPr>
        <xdr:cNvCxnSpPr/>
      </xdr:nvCxnSpPr>
      <xdr:spPr>
        <a:xfrm>
          <a:off x="4105275" y="5591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35E1142B-A84C-4D94-9CF7-328770A2D192}"/>
            </a:ext>
          </a:extLst>
        </xdr:cNvPr>
        <xdr:cNvSpPr txBox="1"/>
      </xdr:nvSpPr>
      <xdr:spPr>
        <a:xfrm>
          <a:off x="42291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784BBD60-0CD4-4A66-8145-B4582D9769EC}"/>
            </a:ext>
          </a:extLst>
        </xdr:cNvPr>
        <xdr:cNvSpPr/>
      </xdr:nvSpPr>
      <xdr:spPr>
        <a:xfrm>
          <a:off x="4124325" y="6149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F7249CCD-56A9-4214-B393-C103E215519C}"/>
            </a:ext>
          </a:extLst>
        </xdr:cNvPr>
        <xdr:cNvSpPr/>
      </xdr:nvSpPr>
      <xdr:spPr>
        <a:xfrm>
          <a:off x="3381375" y="6211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81F91E99-F9F7-431B-B360-392077FE5199}"/>
            </a:ext>
          </a:extLst>
        </xdr:cNvPr>
        <xdr:cNvSpPr/>
      </xdr:nvSpPr>
      <xdr:spPr>
        <a:xfrm>
          <a:off x="2571750" y="61614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7DE205E1-87C3-4503-B7E3-9DB76F6FD9FD}"/>
            </a:ext>
          </a:extLst>
        </xdr:cNvPr>
        <xdr:cNvSpPr/>
      </xdr:nvSpPr>
      <xdr:spPr>
        <a:xfrm>
          <a:off x="1781175" y="61436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5DBD756-B083-475F-B561-C63B3955710A}"/>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2C015DD-F907-4991-99A1-E5C1E1142903}"/>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E125F8-F3C0-47EA-BFB5-EAB1BE578899}"/>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577AD2-AA90-4339-BE64-88B2630C293B}"/>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87EB6B-E604-418E-84D8-D26C4938E940}"/>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48260</xdr:rowOff>
    </xdr:from>
    <xdr:to>
      <xdr:col>20</xdr:col>
      <xdr:colOff>38100</xdr:colOff>
      <xdr:row>40</xdr:row>
      <xdr:rowOff>149860</xdr:rowOff>
    </xdr:to>
    <xdr:sp macro="" textlink="">
      <xdr:nvSpPr>
        <xdr:cNvPr id="71" name="楕円 70">
          <a:extLst>
            <a:ext uri="{FF2B5EF4-FFF2-40B4-BE49-F238E27FC236}">
              <a16:creationId xmlns:a16="http://schemas.microsoft.com/office/drawing/2014/main" id="{10B8DF85-F7A7-4447-A1F7-045765E1155A}"/>
            </a:ext>
          </a:extLst>
        </xdr:cNvPr>
        <xdr:cNvSpPr/>
      </xdr:nvSpPr>
      <xdr:spPr>
        <a:xfrm>
          <a:off x="3381375" y="65316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4445</xdr:rowOff>
    </xdr:from>
    <xdr:to>
      <xdr:col>15</xdr:col>
      <xdr:colOff>101600</xdr:colOff>
      <xdr:row>40</xdr:row>
      <xdr:rowOff>106045</xdr:rowOff>
    </xdr:to>
    <xdr:sp macro="" textlink="">
      <xdr:nvSpPr>
        <xdr:cNvPr id="72" name="楕円 71">
          <a:extLst>
            <a:ext uri="{FF2B5EF4-FFF2-40B4-BE49-F238E27FC236}">
              <a16:creationId xmlns:a16="http://schemas.microsoft.com/office/drawing/2014/main" id="{2EA92A6C-1666-40E6-85D1-2C851E4524B6}"/>
            </a:ext>
          </a:extLst>
        </xdr:cNvPr>
        <xdr:cNvSpPr/>
      </xdr:nvSpPr>
      <xdr:spPr>
        <a:xfrm>
          <a:off x="2571750" y="6494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55245</xdr:rowOff>
    </xdr:from>
    <xdr:to>
      <xdr:col>19</xdr:col>
      <xdr:colOff>177800</xdr:colOff>
      <xdr:row>40</xdr:row>
      <xdr:rowOff>99060</xdr:rowOff>
    </xdr:to>
    <xdr:cxnSp macro="">
      <xdr:nvCxnSpPr>
        <xdr:cNvPr id="73" name="直線コネクタ 72">
          <a:extLst>
            <a:ext uri="{FF2B5EF4-FFF2-40B4-BE49-F238E27FC236}">
              <a16:creationId xmlns:a16="http://schemas.microsoft.com/office/drawing/2014/main" id="{BB1AD08A-FC44-4B4D-B90E-7E8273F9C0C7}"/>
            </a:ext>
          </a:extLst>
        </xdr:cNvPr>
        <xdr:cNvCxnSpPr/>
      </xdr:nvCxnSpPr>
      <xdr:spPr>
        <a:xfrm>
          <a:off x="2619375" y="6541770"/>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114935</xdr:rowOff>
    </xdr:from>
    <xdr:to>
      <xdr:col>10</xdr:col>
      <xdr:colOff>165100</xdr:colOff>
      <xdr:row>40</xdr:row>
      <xdr:rowOff>45085</xdr:rowOff>
    </xdr:to>
    <xdr:sp macro="" textlink="">
      <xdr:nvSpPr>
        <xdr:cNvPr id="74" name="楕円 73">
          <a:extLst>
            <a:ext uri="{FF2B5EF4-FFF2-40B4-BE49-F238E27FC236}">
              <a16:creationId xmlns:a16="http://schemas.microsoft.com/office/drawing/2014/main" id="{900F23AF-1A2E-4424-ACD0-0214E9C7C3F6}"/>
            </a:ext>
          </a:extLst>
        </xdr:cNvPr>
        <xdr:cNvSpPr/>
      </xdr:nvSpPr>
      <xdr:spPr>
        <a:xfrm>
          <a:off x="1781175" y="6439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165735</xdr:rowOff>
    </xdr:from>
    <xdr:to>
      <xdr:col>15</xdr:col>
      <xdr:colOff>50800</xdr:colOff>
      <xdr:row>40</xdr:row>
      <xdr:rowOff>55245</xdr:rowOff>
    </xdr:to>
    <xdr:cxnSp macro="">
      <xdr:nvCxnSpPr>
        <xdr:cNvPr id="75" name="直線コネクタ 74">
          <a:extLst>
            <a:ext uri="{FF2B5EF4-FFF2-40B4-BE49-F238E27FC236}">
              <a16:creationId xmlns:a16="http://schemas.microsoft.com/office/drawing/2014/main" id="{9A2CC7DD-0F74-4BFC-A99F-FDA8939C33D3}"/>
            </a:ext>
          </a:extLst>
        </xdr:cNvPr>
        <xdr:cNvCxnSpPr/>
      </xdr:nvCxnSpPr>
      <xdr:spPr>
        <a:xfrm>
          <a:off x="1828800" y="6487160"/>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76" name="n_1aveValue【体育館・プール】&#10;有形固定資産減価償却率">
          <a:extLst>
            <a:ext uri="{FF2B5EF4-FFF2-40B4-BE49-F238E27FC236}">
              <a16:creationId xmlns:a16="http://schemas.microsoft.com/office/drawing/2014/main" id="{C3D328C2-9BF1-4C15-A9A7-20AAEF0BF91D}"/>
            </a:ext>
          </a:extLst>
        </xdr:cNvPr>
        <xdr:cNvSpPr txBox="1"/>
      </xdr:nvSpPr>
      <xdr:spPr>
        <a:xfrm>
          <a:off x="32391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7" name="n_2aveValue【体育館・プール】&#10;有形固定資産減価償却率">
          <a:extLst>
            <a:ext uri="{FF2B5EF4-FFF2-40B4-BE49-F238E27FC236}">
              <a16:creationId xmlns:a16="http://schemas.microsoft.com/office/drawing/2014/main" id="{AF8ABDCB-3EC4-4B64-BB28-B2B18968DB80}"/>
            </a:ext>
          </a:extLst>
        </xdr:cNvPr>
        <xdr:cNvSpPr txBox="1"/>
      </xdr:nvSpPr>
      <xdr:spPr>
        <a:xfrm>
          <a:off x="2439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78" name="n_3aveValue【体育館・プール】&#10;有形固定資産減価償却率">
          <a:extLst>
            <a:ext uri="{FF2B5EF4-FFF2-40B4-BE49-F238E27FC236}">
              <a16:creationId xmlns:a16="http://schemas.microsoft.com/office/drawing/2014/main" id="{2309927A-8599-4192-8B1D-0A22E6D79398}"/>
            </a:ext>
          </a:extLst>
        </xdr:cNvPr>
        <xdr:cNvSpPr txBox="1"/>
      </xdr:nvSpPr>
      <xdr:spPr>
        <a:xfrm>
          <a:off x="1648469"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140987</xdr:rowOff>
    </xdr:from>
    <xdr:ext cx="405111" cy="259045"/>
    <xdr:sp macro="" textlink="">
      <xdr:nvSpPr>
        <xdr:cNvPr id="79" name="n_1mainValue【体育館・プール】&#10;有形固定資産減価償却率">
          <a:extLst>
            <a:ext uri="{FF2B5EF4-FFF2-40B4-BE49-F238E27FC236}">
              <a16:creationId xmlns:a16="http://schemas.microsoft.com/office/drawing/2014/main" id="{4AD8D2CB-C97B-44E7-BFCD-F913130D3B0D}"/>
            </a:ext>
          </a:extLst>
        </xdr:cNvPr>
        <xdr:cNvSpPr txBox="1"/>
      </xdr:nvSpPr>
      <xdr:spPr>
        <a:xfrm>
          <a:off x="3239144"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97172</xdr:rowOff>
    </xdr:from>
    <xdr:ext cx="405111" cy="259045"/>
    <xdr:sp macro="" textlink="">
      <xdr:nvSpPr>
        <xdr:cNvPr id="80" name="n_2mainValue【体育館・プール】&#10;有形固定資産減価償却率">
          <a:extLst>
            <a:ext uri="{FF2B5EF4-FFF2-40B4-BE49-F238E27FC236}">
              <a16:creationId xmlns:a16="http://schemas.microsoft.com/office/drawing/2014/main" id="{11F617A1-4391-4496-B19D-48019AF9232B}"/>
            </a:ext>
          </a:extLst>
        </xdr:cNvPr>
        <xdr:cNvSpPr txBox="1"/>
      </xdr:nvSpPr>
      <xdr:spPr>
        <a:xfrm>
          <a:off x="2439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36212</xdr:rowOff>
    </xdr:from>
    <xdr:ext cx="405111" cy="259045"/>
    <xdr:sp macro="" textlink="">
      <xdr:nvSpPr>
        <xdr:cNvPr id="81" name="n_3mainValue【体育館・プール】&#10;有形固定資産減価償却率">
          <a:extLst>
            <a:ext uri="{FF2B5EF4-FFF2-40B4-BE49-F238E27FC236}">
              <a16:creationId xmlns:a16="http://schemas.microsoft.com/office/drawing/2014/main" id="{C1994E15-2876-44A7-93EB-2C071CE1F29B}"/>
            </a:ext>
          </a:extLst>
        </xdr:cNvPr>
        <xdr:cNvSpPr txBox="1"/>
      </xdr:nvSpPr>
      <xdr:spPr>
        <a:xfrm>
          <a:off x="1648469"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717F8EF-2DFB-4002-A49E-5F2AB32E42C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A83DDE86-13DE-46B8-B5E0-19A10387BA23}"/>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4E0A6231-04BE-4583-A477-2DDFFE257D48}"/>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EB20B65E-D18D-40A4-921F-C013AEF3D69D}"/>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09FE9ECD-DA4A-493C-92B4-DDE03B2926D4}"/>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4D9E20B-D039-4FED-B5B1-2833FA3A361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4796F66-848E-4994-A23C-5FE376FE5859}"/>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32B1A72-1D12-4041-BD2F-0278C7F063FE}"/>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88B9D88-5356-447C-B1D7-2E632A96106B}"/>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C9851712-FF7F-4EAF-9D2F-8C597CF7EB46}"/>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ECA8405-F7DC-4969-945A-5CF6AD3DE0E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5EF8F66-B04F-45AC-9B9E-9853B6A9E288}"/>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A6F4C43B-FE6A-4D06-85AB-FB338D4D56F8}"/>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7D991167-666B-4E33-B32E-0342A3D95802}"/>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BE9ADD9F-CA4B-4D28-989C-5E098D34FCFA}"/>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E7B79FCF-99BF-4E1F-9726-1DFFF99AAC8D}"/>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A058C43-39AE-4043-A326-AA923504B687}"/>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626400E7-E537-490B-BF31-F150867B9164}"/>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FBC6EDF-34D2-44B6-AC31-ABAA0C95050A}"/>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9D66293E-9DFE-4F41-8CDA-6DD232BA0347}"/>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a:extLst>
            <a:ext uri="{FF2B5EF4-FFF2-40B4-BE49-F238E27FC236}">
              <a16:creationId xmlns:a16="http://schemas.microsoft.com/office/drawing/2014/main" id="{EB850D71-F8D5-4686-AFD2-FE0C3065248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95250</xdr:rowOff>
    </xdr:from>
    <xdr:to>
      <xdr:col>54</xdr:col>
      <xdr:colOff>189865</xdr:colOff>
      <xdr:row>41</xdr:row>
      <xdr:rowOff>76200</xdr:rowOff>
    </xdr:to>
    <xdr:cxnSp macro="">
      <xdr:nvCxnSpPr>
        <xdr:cNvPr id="103" name="直線コネクタ 102">
          <a:extLst>
            <a:ext uri="{FF2B5EF4-FFF2-40B4-BE49-F238E27FC236}">
              <a16:creationId xmlns:a16="http://schemas.microsoft.com/office/drawing/2014/main" id="{96C4F227-EE44-4AC9-9CE9-FEF3C40A1735}"/>
            </a:ext>
          </a:extLst>
        </xdr:cNvPr>
        <xdr:cNvCxnSpPr/>
      </xdr:nvCxnSpPr>
      <xdr:spPr>
        <a:xfrm flipV="1">
          <a:off x="9427845" y="6096000"/>
          <a:ext cx="1270" cy="62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04" name="【体育館・プール】&#10;一人当たり面積最小値テキスト">
          <a:extLst>
            <a:ext uri="{FF2B5EF4-FFF2-40B4-BE49-F238E27FC236}">
              <a16:creationId xmlns:a16="http://schemas.microsoft.com/office/drawing/2014/main" id="{ABA4F9AC-1A26-4100-B283-928DB1AAED3F}"/>
            </a:ext>
          </a:extLst>
        </xdr:cNvPr>
        <xdr:cNvSpPr txBox="1"/>
      </xdr:nvSpPr>
      <xdr:spPr>
        <a:xfrm>
          <a:off x="9477375" y="67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5" name="直線コネクタ 104">
          <a:extLst>
            <a:ext uri="{FF2B5EF4-FFF2-40B4-BE49-F238E27FC236}">
              <a16:creationId xmlns:a16="http://schemas.microsoft.com/office/drawing/2014/main" id="{0B10A3A2-35B0-4232-9361-2C42CC16C4ED}"/>
            </a:ext>
          </a:extLst>
        </xdr:cNvPr>
        <xdr:cNvCxnSpPr/>
      </xdr:nvCxnSpPr>
      <xdr:spPr>
        <a:xfrm>
          <a:off x="9363075" y="6724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41927</xdr:rowOff>
    </xdr:from>
    <xdr:ext cx="469744" cy="259045"/>
    <xdr:sp macro="" textlink="">
      <xdr:nvSpPr>
        <xdr:cNvPr id="106" name="【体育館・プール】&#10;一人当たり面積最大値テキスト">
          <a:extLst>
            <a:ext uri="{FF2B5EF4-FFF2-40B4-BE49-F238E27FC236}">
              <a16:creationId xmlns:a16="http://schemas.microsoft.com/office/drawing/2014/main" id="{6DDC057C-2A40-4F58-B95B-A0770BB6A08B}"/>
            </a:ext>
          </a:extLst>
        </xdr:cNvPr>
        <xdr:cNvSpPr txBox="1"/>
      </xdr:nvSpPr>
      <xdr:spPr>
        <a:xfrm>
          <a:off x="9477375"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95250</xdr:rowOff>
    </xdr:from>
    <xdr:to>
      <xdr:col>55</xdr:col>
      <xdr:colOff>88900</xdr:colOff>
      <xdr:row>37</xdr:row>
      <xdr:rowOff>95250</xdr:rowOff>
    </xdr:to>
    <xdr:cxnSp macro="">
      <xdr:nvCxnSpPr>
        <xdr:cNvPr id="107" name="直線コネクタ 106">
          <a:extLst>
            <a:ext uri="{FF2B5EF4-FFF2-40B4-BE49-F238E27FC236}">
              <a16:creationId xmlns:a16="http://schemas.microsoft.com/office/drawing/2014/main" id="{F4A150C8-0E8A-4692-8E4D-F858CA8C8908}"/>
            </a:ext>
          </a:extLst>
        </xdr:cNvPr>
        <xdr:cNvCxnSpPr/>
      </xdr:nvCxnSpPr>
      <xdr:spPr>
        <a:xfrm>
          <a:off x="9363075" y="6096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22877</xdr:rowOff>
    </xdr:from>
    <xdr:ext cx="469744" cy="259045"/>
    <xdr:sp macro="" textlink="">
      <xdr:nvSpPr>
        <xdr:cNvPr id="108" name="【体育館・プール】&#10;一人当たり面積平均値テキスト">
          <a:extLst>
            <a:ext uri="{FF2B5EF4-FFF2-40B4-BE49-F238E27FC236}">
              <a16:creationId xmlns:a16="http://schemas.microsoft.com/office/drawing/2014/main" id="{E1662FC1-9429-4FD9-A8B4-7802FA40429A}"/>
            </a:ext>
          </a:extLst>
        </xdr:cNvPr>
        <xdr:cNvSpPr txBox="1"/>
      </xdr:nvSpPr>
      <xdr:spPr>
        <a:xfrm>
          <a:off x="9477375" y="6512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09" name="フローチャート: 判断 108">
          <a:extLst>
            <a:ext uri="{FF2B5EF4-FFF2-40B4-BE49-F238E27FC236}">
              <a16:creationId xmlns:a16="http://schemas.microsoft.com/office/drawing/2014/main" id="{933A6A94-1482-4911-9030-B9FD8E52C4FB}"/>
            </a:ext>
          </a:extLst>
        </xdr:cNvPr>
        <xdr:cNvSpPr/>
      </xdr:nvSpPr>
      <xdr:spPr>
        <a:xfrm>
          <a:off x="9401175" y="65341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0" name="フローチャート: 判断 109">
          <a:extLst>
            <a:ext uri="{FF2B5EF4-FFF2-40B4-BE49-F238E27FC236}">
              <a16:creationId xmlns:a16="http://schemas.microsoft.com/office/drawing/2014/main" id="{958940DD-1388-4D9F-B842-AA5AE9900BB0}"/>
            </a:ext>
          </a:extLst>
        </xdr:cNvPr>
        <xdr:cNvSpPr/>
      </xdr:nvSpPr>
      <xdr:spPr>
        <a:xfrm>
          <a:off x="8639175" y="6467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1" name="フローチャート: 判断 110">
          <a:extLst>
            <a:ext uri="{FF2B5EF4-FFF2-40B4-BE49-F238E27FC236}">
              <a16:creationId xmlns:a16="http://schemas.microsoft.com/office/drawing/2014/main" id="{7285707C-77C0-4466-B43D-029A3EA2253D}"/>
            </a:ext>
          </a:extLst>
        </xdr:cNvPr>
        <xdr:cNvSpPr/>
      </xdr:nvSpPr>
      <xdr:spPr>
        <a:xfrm>
          <a:off x="7839075" y="64484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12" name="フローチャート: 判断 111">
          <a:extLst>
            <a:ext uri="{FF2B5EF4-FFF2-40B4-BE49-F238E27FC236}">
              <a16:creationId xmlns:a16="http://schemas.microsoft.com/office/drawing/2014/main" id="{1FEED794-5CCA-4C7A-91C9-B962B3046B58}"/>
            </a:ext>
          </a:extLst>
        </xdr:cNvPr>
        <xdr:cNvSpPr/>
      </xdr:nvSpPr>
      <xdr:spPr>
        <a:xfrm>
          <a:off x="7029450" y="6448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0BBEFBF-4395-4F8C-9EA9-346E655011EB}"/>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9A2C8F7-D2A8-4F6B-8C26-A1B65448E8A3}"/>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D2D76BC-2E32-4EAB-BF54-5955E658A45C}"/>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11E9F3C-3109-4646-BEB5-34237F1F17A8}"/>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30CAA97-667D-431A-A6FC-C3D0CC3C636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120650</xdr:rowOff>
    </xdr:from>
    <xdr:to>
      <xdr:col>50</xdr:col>
      <xdr:colOff>165100</xdr:colOff>
      <xdr:row>33</xdr:row>
      <xdr:rowOff>50800</xdr:rowOff>
    </xdr:to>
    <xdr:sp macro="" textlink="">
      <xdr:nvSpPr>
        <xdr:cNvPr id="118" name="楕円 117">
          <a:extLst>
            <a:ext uri="{FF2B5EF4-FFF2-40B4-BE49-F238E27FC236}">
              <a16:creationId xmlns:a16="http://schemas.microsoft.com/office/drawing/2014/main" id="{1E551720-2E84-494C-93EB-3A9003A4A535}"/>
            </a:ext>
          </a:extLst>
        </xdr:cNvPr>
        <xdr:cNvSpPr/>
      </xdr:nvSpPr>
      <xdr:spPr>
        <a:xfrm>
          <a:off x="8639175" y="53149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139700</xdr:rowOff>
    </xdr:from>
    <xdr:to>
      <xdr:col>46</xdr:col>
      <xdr:colOff>38100</xdr:colOff>
      <xdr:row>33</xdr:row>
      <xdr:rowOff>69850</xdr:rowOff>
    </xdr:to>
    <xdr:sp macro="" textlink="">
      <xdr:nvSpPr>
        <xdr:cNvPr id="119" name="楕円 118">
          <a:extLst>
            <a:ext uri="{FF2B5EF4-FFF2-40B4-BE49-F238E27FC236}">
              <a16:creationId xmlns:a16="http://schemas.microsoft.com/office/drawing/2014/main" id="{D8CBC056-7291-453D-85C0-8882234A45F1}"/>
            </a:ext>
          </a:extLst>
        </xdr:cNvPr>
        <xdr:cNvSpPr/>
      </xdr:nvSpPr>
      <xdr:spPr>
        <a:xfrm>
          <a:off x="7839075" y="533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0</xdr:rowOff>
    </xdr:from>
    <xdr:to>
      <xdr:col>50</xdr:col>
      <xdr:colOff>114300</xdr:colOff>
      <xdr:row>33</xdr:row>
      <xdr:rowOff>19050</xdr:rowOff>
    </xdr:to>
    <xdr:cxnSp macro="">
      <xdr:nvCxnSpPr>
        <xdr:cNvPr id="120" name="直線コネクタ 119">
          <a:extLst>
            <a:ext uri="{FF2B5EF4-FFF2-40B4-BE49-F238E27FC236}">
              <a16:creationId xmlns:a16="http://schemas.microsoft.com/office/drawing/2014/main" id="{F989FCC0-2C51-444E-84FC-384BE7BDAF41}"/>
            </a:ext>
          </a:extLst>
        </xdr:cNvPr>
        <xdr:cNvCxnSpPr/>
      </xdr:nvCxnSpPr>
      <xdr:spPr>
        <a:xfrm flipV="1">
          <a:off x="7886700" y="53530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139700</xdr:rowOff>
    </xdr:from>
    <xdr:to>
      <xdr:col>41</xdr:col>
      <xdr:colOff>101600</xdr:colOff>
      <xdr:row>33</xdr:row>
      <xdr:rowOff>69850</xdr:rowOff>
    </xdr:to>
    <xdr:sp macro="" textlink="">
      <xdr:nvSpPr>
        <xdr:cNvPr id="121" name="楕円 120">
          <a:extLst>
            <a:ext uri="{FF2B5EF4-FFF2-40B4-BE49-F238E27FC236}">
              <a16:creationId xmlns:a16="http://schemas.microsoft.com/office/drawing/2014/main" id="{F1FF1BB7-3B25-4D43-A518-F34494EA3691}"/>
            </a:ext>
          </a:extLst>
        </xdr:cNvPr>
        <xdr:cNvSpPr/>
      </xdr:nvSpPr>
      <xdr:spPr>
        <a:xfrm>
          <a:off x="7029450" y="533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19050</xdr:rowOff>
    </xdr:from>
    <xdr:to>
      <xdr:col>45</xdr:col>
      <xdr:colOff>177800</xdr:colOff>
      <xdr:row>33</xdr:row>
      <xdr:rowOff>19050</xdr:rowOff>
    </xdr:to>
    <xdr:cxnSp macro="">
      <xdr:nvCxnSpPr>
        <xdr:cNvPr id="122" name="直線コネクタ 121">
          <a:extLst>
            <a:ext uri="{FF2B5EF4-FFF2-40B4-BE49-F238E27FC236}">
              <a16:creationId xmlns:a16="http://schemas.microsoft.com/office/drawing/2014/main" id="{4E758EBF-D910-456A-8C01-C4124C57AC27}"/>
            </a:ext>
          </a:extLst>
        </xdr:cNvPr>
        <xdr:cNvCxnSpPr/>
      </xdr:nvCxnSpPr>
      <xdr:spPr>
        <a:xfrm>
          <a:off x="7077075" y="5372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23" name="n_1aveValue【体育館・プール】&#10;一人当たり面積">
          <a:extLst>
            <a:ext uri="{FF2B5EF4-FFF2-40B4-BE49-F238E27FC236}">
              <a16:creationId xmlns:a16="http://schemas.microsoft.com/office/drawing/2014/main" id="{4BF86F96-9850-422E-A582-B425C7309D79}"/>
            </a:ext>
          </a:extLst>
        </xdr:cNvPr>
        <xdr:cNvSpPr txBox="1"/>
      </xdr:nvSpPr>
      <xdr:spPr>
        <a:xfrm>
          <a:off x="845827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4" name="n_2aveValue【体育館・プール】&#10;一人当たり面積">
          <a:extLst>
            <a:ext uri="{FF2B5EF4-FFF2-40B4-BE49-F238E27FC236}">
              <a16:creationId xmlns:a16="http://schemas.microsoft.com/office/drawing/2014/main" id="{4A742F51-1229-4173-99C2-2DE74D60DDF0}"/>
            </a:ext>
          </a:extLst>
        </xdr:cNvPr>
        <xdr:cNvSpPr txBox="1"/>
      </xdr:nvSpPr>
      <xdr:spPr>
        <a:xfrm>
          <a:off x="76772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25" name="n_3aveValue【体育館・プール】&#10;一人当たり面積">
          <a:extLst>
            <a:ext uri="{FF2B5EF4-FFF2-40B4-BE49-F238E27FC236}">
              <a16:creationId xmlns:a16="http://schemas.microsoft.com/office/drawing/2014/main" id="{398573E1-BE12-4496-98A8-FFC35E3BCB5C}"/>
            </a:ext>
          </a:extLst>
        </xdr:cNvPr>
        <xdr:cNvSpPr txBox="1"/>
      </xdr:nvSpPr>
      <xdr:spPr>
        <a:xfrm>
          <a:off x="6867602"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67327</xdr:rowOff>
    </xdr:from>
    <xdr:ext cx="469744" cy="259045"/>
    <xdr:sp macro="" textlink="">
      <xdr:nvSpPr>
        <xdr:cNvPr id="126" name="n_1mainValue【体育館・プール】&#10;一人当たり面積">
          <a:extLst>
            <a:ext uri="{FF2B5EF4-FFF2-40B4-BE49-F238E27FC236}">
              <a16:creationId xmlns:a16="http://schemas.microsoft.com/office/drawing/2014/main" id="{DA315B96-A9DF-4C59-BCE1-06DB2D48DBB0}"/>
            </a:ext>
          </a:extLst>
        </xdr:cNvPr>
        <xdr:cNvSpPr txBox="1"/>
      </xdr:nvSpPr>
      <xdr:spPr>
        <a:xfrm>
          <a:off x="8458277"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86377</xdr:rowOff>
    </xdr:from>
    <xdr:ext cx="469744" cy="259045"/>
    <xdr:sp macro="" textlink="">
      <xdr:nvSpPr>
        <xdr:cNvPr id="127" name="n_2mainValue【体育館・プール】&#10;一人当たり面積">
          <a:extLst>
            <a:ext uri="{FF2B5EF4-FFF2-40B4-BE49-F238E27FC236}">
              <a16:creationId xmlns:a16="http://schemas.microsoft.com/office/drawing/2014/main" id="{2E16511E-A5AC-44D5-829D-8B329F1079C0}"/>
            </a:ext>
          </a:extLst>
        </xdr:cNvPr>
        <xdr:cNvSpPr txBox="1"/>
      </xdr:nvSpPr>
      <xdr:spPr>
        <a:xfrm>
          <a:off x="7677227" y="51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86377</xdr:rowOff>
    </xdr:from>
    <xdr:ext cx="469744" cy="259045"/>
    <xdr:sp macro="" textlink="">
      <xdr:nvSpPr>
        <xdr:cNvPr id="128" name="n_3mainValue【体育館・プール】&#10;一人当たり面積">
          <a:extLst>
            <a:ext uri="{FF2B5EF4-FFF2-40B4-BE49-F238E27FC236}">
              <a16:creationId xmlns:a16="http://schemas.microsoft.com/office/drawing/2014/main" id="{7DB4E263-405E-4ADD-8072-3B0106B68359}"/>
            </a:ext>
          </a:extLst>
        </xdr:cNvPr>
        <xdr:cNvSpPr txBox="1"/>
      </xdr:nvSpPr>
      <xdr:spPr>
        <a:xfrm>
          <a:off x="6867602" y="51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FC80384-A735-4235-95D1-4C3B206FF46A}"/>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a:extLst>
            <a:ext uri="{FF2B5EF4-FFF2-40B4-BE49-F238E27FC236}">
              <a16:creationId xmlns:a16="http://schemas.microsoft.com/office/drawing/2014/main" id="{4D92D1CC-E169-466E-B7FA-5DEC420529D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a:extLst>
            <a:ext uri="{FF2B5EF4-FFF2-40B4-BE49-F238E27FC236}">
              <a16:creationId xmlns:a16="http://schemas.microsoft.com/office/drawing/2014/main" id="{0F36FE28-3909-4576-B11F-9D5A50DF14DF}"/>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a:extLst>
            <a:ext uri="{FF2B5EF4-FFF2-40B4-BE49-F238E27FC236}">
              <a16:creationId xmlns:a16="http://schemas.microsoft.com/office/drawing/2014/main" id="{AD701F1F-20D8-4355-826F-DB22A100125A}"/>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a:extLst>
            <a:ext uri="{FF2B5EF4-FFF2-40B4-BE49-F238E27FC236}">
              <a16:creationId xmlns:a16="http://schemas.microsoft.com/office/drawing/2014/main" id="{2C80D256-BA31-4EE9-960D-339D12DF1C2B}"/>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4E572146-68C1-4550-AD93-019303719416}"/>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D8EF35C6-7D2A-4A3E-9022-6BBE9A1E2DDC}"/>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E195565-6C17-4499-8CE9-38C6AC22E861}"/>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8ED5171F-D68A-4AFF-9767-E35AB18D10A7}"/>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80CFEA7F-0372-46B0-A9C8-EFD147D8BA3B}"/>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61E59E23-7015-481B-8EDC-2547E4D6EDBA}"/>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57493654-08E5-4B00-9618-0D57CCA237D7}"/>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18A42977-1174-408C-9B77-814587A73125}"/>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BD736B00-3278-4F64-BE31-5E5E88D6EAE1}"/>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D5DB589A-4A9B-4E05-9359-5FA2F4A1FE43}"/>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9EAF3022-88B2-403E-B953-DCC06B315060}"/>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C69AA88-7B68-47A8-BE05-53C801EFB989}"/>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4052B7D8-F0E3-4918-844C-C4D9DD0E66CE}"/>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a16="http://schemas.microsoft.com/office/drawing/2014/main" id="{311E0128-75D1-47B0-B1B1-15BC66905F3D}"/>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56C3360-9935-412E-B9FD-AE2F413AA56F}"/>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a:extLst>
            <a:ext uri="{FF2B5EF4-FFF2-40B4-BE49-F238E27FC236}">
              <a16:creationId xmlns:a16="http://schemas.microsoft.com/office/drawing/2014/main" id="{F2E512E9-6495-41EB-AAC9-BF52CAE95390}"/>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a:extLst>
            <a:ext uri="{FF2B5EF4-FFF2-40B4-BE49-F238E27FC236}">
              <a16:creationId xmlns:a16="http://schemas.microsoft.com/office/drawing/2014/main" id="{0A302178-54A8-4458-B440-E91446B33FE1}"/>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1" name="直線コネクタ 150">
          <a:extLst>
            <a:ext uri="{FF2B5EF4-FFF2-40B4-BE49-F238E27FC236}">
              <a16:creationId xmlns:a16="http://schemas.microsoft.com/office/drawing/2014/main" id="{BB8BFE43-DABA-479A-A068-E20BC34C419D}"/>
            </a:ext>
          </a:extLst>
        </xdr:cNvPr>
        <xdr:cNvCxnSpPr/>
      </xdr:nvCxnSpPr>
      <xdr:spPr>
        <a:xfrm flipV="1">
          <a:off x="4179570" y="8964295"/>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2" name="【陸上競技場・野球場・球技場】&#10;有形固定資産減価償却率最小値テキスト">
          <a:extLst>
            <a:ext uri="{FF2B5EF4-FFF2-40B4-BE49-F238E27FC236}">
              <a16:creationId xmlns:a16="http://schemas.microsoft.com/office/drawing/2014/main" id="{2C386E96-C6A2-4332-85E8-545543ADFF12}"/>
            </a:ext>
          </a:extLst>
        </xdr:cNvPr>
        <xdr:cNvSpPr txBox="1"/>
      </xdr:nvSpPr>
      <xdr:spPr>
        <a:xfrm>
          <a:off x="4229100"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3" name="直線コネクタ 152">
          <a:extLst>
            <a:ext uri="{FF2B5EF4-FFF2-40B4-BE49-F238E27FC236}">
              <a16:creationId xmlns:a16="http://schemas.microsoft.com/office/drawing/2014/main" id="{493092D9-A758-4A72-87F9-E91787AFD1B0}"/>
            </a:ext>
          </a:extLst>
        </xdr:cNvPr>
        <xdr:cNvCxnSpPr/>
      </xdr:nvCxnSpPr>
      <xdr:spPr>
        <a:xfrm>
          <a:off x="4105275" y="103701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54" name="【陸上競技場・野球場・球技場】&#10;有形固定資産減価償却率最大値テキスト">
          <a:extLst>
            <a:ext uri="{FF2B5EF4-FFF2-40B4-BE49-F238E27FC236}">
              <a16:creationId xmlns:a16="http://schemas.microsoft.com/office/drawing/2014/main" id="{297D9775-8B77-4F21-BB92-6352CA9887B3}"/>
            </a:ext>
          </a:extLst>
        </xdr:cNvPr>
        <xdr:cNvSpPr txBox="1"/>
      </xdr:nvSpPr>
      <xdr:spPr>
        <a:xfrm>
          <a:off x="4229100" y="875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55" name="直線コネクタ 154">
          <a:extLst>
            <a:ext uri="{FF2B5EF4-FFF2-40B4-BE49-F238E27FC236}">
              <a16:creationId xmlns:a16="http://schemas.microsoft.com/office/drawing/2014/main" id="{BCF885EB-2F82-41E8-94EF-5FA6F73A62D5}"/>
            </a:ext>
          </a:extLst>
        </xdr:cNvPr>
        <xdr:cNvCxnSpPr/>
      </xdr:nvCxnSpPr>
      <xdr:spPr>
        <a:xfrm>
          <a:off x="4105275" y="8964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56" name="【陸上競技場・野球場・球技場】&#10;有形固定資産減価償却率平均値テキスト">
          <a:extLst>
            <a:ext uri="{FF2B5EF4-FFF2-40B4-BE49-F238E27FC236}">
              <a16:creationId xmlns:a16="http://schemas.microsoft.com/office/drawing/2014/main" id="{39B53C1A-162E-4AAB-8AC4-935A0FAF8C52}"/>
            </a:ext>
          </a:extLst>
        </xdr:cNvPr>
        <xdr:cNvSpPr txBox="1"/>
      </xdr:nvSpPr>
      <xdr:spPr>
        <a:xfrm>
          <a:off x="4229100" y="9592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57" name="フローチャート: 判断 156">
          <a:extLst>
            <a:ext uri="{FF2B5EF4-FFF2-40B4-BE49-F238E27FC236}">
              <a16:creationId xmlns:a16="http://schemas.microsoft.com/office/drawing/2014/main" id="{1E20495F-861E-411F-A3E6-C681AF661CF6}"/>
            </a:ext>
          </a:extLst>
        </xdr:cNvPr>
        <xdr:cNvSpPr/>
      </xdr:nvSpPr>
      <xdr:spPr>
        <a:xfrm>
          <a:off x="4124325" y="9608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8" name="フローチャート: 判断 157">
          <a:extLst>
            <a:ext uri="{FF2B5EF4-FFF2-40B4-BE49-F238E27FC236}">
              <a16:creationId xmlns:a16="http://schemas.microsoft.com/office/drawing/2014/main" id="{5F2D5462-BDEE-4B6F-AB10-ACFE28A2563E}"/>
            </a:ext>
          </a:extLst>
        </xdr:cNvPr>
        <xdr:cNvSpPr/>
      </xdr:nvSpPr>
      <xdr:spPr>
        <a:xfrm>
          <a:off x="3381375" y="96589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59" name="フローチャート: 判断 158">
          <a:extLst>
            <a:ext uri="{FF2B5EF4-FFF2-40B4-BE49-F238E27FC236}">
              <a16:creationId xmlns:a16="http://schemas.microsoft.com/office/drawing/2014/main" id="{1FB849C9-4F6D-4EB3-934F-1B7575CEE51E}"/>
            </a:ext>
          </a:extLst>
        </xdr:cNvPr>
        <xdr:cNvSpPr/>
      </xdr:nvSpPr>
      <xdr:spPr>
        <a:xfrm>
          <a:off x="2571750" y="9344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0" name="フローチャート: 判断 159">
          <a:extLst>
            <a:ext uri="{FF2B5EF4-FFF2-40B4-BE49-F238E27FC236}">
              <a16:creationId xmlns:a16="http://schemas.microsoft.com/office/drawing/2014/main" id="{EAA7A483-030B-4CA7-B647-EEBA5CC5AC0F}"/>
            </a:ext>
          </a:extLst>
        </xdr:cNvPr>
        <xdr:cNvSpPr/>
      </xdr:nvSpPr>
      <xdr:spPr>
        <a:xfrm>
          <a:off x="1781175" y="95078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C427068-3A58-44AD-A33C-05BA9B460860}"/>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24B3531-234C-4810-8063-9A824DF57F2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E4B33AB-93D9-4A76-9F4D-7A6E6A5F183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2380851-7AFF-4EDD-B859-F6CF94BF0F49}"/>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B086EDE-3C7F-4609-8660-128A5D1B834D}"/>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66" name="楕円 165">
          <a:extLst>
            <a:ext uri="{FF2B5EF4-FFF2-40B4-BE49-F238E27FC236}">
              <a16:creationId xmlns:a16="http://schemas.microsoft.com/office/drawing/2014/main" id="{14C58014-7201-4358-8F0F-AF4B41E924BB}"/>
            </a:ext>
          </a:extLst>
        </xdr:cNvPr>
        <xdr:cNvSpPr/>
      </xdr:nvSpPr>
      <xdr:spPr>
        <a:xfrm>
          <a:off x="3381375" y="9959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31115</xdr:rowOff>
    </xdr:from>
    <xdr:to>
      <xdr:col>15</xdr:col>
      <xdr:colOff>101600</xdr:colOff>
      <xdr:row>61</xdr:row>
      <xdr:rowOff>132715</xdr:rowOff>
    </xdr:to>
    <xdr:sp macro="" textlink="">
      <xdr:nvSpPr>
        <xdr:cNvPr id="167" name="楕円 166">
          <a:extLst>
            <a:ext uri="{FF2B5EF4-FFF2-40B4-BE49-F238E27FC236}">
              <a16:creationId xmlns:a16="http://schemas.microsoft.com/office/drawing/2014/main" id="{CCC9BE2D-32E3-4DD8-89E9-DF3DBB0E6866}"/>
            </a:ext>
          </a:extLst>
        </xdr:cNvPr>
        <xdr:cNvSpPr/>
      </xdr:nvSpPr>
      <xdr:spPr>
        <a:xfrm>
          <a:off x="2571750" y="99148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123825</xdr:rowOff>
    </xdr:to>
    <xdr:cxnSp macro="">
      <xdr:nvCxnSpPr>
        <xdr:cNvPr id="168" name="直線コネクタ 167">
          <a:extLst>
            <a:ext uri="{FF2B5EF4-FFF2-40B4-BE49-F238E27FC236}">
              <a16:creationId xmlns:a16="http://schemas.microsoft.com/office/drawing/2014/main" id="{327E6289-32D2-40A1-81AC-A0D1823769C7}"/>
            </a:ext>
          </a:extLst>
        </xdr:cNvPr>
        <xdr:cNvCxnSpPr/>
      </xdr:nvCxnSpPr>
      <xdr:spPr>
        <a:xfrm>
          <a:off x="2619375" y="9972040"/>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69" name="楕円 168">
          <a:extLst>
            <a:ext uri="{FF2B5EF4-FFF2-40B4-BE49-F238E27FC236}">
              <a16:creationId xmlns:a16="http://schemas.microsoft.com/office/drawing/2014/main" id="{8E50F707-5C7E-4E1F-B793-7B79D072CD45}"/>
            </a:ext>
          </a:extLst>
        </xdr:cNvPr>
        <xdr:cNvSpPr/>
      </xdr:nvSpPr>
      <xdr:spPr>
        <a:xfrm>
          <a:off x="1781175" y="98869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81915</xdr:rowOff>
    </xdr:to>
    <xdr:cxnSp macro="">
      <xdr:nvCxnSpPr>
        <xdr:cNvPr id="170" name="直線コネクタ 169">
          <a:extLst>
            <a:ext uri="{FF2B5EF4-FFF2-40B4-BE49-F238E27FC236}">
              <a16:creationId xmlns:a16="http://schemas.microsoft.com/office/drawing/2014/main" id="{24BAE72D-47A0-45F4-870F-B4DF8CA44EE9}"/>
            </a:ext>
          </a:extLst>
        </xdr:cNvPr>
        <xdr:cNvCxnSpPr/>
      </xdr:nvCxnSpPr>
      <xdr:spPr>
        <a:xfrm>
          <a:off x="1828800" y="9925050"/>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1" name="n_1aveValue【陸上競技場・野球場・球技場】&#10;有形固定資産減価償却率">
          <a:extLst>
            <a:ext uri="{FF2B5EF4-FFF2-40B4-BE49-F238E27FC236}">
              <a16:creationId xmlns:a16="http://schemas.microsoft.com/office/drawing/2014/main" id="{5D644A10-FAD6-4E8C-8A12-4D018CD9E5BA}"/>
            </a:ext>
          </a:extLst>
        </xdr:cNvPr>
        <xdr:cNvSpPr txBox="1"/>
      </xdr:nvSpPr>
      <xdr:spPr>
        <a:xfrm>
          <a:off x="3239144"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2" name="n_2aveValue【陸上競技場・野球場・球技場】&#10;有形固定資産減価償却率">
          <a:extLst>
            <a:ext uri="{FF2B5EF4-FFF2-40B4-BE49-F238E27FC236}">
              <a16:creationId xmlns:a16="http://schemas.microsoft.com/office/drawing/2014/main" id="{59834CC5-FCBC-4879-89A0-6E9DE49B3BB7}"/>
            </a:ext>
          </a:extLst>
        </xdr:cNvPr>
        <xdr:cNvSpPr txBox="1"/>
      </xdr:nvSpPr>
      <xdr:spPr>
        <a:xfrm>
          <a:off x="2439044" y="912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73" name="n_3aveValue【陸上競技場・野球場・球技場】&#10;有形固定資産減価償却率">
          <a:extLst>
            <a:ext uri="{FF2B5EF4-FFF2-40B4-BE49-F238E27FC236}">
              <a16:creationId xmlns:a16="http://schemas.microsoft.com/office/drawing/2014/main" id="{645200ED-3A67-458C-B2E1-0C4E2F25203E}"/>
            </a:ext>
          </a:extLst>
        </xdr:cNvPr>
        <xdr:cNvSpPr txBox="1"/>
      </xdr:nvSpPr>
      <xdr:spPr>
        <a:xfrm>
          <a:off x="1648469" y="928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74" name="n_1mainValue【陸上競技場・野球場・球技場】&#10;有形固定資産減価償却率">
          <a:extLst>
            <a:ext uri="{FF2B5EF4-FFF2-40B4-BE49-F238E27FC236}">
              <a16:creationId xmlns:a16="http://schemas.microsoft.com/office/drawing/2014/main" id="{B74CFEC2-48B0-4E5C-8335-6E8262DD2655}"/>
            </a:ext>
          </a:extLst>
        </xdr:cNvPr>
        <xdr:cNvSpPr txBox="1"/>
      </xdr:nvSpPr>
      <xdr:spPr>
        <a:xfrm>
          <a:off x="32391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75" name="n_2mainValue【陸上競技場・野球場・球技場】&#10;有形固定資産減価償却率">
          <a:extLst>
            <a:ext uri="{FF2B5EF4-FFF2-40B4-BE49-F238E27FC236}">
              <a16:creationId xmlns:a16="http://schemas.microsoft.com/office/drawing/2014/main" id="{9E73BF29-7711-4EC5-A00C-83A549ED655A}"/>
            </a:ext>
          </a:extLst>
        </xdr:cNvPr>
        <xdr:cNvSpPr txBox="1"/>
      </xdr:nvSpPr>
      <xdr:spPr>
        <a:xfrm>
          <a:off x="2439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176" name="n_3mainValue【陸上競技場・野球場・球技場】&#10;有形固定資産減価償却率">
          <a:extLst>
            <a:ext uri="{FF2B5EF4-FFF2-40B4-BE49-F238E27FC236}">
              <a16:creationId xmlns:a16="http://schemas.microsoft.com/office/drawing/2014/main" id="{51AA5094-CEAD-4A26-B95E-6A0E625FCAC4}"/>
            </a:ext>
          </a:extLst>
        </xdr:cNvPr>
        <xdr:cNvSpPr txBox="1"/>
      </xdr:nvSpPr>
      <xdr:spPr>
        <a:xfrm>
          <a:off x="1648469" y="997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EC65511C-EA0C-4D1D-8FA4-7DABFC74CA55}"/>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a:extLst>
            <a:ext uri="{FF2B5EF4-FFF2-40B4-BE49-F238E27FC236}">
              <a16:creationId xmlns:a16="http://schemas.microsoft.com/office/drawing/2014/main" id="{388CB0F5-93BB-4884-8236-E630DB89954B}"/>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a:extLst>
            <a:ext uri="{FF2B5EF4-FFF2-40B4-BE49-F238E27FC236}">
              <a16:creationId xmlns:a16="http://schemas.microsoft.com/office/drawing/2014/main" id="{D677D9BF-CB58-4077-962A-BED3FD3A1ED1}"/>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a:extLst>
            <a:ext uri="{FF2B5EF4-FFF2-40B4-BE49-F238E27FC236}">
              <a16:creationId xmlns:a16="http://schemas.microsoft.com/office/drawing/2014/main" id="{9A4AADF2-E037-4760-BBEA-0DBCD9C6D00E}"/>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a:extLst>
            <a:ext uri="{FF2B5EF4-FFF2-40B4-BE49-F238E27FC236}">
              <a16:creationId xmlns:a16="http://schemas.microsoft.com/office/drawing/2014/main" id="{B0EA8E44-7ED9-45B4-998E-835BBD1E1B75}"/>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DAEBF09B-C222-4718-9A0C-178BE8BC99F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25DBAC7-161C-4EA5-92D8-7BD57CC55A2E}"/>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38F9A3D8-F76D-4B53-A9FE-128E338C6296}"/>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ED1D7124-F36C-420E-82A1-0A535B6114B7}"/>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a:extLst>
            <a:ext uri="{FF2B5EF4-FFF2-40B4-BE49-F238E27FC236}">
              <a16:creationId xmlns:a16="http://schemas.microsoft.com/office/drawing/2014/main" id="{B456CC73-508B-473E-B256-9B7D2C670A2E}"/>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314A2343-F1C1-408D-A40E-1E9D72920247}"/>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8" name="テキスト ボックス 187">
          <a:extLst>
            <a:ext uri="{FF2B5EF4-FFF2-40B4-BE49-F238E27FC236}">
              <a16:creationId xmlns:a16="http://schemas.microsoft.com/office/drawing/2014/main" id="{90FC8D80-D969-482A-B040-DEC34D7DD2E5}"/>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B6843AB6-E88C-42DF-93FC-352F652A7C8F}"/>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0" name="テキスト ボックス 189">
          <a:extLst>
            <a:ext uri="{FF2B5EF4-FFF2-40B4-BE49-F238E27FC236}">
              <a16:creationId xmlns:a16="http://schemas.microsoft.com/office/drawing/2014/main" id="{B9706FEB-A98A-487B-A1DA-C47F1CB76E15}"/>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CB8D67C0-FEAB-4955-82D7-0D4CE76E41D9}"/>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2" name="テキスト ボックス 191">
          <a:extLst>
            <a:ext uri="{FF2B5EF4-FFF2-40B4-BE49-F238E27FC236}">
              <a16:creationId xmlns:a16="http://schemas.microsoft.com/office/drawing/2014/main" id="{E5354D1A-AECE-43CE-965B-E8A77C0C1DB4}"/>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F4409DD6-BD19-4834-B0E8-E4CC31742EBD}"/>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1789EC50-CEC3-46DC-A3AE-D5698BDF2950}"/>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a:extLst>
            <a:ext uri="{FF2B5EF4-FFF2-40B4-BE49-F238E27FC236}">
              <a16:creationId xmlns:a16="http://schemas.microsoft.com/office/drawing/2014/main" id="{7DF7F5A9-5A2A-42AB-8F6E-7B270E3996B6}"/>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196" name="直線コネクタ 195">
          <a:extLst>
            <a:ext uri="{FF2B5EF4-FFF2-40B4-BE49-F238E27FC236}">
              <a16:creationId xmlns:a16="http://schemas.microsoft.com/office/drawing/2014/main" id="{D3B60CD1-24F7-42AE-A80D-F564B520C517}"/>
            </a:ext>
          </a:extLst>
        </xdr:cNvPr>
        <xdr:cNvCxnSpPr/>
      </xdr:nvCxnSpPr>
      <xdr:spPr>
        <a:xfrm flipV="1">
          <a:off x="9427845" y="9351264"/>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7" name="【陸上競技場・野球場・球技場】&#10;一人当たり面積最小値テキスト">
          <a:extLst>
            <a:ext uri="{FF2B5EF4-FFF2-40B4-BE49-F238E27FC236}">
              <a16:creationId xmlns:a16="http://schemas.microsoft.com/office/drawing/2014/main" id="{CF47D1F8-3BE7-4CE3-90F3-AF7A76EBC72A}"/>
            </a:ext>
          </a:extLst>
        </xdr:cNvPr>
        <xdr:cNvSpPr txBox="1"/>
      </xdr:nvSpPr>
      <xdr:spPr>
        <a:xfrm>
          <a:off x="9477375" y="103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8" name="直線コネクタ 197">
          <a:extLst>
            <a:ext uri="{FF2B5EF4-FFF2-40B4-BE49-F238E27FC236}">
              <a16:creationId xmlns:a16="http://schemas.microsoft.com/office/drawing/2014/main" id="{4570729A-686A-4C34-8F65-42A5D8D7FA3A}"/>
            </a:ext>
          </a:extLst>
        </xdr:cNvPr>
        <xdr:cNvCxnSpPr/>
      </xdr:nvCxnSpPr>
      <xdr:spPr>
        <a:xfrm>
          <a:off x="9363075" y="10315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199" name="【陸上競技場・野球場・球技場】&#10;一人当たり面積最大値テキスト">
          <a:extLst>
            <a:ext uri="{FF2B5EF4-FFF2-40B4-BE49-F238E27FC236}">
              <a16:creationId xmlns:a16="http://schemas.microsoft.com/office/drawing/2014/main" id="{EB94B9FF-79C4-449A-BC86-830B69AD55B5}"/>
            </a:ext>
          </a:extLst>
        </xdr:cNvPr>
        <xdr:cNvSpPr txBox="1"/>
      </xdr:nvSpPr>
      <xdr:spPr>
        <a:xfrm>
          <a:off x="9477375" y="913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0" name="直線コネクタ 199">
          <a:extLst>
            <a:ext uri="{FF2B5EF4-FFF2-40B4-BE49-F238E27FC236}">
              <a16:creationId xmlns:a16="http://schemas.microsoft.com/office/drawing/2014/main" id="{FA1DA322-78A6-4E2D-BD3F-DA258F7BB1A6}"/>
            </a:ext>
          </a:extLst>
        </xdr:cNvPr>
        <xdr:cNvCxnSpPr/>
      </xdr:nvCxnSpPr>
      <xdr:spPr>
        <a:xfrm>
          <a:off x="9363075" y="93512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62501</xdr:rowOff>
    </xdr:from>
    <xdr:ext cx="469744" cy="259045"/>
    <xdr:sp macro="" textlink="">
      <xdr:nvSpPr>
        <xdr:cNvPr id="201" name="【陸上競技場・野球場・球技場】&#10;一人当たり面積平均値テキスト">
          <a:extLst>
            <a:ext uri="{FF2B5EF4-FFF2-40B4-BE49-F238E27FC236}">
              <a16:creationId xmlns:a16="http://schemas.microsoft.com/office/drawing/2014/main" id="{AC5E6771-4A91-4216-BEE3-E5F3FEC76D49}"/>
            </a:ext>
          </a:extLst>
        </xdr:cNvPr>
        <xdr:cNvSpPr txBox="1"/>
      </xdr:nvSpPr>
      <xdr:spPr>
        <a:xfrm>
          <a:off x="9477375" y="995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02" name="フローチャート: 判断 201">
          <a:extLst>
            <a:ext uri="{FF2B5EF4-FFF2-40B4-BE49-F238E27FC236}">
              <a16:creationId xmlns:a16="http://schemas.microsoft.com/office/drawing/2014/main" id="{76CC9F0D-19D5-422B-9844-8A0077B905E2}"/>
            </a:ext>
          </a:extLst>
        </xdr:cNvPr>
        <xdr:cNvSpPr/>
      </xdr:nvSpPr>
      <xdr:spPr>
        <a:xfrm>
          <a:off x="9401175" y="997419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03" name="フローチャート: 判断 202">
          <a:extLst>
            <a:ext uri="{FF2B5EF4-FFF2-40B4-BE49-F238E27FC236}">
              <a16:creationId xmlns:a16="http://schemas.microsoft.com/office/drawing/2014/main" id="{36E9326A-9994-47C5-BA95-29E0669A2DBE}"/>
            </a:ext>
          </a:extLst>
        </xdr:cNvPr>
        <xdr:cNvSpPr/>
      </xdr:nvSpPr>
      <xdr:spPr>
        <a:xfrm>
          <a:off x="8639175" y="999248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04" name="フローチャート: 判断 203">
          <a:extLst>
            <a:ext uri="{FF2B5EF4-FFF2-40B4-BE49-F238E27FC236}">
              <a16:creationId xmlns:a16="http://schemas.microsoft.com/office/drawing/2014/main" id="{AEB87CFF-D954-4274-B52D-9300DFE23CCD}"/>
            </a:ext>
          </a:extLst>
        </xdr:cNvPr>
        <xdr:cNvSpPr/>
      </xdr:nvSpPr>
      <xdr:spPr>
        <a:xfrm>
          <a:off x="7839075" y="999070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05" name="フローチャート: 判断 204">
          <a:extLst>
            <a:ext uri="{FF2B5EF4-FFF2-40B4-BE49-F238E27FC236}">
              <a16:creationId xmlns:a16="http://schemas.microsoft.com/office/drawing/2014/main" id="{6281D1B7-246B-4E79-84ED-4A1CC2FCBF85}"/>
            </a:ext>
          </a:extLst>
        </xdr:cNvPr>
        <xdr:cNvSpPr/>
      </xdr:nvSpPr>
      <xdr:spPr>
        <a:xfrm>
          <a:off x="7029450" y="1017041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F22CDF1-A2EF-439D-9E1D-9B82E862B436}"/>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C79FC75-CB33-4E60-AFAD-6B1944C013EB}"/>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D8F0ACA-6305-4547-89CF-E1A2B4DD6680}"/>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094E7EA-DFD8-4200-983D-6697351779C7}"/>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FD6CAF6-DC58-4AF7-8686-B4EEB236C1F7}"/>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20066</xdr:rowOff>
    </xdr:from>
    <xdr:to>
      <xdr:col>50</xdr:col>
      <xdr:colOff>165100</xdr:colOff>
      <xdr:row>63</xdr:row>
      <xdr:rowOff>121666</xdr:rowOff>
    </xdr:to>
    <xdr:sp macro="" textlink="">
      <xdr:nvSpPr>
        <xdr:cNvPr id="211" name="楕円 210">
          <a:extLst>
            <a:ext uri="{FF2B5EF4-FFF2-40B4-BE49-F238E27FC236}">
              <a16:creationId xmlns:a16="http://schemas.microsoft.com/office/drawing/2014/main" id="{715F6E8A-2AE4-441C-9198-DA69B63D9A6B}"/>
            </a:ext>
          </a:extLst>
        </xdr:cNvPr>
        <xdr:cNvSpPr/>
      </xdr:nvSpPr>
      <xdr:spPr>
        <a:xfrm>
          <a:off x="8639175" y="102308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20066</xdr:rowOff>
    </xdr:from>
    <xdr:to>
      <xdr:col>46</xdr:col>
      <xdr:colOff>38100</xdr:colOff>
      <xdr:row>63</xdr:row>
      <xdr:rowOff>121666</xdr:rowOff>
    </xdr:to>
    <xdr:sp macro="" textlink="">
      <xdr:nvSpPr>
        <xdr:cNvPr id="212" name="楕円 211">
          <a:extLst>
            <a:ext uri="{FF2B5EF4-FFF2-40B4-BE49-F238E27FC236}">
              <a16:creationId xmlns:a16="http://schemas.microsoft.com/office/drawing/2014/main" id="{FBD3CB93-E029-4262-961E-72F16064AE24}"/>
            </a:ext>
          </a:extLst>
        </xdr:cNvPr>
        <xdr:cNvSpPr/>
      </xdr:nvSpPr>
      <xdr:spPr>
        <a:xfrm>
          <a:off x="7839075" y="102308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70866</xdr:rowOff>
    </xdr:from>
    <xdr:to>
      <xdr:col>50</xdr:col>
      <xdr:colOff>114300</xdr:colOff>
      <xdr:row>63</xdr:row>
      <xdr:rowOff>70866</xdr:rowOff>
    </xdr:to>
    <xdr:cxnSp macro="">
      <xdr:nvCxnSpPr>
        <xdr:cNvPr id="213" name="直線コネクタ 212">
          <a:extLst>
            <a:ext uri="{FF2B5EF4-FFF2-40B4-BE49-F238E27FC236}">
              <a16:creationId xmlns:a16="http://schemas.microsoft.com/office/drawing/2014/main" id="{E4068804-3BDA-46B8-B170-F9A15BCE8374}"/>
            </a:ext>
          </a:extLst>
        </xdr:cNvPr>
        <xdr:cNvCxnSpPr/>
      </xdr:nvCxnSpPr>
      <xdr:spPr>
        <a:xfrm>
          <a:off x="7886700" y="1027849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20066</xdr:rowOff>
    </xdr:from>
    <xdr:to>
      <xdr:col>41</xdr:col>
      <xdr:colOff>101600</xdr:colOff>
      <xdr:row>63</xdr:row>
      <xdr:rowOff>121666</xdr:rowOff>
    </xdr:to>
    <xdr:sp macro="" textlink="">
      <xdr:nvSpPr>
        <xdr:cNvPr id="214" name="楕円 213">
          <a:extLst>
            <a:ext uri="{FF2B5EF4-FFF2-40B4-BE49-F238E27FC236}">
              <a16:creationId xmlns:a16="http://schemas.microsoft.com/office/drawing/2014/main" id="{D219E587-5949-4E10-8963-AF8A8605725F}"/>
            </a:ext>
          </a:extLst>
        </xdr:cNvPr>
        <xdr:cNvSpPr/>
      </xdr:nvSpPr>
      <xdr:spPr>
        <a:xfrm>
          <a:off x="7029450" y="102308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70866</xdr:rowOff>
    </xdr:from>
    <xdr:to>
      <xdr:col>45</xdr:col>
      <xdr:colOff>177800</xdr:colOff>
      <xdr:row>63</xdr:row>
      <xdr:rowOff>70866</xdr:rowOff>
    </xdr:to>
    <xdr:cxnSp macro="">
      <xdr:nvCxnSpPr>
        <xdr:cNvPr id="215" name="直線コネクタ 214">
          <a:extLst>
            <a:ext uri="{FF2B5EF4-FFF2-40B4-BE49-F238E27FC236}">
              <a16:creationId xmlns:a16="http://schemas.microsoft.com/office/drawing/2014/main" id="{0FAF5C9E-6731-40E9-9058-0F8FA3D4AECD}"/>
            </a:ext>
          </a:extLst>
        </xdr:cNvPr>
        <xdr:cNvCxnSpPr/>
      </xdr:nvCxnSpPr>
      <xdr:spPr>
        <a:xfrm>
          <a:off x="7077075" y="1027849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16" name="n_1aveValue【陸上競技場・野球場・球技場】&#10;一人当たり面積">
          <a:extLst>
            <a:ext uri="{FF2B5EF4-FFF2-40B4-BE49-F238E27FC236}">
              <a16:creationId xmlns:a16="http://schemas.microsoft.com/office/drawing/2014/main" id="{AF895A91-E541-4150-8697-2FA0AEF4A5BB}"/>
            </a:ext>
          </a:extLst>
        </xdr:cNvPr>
        <xdr:cNvSpPr txBox="1"/>
      </xdr:nvSpPr>
      <xdr:spPr>
        <a:xfrm>
          <a:off x="8458277" y="97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17" name="n_2aveValue【陸上競技場・野球場・球技場】&#10;一人当たり面積">
          <a:extLst>
            <a:ext uri="{FF2B5EF4-FFF2-40B4-BE49-F238E27FC236}">
              <a16:creationId xmlns:a16="http://schemas.microsoft.com/office/drawing/2014/main" id="{9C99ADF0-18CF-4316-9E99-CE5B2CE3C8BC}"/>
            </a:ext>
          </a:extLst>
        </xdr:cNvPr>
        <xdr:cNvSpPr txBox="1"/>
      </xdr:nvSpPr>
      <xdr:spPr>
        <a:xfrm>
          <a:off x="7677227" y="97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65041</xdr:rowOff>
    </xdr:from>
    <xdr:ext cx="469744" cy="259045"/>
    <xdr:sp macro="" textlink="">
      <xdr:nvSpPr>
        <xdr:cNvPr id="218" name="n_3aveValue【陸上競技場・野球場・球技場】&#10;一人当たり面積">
          <a:extLst>
            <a:ext uri="{FF2B5EF4-FFF2-40B4-BE49-F238E27FC236}">
              <a16:creationId xmlns:a16="http://schemas.microsoft.com/office/drawing/2014/main" id="{E687EF81-8190-4467-A054-27FF7DBD9E3D}"/>
            </a:ext>
          </a:extLst>
        </xdr:cNvPr>
        <xdr:cNvSpPr txBox="1"/>
      </xdr:nvSpPr>
      <xdr:spPr>
        <a:xfrm>
          <a:off x="6867602" y="995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112793</xdr:rowOff>
    </xdr:from>
    <xdr:ext cx="469744" cy="259045"/>
    <xdr:sp macro="" textlink="">
      <xdr:nvSpPr>
        <xdr:cNvPr id="219" name="n_1mainValue【陸上競技場・野球場・球技場】&#10;一人当たり面積">
          <a:extLst>
            <a:ext uri="{FF2B5EF4-FFF2-40B4-BE49-F238E27FC236}">
              <a16:creationId xmlns:a16="http://schemas.microsoft.com/office/drawing/2014/main" id="{42FAC955-1D24-46F3-80AE-972835F846F3}"/>
            </a:ext>
          </a:extLst>
        </xdr:cNvPr>
        <xdr:cNvSpPr txBox="1"/>
      </xdr:nvSpPr>
      <xdr:spPr>
        <a:xfrm>
          <a:off x="8458277" y="103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112793</xdr:rowOff>
    </xdr:from>
    <xdr:ext cx="469744" cy="259045"/>
    <xdr:sp macro="" textlink="">
      <xdr:nvSpPr>
        <xdr:cNvPr id="220" name="n_2mainValue【陸上競技場・野球場・球技場】&#10;一人当たり面積">
          <a:extLst>
            <a:ext uri="{FF2B5EF4-FFF2-40B4-BE49-F238E27FC236}">
              <a16:creationId xmlns:a16="http://schemas.microsoft.com/office/drawing/2014/main" id="{D2232C82-9831-49DA-84CB-1F029DE5B0BD}"/>
            </a:ext>
          </a:extLst>
        </xdr:cNvPr>
        <xdr:cNvSpPr txBox="1"/>
      </xdr:nvSpPr>
      <xdr:spPr>
        <a:xfrm>
          <a:off x="7677227" y="103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112793</xdr:rowOff>
    </xdr:from>
    <xdr:ext cx="469744" cy="259045"/>
    <xdr:sp macro="" textlink="">
      <xdr:nvSpPr>
        <xdr:cNvPr id="221" name="n_3mainValue【陸上競技場・野球場・球技場】&#10;一人当たり面積">
          <a:extLst>
            <a:ext uri="{FF2B5EF4-FFF2-40B4-BE49-F238E27FC236}">
              <a16:creationId xmlns:a16="http://schemas.microsoft.com/office/drawing/2014/main" id="{4C7C728D-8FAD-4448-9F52-2E46D5DEA3B0}"/>
            </a:ext>
          </a:extLst>
        </xdr:cNvPr>
        <xdr:cNvSpPr txBox="1"/>
      </xdr:nvSpPr>
      <xdr:spPr>
        <a:xfrm>
          <a:off x="6867602" y="103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A87D36D2-7E3C-42C5-ADB1-E580913DF102}"/>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a:extLst>
            <a:ext uri="{FF2B5EF4-FFF2-40B4-BE49-F238E27FC236}">
              <a16:creationId xmlns:a16="http://schemas.microsoft.com/office/drawing/2014/main" id="{DC353328-3EAE-41E4-A3FC-B2B3B7F206CA}"/>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a:extLst>
            <a:ext uri="{FF2B5EF4-FFF2-40B4-BE49-F238E27FC236}">
              <a16:creationId xmlns:a16="http://schemas.microsoft.com/office/drawing/2014/main" id="{E214615A-5900-4756-B46A-8BE6E56A45F2}"/>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a:extLst>
            <a:ext uri="{FF2B5EF4-FFF2-40B4-BE49-F238E27FC236}">
              <a16:creationId xmlns:a16="http://schemas.microsoft.com/office/drawing/2014/main" id="{CD2780CA-9C5B-4CA3-97E5-076BDB142FF8}"/>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a:extLst>
            <a:ext uri="{FF2B5EF4-FFF2-40B4-BE49-F238E27FC236}">
              <a16:creationId xmlns:a16="http://schemas.microsoft.com/office/drawing/2014/main" id="{47EBC58A-994A-4FD6-AB48-129503621AE6}"/>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C4BFB6EF-30FF-4DE2-ADDC-B0894F1B61ED}"/>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DE1FD64F-0F6E-4448-99C3-38E478826E18}"/>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6192715-0FFF-47EB-B4EE-F9A62CA1B2DA}"/>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a:extLst>
            <a:ext uri="{FF2B5EF4-FFF2-40B4-BE49-F238E27FC236}">
              <a16:creationId xmlns:a16="http://schemas.microsoft.com/office/drawing/2014/main" id="{92B8497A-5C46-4E82-94EA-F731512B8495}"/>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a:extLst>
            <a:ext uri="{FF2B5EF4-FFF2-40B4-BE49-F238E27FC236}">
              <a16:creationId xmlns:a16="http://schemas.microsoft.com/office/drawing/2014/main" id="{140ACA67-2426-4248-B6FA-131AFE4576C8}"/>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54287EB3-024E-4978-A1DC-BC2649C00A95}"/>
            </a:ext>
          </a:extLst>
        </xdr:cNvPr>
        <xdr:cNvSpPr txBox="1"/>
      </xdr:nvSpPr>
      <xdr:spPr>
        <a:xfrm>
          <a:off x="2789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a:extLst>
            <a:ext uri="{FF2B5EF4-FFF2-40B4-BE49-F238E27FC236}">
              <a16:creationId xmlns:a16="http://schemas.microsoft.com/office/drawing/2014/main" id="{71179605-41D0-4A69-B1DB-05E083052646}"/>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a:extLst>
            <a:ext uri="{FF2B5EF4-FFF2-40B4-BE49-F238E27FC236}">
              <a16:creationId xmlns:a16="http://schemas.microsoft.com/office/drawing/2014/main" id="{0622B8E1-C701-4AF8-A634-3B660D574DD4}"/>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a:extLst>
            <a:ext uri="{FF2B5EF4-FFF2-40B4-BE49-F238E27FC236}">
              <a16:creationId xmlns:a16="http://schemas.microsoft.com/office/drawing/2014/main" id="{FD4CC0FF-EEA1-41A9-8964-A518D48B0512}"/>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a:extLst>
            <a:ext uri="{FF2B5EF4-FFF2-40B4-BE49-F238E27FC236}">
              <a16:creationId xmlns:a16="http://schemas.microsoft.com/office/drawing/2014/main" id="{9E1BC2A9-3F7E-4AAA-89EB-A67468213107}"/>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a:extLst>
            <a:ext uri="{FF2B5EF4-FFF2-40B4-BE49-F238E27FC236}">
              <a16:creationId xmlns:a16="http://schemas.microsoft.com/office/drawing/2014/main" id="{7659610D-4769-4DD9-838B-B42BD9D2C734}"/>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8" name="テキスト ボックス 237">
          <a:extLst>
            <a:ext uri="{FF2B5EF4-FFF2-40B4-BE49-F238E27FC236}">
              <a16:creationId xmlns:a16="http://schemas.microsoft.com/office/drawing/2014/main" id="{85819884-370B-40FB-B2C7-B2B9B5798956}"/>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18B68826-8D1A-4019-9942-3A45EA5DA2CA}"/>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a:extLst>
            <a:ext uri="{FF2B5EF4-FFF2-40B4-BE49-F238E27FC236}">
              <a16:creationId xmlns:a16="http://schemas.microsoft.com/office/drawing/2014/main" id="{36E34A67-7DB7-4018-9D1C-397F717497A1}"/>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県民会館】&#10;有形固定資産減価償却率グラフ枠">
          <a:extLst>
            <a:ext uri="{FF2B5EF4-FFF2-40B4-BE49-F238E27FC236}">
              <a16:creationId xmlns:a16="http://schemas.microsoft.com/office/drawing/2014/main" id="{65184C9B-0D23-4B3F-8667-F75DBA11A5A3}"/>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42" name="直線コネクタ 241">
          <a:extLst>
            <a:ext uri="{FF2B5EF4-FFF2-40B4-BE49-F238E27FC236}">
              <a16:creationId xmlns:a16="http://schemas.microsoft.com/office/drawing/2014/main" id="{859BEC57-68A2-4661-ABCC-3E0457DFD588}"/>
            </a:ext>
          </a:extLst>
        </xdr:cNvPr>
        <xdr:cNvCxnSpPr/>
      </xdr:nvCxnSpPr>
      <xdr:spPr>
        <a:xfrm flipV="1">
          <a:off x="4179570" y="12677775"/>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43" name="【県民会館】&#10;有形固定資産減価償却率最小値テキスト">
          <a:extLst>
            <a:ext uri="{FF2B5EF4-FFF2-40B4-BE49-F238E27FC236}">
              <a16:creationId xmlns:a16="http://schemas.microsoft.com/office/drawing/2014/main" id="{7E71088C-5F72-4680-B19E-247002206888}"/>
            </a:ext>
          </a:extLst>
        </xdr:cNvPr>
        <xdr:cNvSpPr txBox="1"/>
      </xdr:nvSpPr>
      <xdr:spPr>
        <a:xfrm>
          <a:off x="4229100" y="1388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44" name="直線コネクタ 243">
          <a:extLst>
            <a:ext uri="{FF2B5EF4-FFF2-40B4-BE49-F238E27FC236}">
              <a16:creationId xmlns:a16="http://schemas.microsoft.com/office/drawing/2014/main" id="{069C3306-ED37-4107-9238-D0601A668F66}"/>
            </a:ext>
          </a:extLst>
        </xdr:cNvPr>
        <xdr:cNvCxnSpPr/>
      </xdr:nvCxnSpPr>
      <xdr:spPr>
        <a:xfrm>
          <a:off x="4105275" y="138844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45" name="【県民会館】&#10;有形固定資産減価償却率最大値テキスト">
          <a:extLst>
            <a:ext uri="{FF2B5EF4-FFF2-40B4-BE49-F238E27FC236}">
              <a16:creationId xmlns:a16="http://schemas.microsoft.com/office/drawing/2014/main" id="{8B3A45F4-941E-4B17-9E14-A2CB6B308B4C}"/>
            </a:ext>
          </a:extLst>
        </xdr:cNvPr>
        <xdr:cNvSpPr txBox="1"/>
      </xdr:nvSpPr>
      <xdr:spPr>
        <a:xfrm>
          <a:off x="4229100" y="1247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a:extLst>
            <a:ext uri="{FF2B5EF4-FFF2-40B4-BE49-F238E27FC236}">
              <a16:creationId xmlns:a16="http://schemas.microsoft.com/office/drawing/2014/main" id="{AA853219-038F-4874-AC5C-CB82703CD5C3}"/>
            </a:ext>
          </a:extLst>
        </xdr:cNvPr>
        <xdr:cNvCxnSpPr/>
      </xdr:nvCxnSpPr>
      <xdr:spPr>
        <a:xfrm>
          <a:off x="4105275" y="12677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47" name="【県民会館】&#10;有形固定資産減価償却率平均値テキスト">
          <a:extLst>
            <a:ext uri="{FF2B5EF4-FFF2-40B4-BE49-F238E27FC236}">
              <a16:creationId xmlns:a16="http://schemas.microsoft.com/office/drawing/2014/main" id="{8044FE06-1E84-4057-844B-24A89A90FD5F}"/>
            </a:ext>
          </a:extLst>
        </xdr:cNvPr>
        <xdr:cNvSpPr txBox="1"/>
      </xdr:nvSpPr>
      <xdr:spPr>
        <a:xfrm>
          <a:off x="4229100" y="1293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48" name="フローチャート: 判断 247">
          <a:extLst>
            <a:ext uri="{FF2B5EF4-FFF2-40B4-BE49-F238E27FC236}">
              <a16:creationId xmlns:a16="http://schemas.microsoft.com/office/drawing/2014/main" id="{CD9A43FF-ED28-413A-813D-D655B27068B9}"/>
            </a:ext>
          </a:extLst>
        </xdr:cNvPr>
        <xdr:cNvSpPr/>
      </xdr:nvSpPr>
      <xdr:spPr>
        <a:xfrm>
          <a:off x="4124325" y="129612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49" name="フローチャート: 判断 248">
          <a:extLst>
            <a:ext uri="{FF2B5EF4-FFF2-40B4-BE49-F238E27FC236}">
              <a16:creationId xmlns:a16="http://schemas.microsoft.com/office/drawing/2014/main" id="{23D36A9A-FADD-4A9C-8849-8E473D9F0CEE}"/>
            </a:ext>
          </a:extLst>
        </xdr:cNvPr>
        <xdr:cNvSpPr/>
      </xdr:nvSpPr>
      <xdr:spPr>
        <a:xfrm>
          <a:off x="3381375" y="12943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50" name="フローチャート: 判断 249">
          <a:extLst>
            <a:ext uri="{FF2B5EF4-FFF2-40B4-BE49-F238E27FC236}">
              <a16:creationId xmlns:a16="http://schemas.microsoft.com/office/drawing/2014/main" id="{663192C1-6EB5-4BE0-BF5D-12A33350F1B7}"/>
            </a:ext>
          </a:extLst>
        </xdr:cNvPr>
        <xdr:cNvSpPr/>
      </xdr:nvSpPr>
      <xdr:spPr>
        <a:xfrm>
          <a:off x="2571750" y="1290866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51" name="フローチャート: 判断 250">
          <a:extLst>
            <a:ext uri="{FF2B5EF4-FFF2-40B4-BE49-F238E27FC236}">
              <a16:creationId xmlns:a16="http://schemas.microsoft.com/office/drawing/2014/main" id="{E0B22695-FA88-4DD8-B144-02175525195C}"/>
            </a:ext>
          </a:extLst>
        </xdr:cNvPr>
        <xdr:cNvSpPr/>
      </xdr:nvSpPr>
      <xdr:spPr>
        <a:xfrm>
          <a:off x="1781175" y="12846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96877F6-9892-4BE9-AAAF-CCD5D8618680}"/>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3684628-8428-41E4-9AA1-D5CC8C4BC93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B729F50-4F3B-4CA5-A9CA-5B6B7CBD31E5}"/>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D1F643A-21CB-48A6-8E2D-678FAA7066EA}"/>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EC15EB3-8629-42F8-9338-1456198BEA90}"/>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xdr:rowOff>
    </xdr:from>
    <xdr:to>
      <xdr:col>20</xdr:col>
      <xdr:colOff>38100</xdr:colOff>
      <xdr:row>81</xdr:row>
      <xdr:rowOff>114046</xdr:rowOff>
    </xdr:to>
    <xdr:sp macro="" textlink="">
      <xdr:nvSpPr>
        <xdr:cNvPr id="257" name="楕円 256">
          <a:extLst>
            <a:ext uri="{FF2B5EF4-FFF2-40B4-BE49-F238E27FC236}">
              <a16:creationId xmlns:a16="http://schemas.microsoft.com/office/drawing/2014/main" id="{7E34DA81-FC7A-4C29-AD17-85E08A146B6C}"/>
            </a:ext>
          </a:extLst>
        </xdr:cNvPr>
        <xdr:cNvSpPr/>
      </xdr:nvSpPr>
      <xdr:spPr>
        <a:xfrm>
          <a:off x="3381375" y="1313472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135889</xdr:rowOff>
    </xdr:from>
    <xdr:to>
      <xdr:col>15</xdr:col>
      <xdr:colOff>101600</xdr:colOff>
      <xdr:row>81</xdr:row>
      <xdr:rowOff>66039</xdr:rowOff>
    </xdr:to>
    <xdr:sp macro="" textlink="">
      <xdr:nvSpPr>
        <xdr:cNvPr id="258" name="楕円 257">
          <a:extLst>
            <a:ext uri="{FF2B5EF4-FFF2-40B4-BE49-F238E27FC236}">
              <a16:creationId xmlns:a16="http://schemas.microsoft.com/office/drawing/2014/main" id="{DED1A3CF-288D-48CF-B844-D40DB40F08C2}"/>
            </a:ext>
          </a:extLst>
        </xdr:cNvPr>
        <xdr:cNvSpPr/>
      </xdr:nvSpPr>
      <xdr:spPr>
        <a:xfrm>
          <a:off x="2571750" y="130994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63246</xdr:rowOff>
    </xdr:to>
    <xdr:cxnSp macro="">
      <xdr:nvCxnSpPr>
        <xdr:cNvPr id="259" name="直線コネクタ 258">
          <a:extLst>
            <a:ext uri="{FF2B5EF4-FFF2-40B4-BE49-F238E27FC236}">
              <a16:creationId xmlns:a16="http://schemas.microsoft.com/office/drawing/2014/main" id="{F67068B4-65C1-4E13-A821-A03DFB901E14}"/>
            </a:ext>
          </a:extLst>
        </xdr:cNvPr>
        <xdr:cNvCxnSpPr/>
      </xdr:nvCxnSpPr>
      <xdr:spPr>
        <a:xfrm>
          <a:off x="2619375" y="13137514"/>
          <a:ext cx="809625"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60" name="楕円 259">
          <a:extLst>
            <a:ext uri="{FF2B5EF4-FFF2-40B4-BE49-F238E27FC236}">
              <a16:creationId xmlns:a16="http://schemas.microsoft.com/office/drawing/2014/main" id="{119184E1-194D-4D72-9FE7-2BC59195F0E8}"/>
            </a:ext>
          </a:extLst>
        </xdr:cNvPr>
        <xdr:cNvSpPr/>
      </xdr:nvSpPr>
      <xdr:spPr>
        <a:xfrm>
          <a:off x="1781175" y="13050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15239</xdr:rowOff>
    </xdr:to>
    <xdr:cxnSp macro="">
      <xdr:nvCxnSpPr>
        <xdr:cNvPr id="261" name="直線コネクタ 260">
          <a:extLst>
            <a:ext uri="{FF2B5EF4-FFF2-40B4-BE49-F238E27FC236}">
              <a16:creationId xmlns:a16="http://schemas.microsoft.com/office/drawing/2014/main" id="{0AA251D2-BC3F-45A2-B29F-2874CA1C5012}"/>
            </a:ext>
          </a:extLst>
        </xdr:cNvPr>
        <xdr:cNvCxnSpPr/>
      </xdr:nvCxnSpPr>
      <xdr:spPr>
        <a:xfrm>
          <a:off x="1828800" y="13107670"/>
          <a:ext cx="790575"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62" name="n_1aveValue【県民会館】&#10;有形固定資産減価償却率">
          <a:extLst>
            <a:ext uri="{FF2B5EF4-FFF2-40B4-BE49-F238E27FC236}">
              <a16:creationId xmlns:a16="http://schemas.microsoft.com/office/drawing/2014/main" id="{C0C73671-B270-4694-AC17-59794FE07CAB}"/>
            </a:ext>
          </a:extLst>
        </xdr:cNvPr>
        <xdr:cNvSpPr txBox="1"/>
      </xdr:nvSpPr>
      <xdr:spPr>
        <a:xfrm>
          <a:off x="3239144" y="1272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63" name="n_2aveValue【県民会館】&#10;有形固定資産減価償却率">
          <a:extLst>
            <a:ext uri="{FF2B5EF4-FFF2-40B4-BE49-F238E27FC236}">
              <a16:creationId xmlns:a16="http://schemas.microsoft.com/office/drawing/2014/main" id="{E4D2014D-132B-4F45-877B-F017BC72E875}"/>
            </a:ext>
          </a:extLst>
        </xdr:cNvPr>
        <xdr:cNvSpPr txBox="1"/>
      </xdr:nvSpPr>
      <xdr:spPr>
        <a:xfrm>
          <a:off x="2439044" y="1268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64" name="n_3aveValue【県民会館】&#10;有形固定資産減価償却率">
          <a:extLst>
            <a:ext uri="{FF2B5EF4-FFF2-40B4-BE49-F238E27FC236}">
              <a16:creationId xmlns:a16="http://schemas.microsoft.com/office/drawing/2014/main" id="{3C9C1A30-54E2-4777-9C7B-28BEE65658B7}"/>
            </a:ext>
          </a:extLst>
        </xdr:cNvPr>
        <xdr:cNvSpPr txBox="1"/>
      </xdr:nvSpPr>
      <xdr:spPr>
        <a:xfrm>
          <a:off x="1648469" y="1264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105173</xdr:rowOff>
    </xdr:from>
    <xdr:ext cx="405111" cy="259045"/>
    <xdr:sp macro="" textlink="">
      <xdr:nvSpPr>
        <xdr:cNvPr id="265" name="n_1mainValue【県民会館】&#10;有形固定資産減価償却率">
          <a:extLst>
            <a:ext uri="{FF2B5EF4-FFF2-40B4-BE49-F238E27FC236}">
              <a16:creationId xmlns:a16="http://schemas.microsoft.com/office/drawing/2014/main" id="{5D01886D-8701-4158-ADF0-BF85DFFA6138}"/>
            </a:ext>
          </a:extLst>
        </xdr:cNvPr>
        <xdr:cNvSpPr txBox="1"/>
      </xdr:nvSpPr>
      <xdr:spPr>
        <a:xfrm>
          <a:off x="3239144" y="1322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266" name="n_2mainValue【県民会館】&#10;有形固定資産減価償却率">
          <a:extLst>
            <a:ext uri="{FF2B5EF4-FFF2-40B4-BE49-F238E27FC236}">
              <a16:creationId xmlns:a16="http://schemas.microsoft.com/office/drawing/2014/main" id="{2E5F17F8-0BB4-4CFA-A231-8D2427927705}"/>
            </a:ext>
          </a:extLst>
        </xdr:cNvPr>
        <xdr:cNvSpPr txBox="1"/>
      </xdr:nvSpPr>
      <xdr:spPr>
        <a:xfrm>
          <a:off x="2439044"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11447</xdr:rowOff>
    </xdr:from>
    <xdr:ext cx="405111" cy="259045"/>
    <xdr:sp macro="" textlink="">
      <xdr:nvSpPr>
        <xdr:cNvPr id="267" name="n_3mainValue【県民会館】&#10;有形固定資産減価償却率">
          <a:extLst>
            <a:ext uri="{FF2B5EF4-FFF2-40B4-BE49-F238E27FC236}">
              <a16:creationId xmlns:a16="http://schemas.microsoft.com/office/drawing/2014/main" id="{B9EAF6B4-7D22-4D00-864E-721494542AC1}"/>
            </a:ext>
          </a:extLst>
        </xdr:cNvPr>
        <xdr:cNvSpPr txBox="1"/>
      </xdr:nvSpPr>
      <xdr:spPr>
        <a:xfrm>
          <a:off x="1648469"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A7657C35-7B73-442D-B0FE-A8C08B70764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a:extLst>
            <a:ext uri="{FF2B5EF4-FFF2-40B4-BE49-F238E27FC236}">
              <a16:creationId xmlns:a16="http://schemas.microsoft.com/office/drawing/2014/main" id="{21521BA8-B166-4EBC-A326-D1EBBD63CFA6}"/>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a:extLst>
            <a:ext uri="{FF2B5EF4-FFF2-40B4-BE49-F238E27FC236}">
              <a16:creationId xmlns:a16="http://schemas.microsoft.com/office/drawing/2014/main" id="{59E8B573-4692-477C-8878-2C4452FFC793}"/>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a:extLst>
            <a:ext uri="{FF2B5EF4-FFF2-40B4-BE49-F238E27FC236}">
              <a16:creationId xmlns:a16="http://schemas.microsoft.com/office/drawing/2014/main" id="{F51B39BE-E085-4666-A5E1-3F0A163E0BC5}"/>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a:extLst>
            <a:ext uri="{FF2B5EF4-FFF2-40B4-BE49-F238E27FC236}">
              <a16:creationId xmlns:a16="http://schemas.microsoft.com/office/drawing/2014/main" id="{FA870A9D-C085-4CBE-BF64-360D9C986933}"/>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6CED864-8972-40C0-9834-669FFC8B7DEA}"/>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A5CE0C3-3784-4A2F-A9CD-F3F4232741EB}"/>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2693BEE3-9325-4DB2-9F2D-2FB439747AED}"/>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7CA460B5-A0FA-4C9F-9684-E4BE41413D08}"/>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975BA788-71C4-45B7-8492-A348FF7CD4C1}"/>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3C112263-FE68-4B0C-BE77-4BAD77161318}"/>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C272FBF6-5F44-4FAD-9A42-985B678DD384}"/>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280826E6-A69A-44C4-8B13-416574196D67}"/>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DF222502-441F-4347-A19B-511B369BA13C}"/>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9957492C-5285-451A-AA35-076C442FD476}"/>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C76987B1-543C-4866-B811-CAC49D4A5B8D}"/>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97E29CF1-C532-45CF-A59F-01BD6F2F7CE5}"/>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BA015B79-4DEB-423B-AA9B-9D75D2C39C5E}"/>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B9251FC1-CEAD-451C-B556-BC4648CA3745}"/>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1447AF4A-1352-4E73-906C-9B3E0AC61761}"/>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21AAD92A-A709-4D03-9A1B-B339FAE52E7A}"/>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29A30CB3-8F81-4CBA-B9A6-44CFB5F97452}"/>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a:extLst>
            <a:ext uri="{FF2B5EF4-FFF2-40B4-BE49-F238E27FC236}">
              <a16:creationId xmlns:a16="http://schemas.microsoft.com/office/drawing/2014/main" id="{AEFC0BEA-754B-488A-9011-2075ECC42F1D}"/>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91" name="直線コネクタ 290">
          <a:extLst>
            <a:ext uri="{FF2B5EF4-FFF2-40B4-BE49-F238E27FC236}">
              <a16:creationId xmlns:a16="http://schemas.microsoft.com/office/drawing/2014/main" id="{EAD14395-2631-4BB1-ABED-24C9AC301A8C}"/>
            </a:ext>
          </a:extLst>
        </xdr:cNvPr>
        <xdr:cNvCxnSpPr/>
      </xdr:nvCxnSpPr>
      <xdr:spPr>
        <a:xfrm flipV="1">
          <a:off x="9427845" y="12762593"/>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92" name="【県民会館】&#10;一人当たり面積最小値テキスト">
          <a:extLst>
            <a:ext uri="{FF2B5EF4-FFF2-40B4-BE49-F238E27FC236}">
              <a16:creationId xmlns:a16="http://schemas.microsoft.com/office/drawing/2014/main" id="{F72E656D-1079-4656-9CE3-46BD13A3C63C}"/>
            </a:ext>
          </a:extLst>
        </xdr:cNvPr>
        <xdr:cNvSpPr txBox="1"/>
      </xdr:nvSpPr>
      <xdr:spPr>
        <a:xfrm>
          <a:off x="9477375" y="140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93" name="直線コネクタ 292">
          <a:extLst>
            <a:ext uri="{FF2B5EF4-FFF2-40B4-BE49-F238E27FC236}">
              <a16:creationId xmlns:a16="http://schemas.microsoft.com/office/drawing/2014/main" id="{EE3F21A7-9F48-4B81-ABC0-83DC60CA6999}"/>
            </a:ext>
          </a:extLst>
        </xdr:cNvPr>
        <xdr:cNvCxnSpPr/>
      </xdr:nvCxnSpPr>
      <xdr:spPr>
        <a:xfrm>
          <a:off x="9363075" y="140579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94" name="【県民会館】&#10;一人当たり面積最大値テキスト">
          <a:extLst>
            <a:ext uri="{FF2B5EF4-FFF2-40B4-BE49-F238E27FC236}">
              <a16:creationId xmlns:a16="http://schemas.microsoft.com/office/drawing/2014/main" id="{5048B4A9-7172-4219-81E3-3187A0DFE9AB}"/>
            </a:ext>
          </a:extLst>
        </xdr:cNvPr>
        <xdr:cNvSpPr txBox="1"/>
      </xdr:nvSpPr>
      <xdr:spPr>
        <a:xfrm>
          <a:off x="9477375" y="125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95" name="直線コネクタ 294">
          <a:extLst>
            <a:ext uri="{FF2B5EF4-FFF2-40B4-BE49-F238E27FC236}">
              <a16:creationId xmlns:a16="http://schemas.microsoft.com/office/drawing/2014/main" id="{D9E3F743-4A48-4A56-958D-1F48D3E5C253}"/>
            </a:ext>
          </a:extLst>
        </xdr:cNvPr>
        <xdr:cNvCxnSpPr/>
      </xdr:nvCxnSpPr>
      <xdr:spPr>
        <a:xfrm>
          <a:off x="9363075" y="127625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96" name="【県民会館】&#10;一人当たり面積平均値テキスト">
          <a:extLst>
            <a:ext uri="{FF2B5EF4-FFF2-40B4-BE49-F238E27FC236}">
              <a16:creationId xmlns:a16="http://schemas.microsoft.com/office/drawing/2014/main" id="{33F6F9FD-426F-4B11-9E02-5108F091E9C7}"/>
            </a:ext>
          </a:extLst>
        </xdr:cNvPr>
        <xdr:cNvSpPr txBox="1"/>
      </xdr:nvSpPr>
      <xdr:spPr>
        <a:xfrm>
          <a:off x="9477375" y="1369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97" name="フローチャート: 判断 296">
          <a:extLst>
            <a:ext uri="{FF2B5EF4-FFF2-40B4-BE49-F238E27FC236}">
              <a16:creationId xmlns:a16="http://schemas.microsoft.com/office/drawing/2014/main" id="{A870B24A-953B-40F2-ADA7-2E76453890B1}"/>
            </a:ext>
          </a:extLst>
        </xdr:cNvPr>
        <xdr:cNvSpPr/>
      </xdr:nvSpPr>
      <xdr:spPr>
        <a:xfrm>
          <a:off x="9401175" y="13716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298" name="フローチャート: 判断 297">
          <a:extLst>
            <a:ext uri="{FF2B5EF4-FFF2-40B4-BE49-F238E27FC236}">
              <a16:creationId xmlns:a16="http://schemas.microsoft.com/office/drawing/2014/main" id="{AABDD929-61AA-411A-98C0-D6A4C5A6F813}"/>
            </a:ext>
          </a:extLst>
        </xdr:cNvPr>
        <xdr:cNvSpPr/>
      </xdr:nvSpPr>
      <xdr:spPr>
        <a:xfrm>
          <a:off x="8639175" y="136769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9" name="フローチャート: 判断 298">
          <a:extLst>
            <a:ext uri="{FF2B5EF4-FFF2-40B4-BE49-F238E27FC236}">
              <a16:creationId xmlns:a16="http://schemas.microsoft.com/office/drawing/2014/main" id="{022FFA00-4289-4756-99B0-B7F1056A7FFA}"/>
            </a:ext>
          </a:extLst>
        </xdr:cNvPr>
        <xdr:cNvSpPr/>
      </xdr:nvSpPr>
      <xdr:spPr>
        <a:xfrm>
          <a:off x="7839075" y="136475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00" name="フローチャート: 判断 299">
          <a:extLst>
            <a:ext uri="{FF2B5EF4-FFF2-40B4-BE49-F238E27FC236}">
              <a16:creationId xmlns:a16="http://schemas.microsoft.com/office/drawing/2014/main" id="{5FDFD687-0C02-4C48-B6D2-708EE153DF6A}"/>
            </a:ext>
          </a:extLst>
        </xdr:cNvPr>
        <xdr:cNvSpPr/>
      </xdr:nvSpPr>
      <xdr:spPr>
        <a:xfrm>
          <a:off x="7029450" y="136475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C42F38-EE8D-4B10-B5E3-71AA39B2258B}"/>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9DE8DCF-D106-42A1-AB08-C2A3B0595510}"/>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BD3D19-F800-4C1A-A0F5-5D1F96387B6E}"/>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BB92E44-CD5A-490C-B54E-C2BE4F4C3525}"/>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6BEC173-2C29-480D-A868-925F08DE1D1F}"/>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306" name="楕円 305">
          <a:extLst>
            <a:ext uri="{FF2B5EF4-FFF2-40B4-BE49-F238E27FC236}">
              <a16:creationId xmlns:a16="http://schemas.microsoft.com/office/drawing/2014/main" id="{D58145C8-10D6-4290-865D-0071528DD12A}"/>
            </a:ext>
          </a:extLst>
        </xdr:cNvPr>
        <xdr:cNvSpPr/>
      </xdr:nvSpPr>
      <xdr:spPr>
        <a:xfrm>
          <a:off x="8639175" y="133073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36286</xdr:rowOff>
    </xdr:from>
    <xdr:to>
      <xdr:col>46</xdr:col>
      <xdr:colOff>38100</xdr:colOff>
      <xdr:row>82</xdr:row>
      <xdr:rowOff>137886</xdr:rowOff>
    </xdr:to>
    <xdr:sp macro="" textlink="">
      <xdr:nvSpPr>
        <xdr:cNvPr id="307" name="楕円 306">
          <a:extLst>
            <a:ext uri="{FF2B5EF4-FFF2-40B4-BE49-F238E27FC236}">
              <a16:creationId xmlns:a16="http://schemas.microsoft.com/office/drawing/2014/main" id="{435F7759-4DA5-4552-9169-266E660702B8}"/>
            </a:ext>
          </a:extLst>
        </xdr:cNvPr>
        <xdr:cNvSpPr/>
      </xdr:nvSpPr>
      <xdr:spPr>
        <a:xfrm>
          <a:off x="7839075" y="133236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87086</xdr:rowOff>
    </xdr:to>
    <xdr:cxnSp macro="">
      <xdr:nvCxnSpPr>
        <xdr:cNvPr id="308" name="直線コネクタ 307">
          <a:extLst>
            <a:ext uri="{FF2B5EF4-FFF2-40B4-BE49-F238E27FC236}">
              <a16:creationId xmlns:a16="http://schemas.microsoft.com/office/drawing/2014/main" id="{8440A4D7-9090-4FFC-B3AF-5FE1FADE5097}"/>
            </a:ext>
          </a:extLst>
        </xdr:cNvPr>
        <xdr:cNvCxnSpPr/>
      </xdr:nvCxnSpPr>
      <xdr:spPr>
        <a:xfrm flipV="1">
          <a:off x="7886700" y="13354957"/>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36286</xdr:rowOff>
    </xdr:from>
    <xdr:to>
      <xdr:col>41</xdr:col>
      <xdr:colOff>101600</xdr:colOff>
      <xdr:row>82</xdr:row>
      <xdr:rowOff>137886</xdr:rowOff>
    </xdr:to>
    <xdr:sp macro="" textlink="">
      <xdr:nvSpPr>
        <xdr:cNvPr id="309" name="楕円 308">
          <a:extLst>
            <a:ext uri="{FF2B5EF4-FFF2-40B4-BE49-F238E27FC236}">
              <a16:creationId xmlns:a16="http://schemas.microsoft.com/office/drawing/2014/main" id="{7630E461-DA18-4942-A81F-1C9A8679CC7E}"/>
            </a:ext>
          </a:extLst>
        </xdr:cNvPr>
        <xdr:cNvSpPr/>
      </xdr:nvSpPr>
      <xdr:spPr>
        <a:xfrm>
          <a:off x="7029450" y="133236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87086</xdr:rowOff>
    </xdr:from>
    <xdr:to>
      <xdr:col>45</xdr:col>
      <xdr:colOff>177800</xdr:colOff>
      <xdr:row>82</xdr:row>
      <xdr:rowOff>87086</xdr:rowOff>
    </xdr:to>
    <xdr:cxnSp macro="">
      <xdr:nvCxnSpPr>
        <xdr:cNvPr id="310" name="直線コネクタ 309">
          <a:extLst>
            <a:ext uri="{FF2B5EF4-FFF2-40B4-BE49-F238E27FC236}">
              <a16:creationId xmlns:a16="http://schemas.microsoft.com/office/drawing/2014/main" id="{076C4AA0-E5B5-4A56-B6C1-594192FAB256}"/>
            </a:ext>
          </a:extLst>
        </xdr:cNvPr>
        <xdr:cNvCxnSpPr/>
      </xdr:nvCxnSpPr>
      <xdr:spPr>
        <a:xfrm>
          <a:off x="7077075" y="1337128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11" name="n_1aveValue【県民会館】&#10;一人当たり面積">
          <a:extLst>
            <a:ext uri="{FF2B5EF4-FFF2-40B4-BE49-F238E27FC236}">
              <a16:creationId xmlns:a16="http://schemas.microsoft.com/office/drawing/2014/main" id="{EBBBD58D-B78C-44A5-8CE3-3C73CBC88B29}"/>
            </a:ext>
          </a:extLst>
        </xdr:cNvPr>
        <xdr:cNvSpPr txBox="1"/>
      </xdr:nvSpPr>
      <xdr:spPr>
        <a:xfrm>
          <a:off x="8458277" y="137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12" name="n_2aveValue【県民会館】&#10;一人当たり面積">
          <a:extLst>
            <a:ext uri="{FF2B5EF4-FFF2-40B4-BE49-F238E27FC236}">
              <a16:creationId xmlns:a16="http://schemas.microsoft.com/office/drawing/2014/main" id="{62E4C6A4-F256-4347-B387-C4B744B602AD}"/>
            </a:ext>
          </a:extLst>
        </xdr:cNvPr>
        <xdr:cNvSpPr txBox="1"/>
      </xdr:nvSpPr>
      <xdr:spPr>
        <a:xfrm>
          <a:off x="7677227" y="137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13" name="n_3aveValue【県民会館】&#10;一人当たり面積">
          <a:extLst>
            <a:ext uri="{FF2B5EF4-FFF2-40B4-BE49-F238E27FC236}">
              <a16:creationId xmlns:a16="http://schemas.microsoft.com/office/drawing/2014/main" id="{EAFA227A-7D8E-4D4C-98C4-53A737C28697}"/>
            </a:ext>
          </a:extLst>
        </xdr:cNvPr>
        <xdr:cNvSpPr txBox="1"/>
      </xdr:nvSpPr>
      <xdr:spPr>
        <a:xfrm>
          <a:off x="6867602" y="137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138084</xdr:rowOff>
    </xdr:from>
    <xdr:ext cx="469744" cy="259045"/>
    <xdr:sp macro="" textlink="">
      <xdr:nvSpPr>
        <xdr:cNvPr id="314" name="n_1mainValue【県民会館】&#10;一人当たり面積">
          <a:extLst>
            <a:ext uri="{FF2B5EF4-FFF2-40B4-BE49-F238E27FC236}">
              <a16:creationId xmlns:a16="http://schemas.microsoft.com/office/drawing/2014/main" id="{1353FF2B-F626-4713-AE63-ADFE98E41694}"/>
            </a:ext>
          </a:extLst>
        </xdr:cNvPr>
        <xdr:cNvSpPr txBox="1"/>
      </xdr:nvSpPr>
      <xdr:spPr>
        <a:xfrm>
          <a:off x="8458277"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315" name="n_2mainValue【県民会館】&#10;一人当たり面積">
          <a:extLst>
            <a:ext uri="{FF2B5EF4-FFF2-40B4-BE49-F238E27FC236}">
              <a16:creationId xmlns:a16="http://schemas.microsoft.com/office/drawing/2014/main" id="{88681009-C198-4E10-B3FC-FB8A8014E0FF}"/>
            </a:ext>
          </a:extLst>
        </xdr:cNvPr>
        <xdr:cNvSpPr txBox="1"/>
      </xdr:nvSpPr>
      <xdr:spPr>
        <a:xfrm>
          <a:off x="7677227" y="131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154413</xdr:rowOff>
    </xdr:from>
    <xdr:ext cx="469744" cy="259045"/>
    <xdr:sp macro="" textlink="">
      <xdr:nvSpPr>
        <xdr:cNvPr id="316" name="n_3mainValue【県民会館】&#10;一人当たり面積">
          <a:extLst>
            <a:ext uri="{FF2B5EF4-FFF2-40B4-BE49-F238E27FC236}">
              <a16:creationId xmlns:a16="http://schemas.microsoft.com/office/drawing/2014/main" id="{9ADD694D-00A4-4911-97A7-DDBE85E177FD}"/>
            </a:ext>
          </a:extLst>
        </xdr:cNvPr>
        <xdr:cNvSpPr txBox="1"/>
      </xdr:nvSpPr>
      <xdr:spPr>
        <a:xfrm>
          <a:off x="6867602" y="131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C9E95B0-91CC-4E66-ACB4-62731B1FDDBE}"/>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a:extLst>
            <a:ext uri="{FF2B5EF4-FFF2-40B4-BE49-F238E27FC236}">
              <a16:creationId xmlns:a16="http://schemas.microsoft.com/office/drawing/2014/main" id="{D802A899-7D04-4327-BEE0-4FE38980B4E7}"/>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a:extLst>
            <a:ext uri="{FF2B5EF4-FFF2-40B4-BE49-F238E27FC236}">
              <a16:creationId xmlns:a16="http://schemas.microsoft.com/office/drawing/2014/main" id="{DD277300-0074-49A1-A10F-BE6C7CA3F3FE}"/>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a:extLst>
            <a:ext uri="{FF2B5EF4-FFF2-40B4-BE49-F238E27FC236}">
              <a16:creationId xmlns:a16="http://schemas.microsoft.com/office/drawing/2014/main" id="{C9C9C33B-9F37-4F84-BB92-D8C3D608405F}"/>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a:extLst>
            <a:ext uri="{FF2B5EF4-FFF2-40B4-BE49-F238E27FC236}">
              <a16:creationId xmlns:a16="http://schemas.microsoft.com/office/drawing/2014/main" id="{B35AB0DB-EEA0-4B18-BCF6-ED4432214955}"/>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60C823E-4C15-4F55-82C4-0B59CE9F9D0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D5B8D6F6-D610-407B-BCF6-F9196E6F413A}"/>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CBB7306F-72EB-4B49-B7E2-F889319FD87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a:extLst>
            <a:ext uri="{FF2B5EF4-FFF2-40B4-BE49-F238E27FC236}">
              <a16:creationId xmlns:a16="http://schemas.microsoft.com/office/drawing/2014/main" id="{9037E33A-8CA6-4403-8F59-D199FBE968EC}"/>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2DB26B5C-7F64-4E73-B3F0-3F0273EF8EBA}"/>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a:extLst>
            <a:ext uri="{FF2B5EF4-FFF2-40B4-BE49-F238E27FC236}">
              <a16:creationId xmlns:a16="http://schemas.microsoft.com/office/drawing/2014/main" id="{AE330303-D150-411F-98A8-09AA096CB300}"/>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F3AF5A75-BAF3-41FA-B7D2-CCFC7371171B}"/>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0A461D08-3006-45FD-99FD-0439CBCF0533}"/>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833E9E88-6104-40C1-A1F5-124201E74CD9}"/>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1D196AB3-5AC3-4678-92A3-18B52F457EB0}"/>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228CA84E-8D64-49A3-9C1E-8133319AB91C}"/>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8FCB6FE7-F1B3-460D-822D-D8D39212AA21}"/>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AC07989A-18A7-476C-B020-228AC7F5F574}"/>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9F21F7E9-47D7-4500-8598-8562A4228E7A}"/>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170A0942-A0B5-4DDE-907D-68B48A3ED0AD}"/>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a:extLst>
            <a:ext uri="{FF2B5EF4-FFF2-40B4-BE49-F238E27FC236}">
              <a16:creationId xmlns:a16="http://schemas.microsoft.com/office/drawing/2014/main" id="{F26DC451-FEC6-4282-A174-C32B81822173}"/>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1FE9BD1F-FB35-4DCF-A802-D9191C220B57}"/>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a:extLst>
            <a:ext uri="{FF2B5EF4-FFF2-40B4-BE49-F238E27FC236}">
              <a16:creationId xmlns:a16="http://schemas.microsoft.com/office/drawing/2014/main" id="{961916CE-23BD-4D18-AEEE-FDB98095A402}"/>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保健所】&#10;有形固定資産減価償却率グラフ枠">
          <a:extLst>
            <a:ext uri="{FF2B5EF4-FFF2-40B4-BE49-F238E27FC236}">
              <a16:creationId xmlns:a16="http://schemas.microsoft.com/office/drawing/2014/main" id="{17BF7497-F9C6-4FEC-A0C1-FCFD8AB7E88A}"/>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41" name="直線コネクタ 340">
          <a:extLst>
            <a:ext uri="{FF2B5EF4-FFF2-40B4-BE49-F238E27FC236}">
              <a16:creationId xmlns:a16="http://schemas.microsoft.com/office/drawing/2014/main" id="{473D50FF-D82E-4261-A9A2-358AA66A9618}"/>
            </a:ext>
          </a:extLst>
        </xdr:cNvPr>
        <xdr:cNvCxnSpPr/>
      </xdr:nvCxnSpPr>
      <xdr:spPr>
        <a:xfrm flipV="1">
          <a:off x="4179570" y="16390167"/>
          <a:ext cx="1270" cy="148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42" name="【保健所】&#10;有形固定資産減価償却率最小値テキスト">
          <a:extLst>
            <a:ext uri="{FF2B5EF4-FFF2-40B4-BE49-F238E27FC236}">
              <a16:creationId xmlns:a16="http://schemas.microsoft.com/office/drawing/2014/main" id="{5DF729F4-716E-4478-B686-C04E7E522460}"/>
            </a:ext>
          </a:extLst>
        </xdr:cNvPr>
        <xdr:cNvSpPr txBox="1"/>
      </xdr:nvSpPr>
      <xdr:spPr>
        <a:xfrm>
          <a:off x="4229100" y="1787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3" name="直線コネクタ 342">
          <a:extLst>
            <a:ext uri="{FF2B5EF4-FFF2-40B4-BE49-F238E27FC236}">
              <a16:creationId xmlns:a16="http://schemas.microsoft.com/office/drawing/2014/main" id="{91F60131-92F4-468C-B48E-2EF141854F08}"/>
            </a:ext>
          </a:extLst>
        </xdr:cNvPr>
        <xdr:cNvCxnSpPr/>
      </xdr:nvCxnSpPr>
      <xdr:spPr>
        <a:xfrm>
          <a:off x="4105275" y="17875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44" name="【保健所】&#10;有形固定資産減価償却率最大値テキスト">
          <a:extLst>
            <a:ext uri="{FF2B5EF4-FFF2-40B4-BE49-F238E27FC236}">
              <a16:creationId xmlns:a16="http://schemas.microsoft.com/office/drawing/2014/main" id="{F92C4D57-7C04-41E5-8B6F-91C584B831E9}"/>
            </a:ext>
          </a:extLst>
        </xdr:cNvPr>
        <xdr:cNvSpPr txBox="1"/>
      </xdr:nvSpPr>
      <xdr:spPr>
        <a:xfrm>
          <a:off x="4229100" y="1616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45" name="直線コネクタ 344">
          <a:extLst>
            <a:ext uri="{FF2B5EF4-FFF2-40B4-BE49-F238E27FC236}">
              <a16:creationId xmlns:a16="http://schemas.microsoft.com/office/drawing/2014/main" id="{F64ADA97-9C1E-4ADC-B454-1D903871B0B0}"/>
            </a:ext>
          </a:extLst>
        </xdr:cNvPr>
        <xdr:cNvCxnSpPr/>
      </xdr:nvCxnSpPr>
      <xdr:spPr>
        <a:xfrm>
          <a:off x="4105275" y="163901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46" name="【保健所】&#10;有形固定資産減価償却率平均値テキスト">
          <a:extLst>
            <a:ext uri="{FF2B5EF4-FFF2-40B4-BE49-F238E27FC236}">
              <a16:creationId xmlns:a16="http://schemas.microsoft.com/office/drawing/2014/main" id="{0C391B2B-620F-4508-B254-3B7245292D05}"/>
            </a:ext>
          </a:extLst>
        </xdr:cNvPr>
        <xdr:cNvSpPr txBox="1"/>
      </xdr:nvSpPr>
      <xdr:spPr>
        <a:xfrm>
          <a:off x="4229100" y="16944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47" name="フローチャート: 判断 346">
          <a:extLst>
            <a:ext uri="{FF2B5EF4-FFF2-40B4-BE49-F238E27FC236}">
              <a16:creationId xmlns:a16="http://schemas.microsoft.com/office/drawing/2014/main" id="{4EF5A0F1-9A32-4E7F-AFB9-1DDC4817EBE4}"/>
            </a:ext>
          </a:extLst>
        </xdr:cNvPr>
        <xdr:cNvSpPr/>
      </xdr:nvSpPr>
      <xdr:spPr>
        <a:xfrm>
          <a:off x="4124325" y="169662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48" name="フローチャート: 判断 347">
          <a:extLst>
            <a:ext uri="{FF2B5EF4-FFF2-40B4-BE49-F238E27FC236}">
              <a16:creationId xmlns:a16="http://schemas.microsoft.com/office/drawing/2014/main" id="{1DA628E8-F2DD-4FBF-A113-8CAC108D504F}"/>
            </a:ext>
          </a:extLst>
        </xdr:cNvPr>
        <xdr:cNvSpPr/>
      </xdr:nvSpPr>
      <xdr:spPr>
        <a:xfrm>
          <a:off x="3381375" y="17002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49" name="フローチャート: 判断 348">
          <a:extLst>
            <a:ext uri="{FF2B5EF4-FFF2-40B4-BE49-F238E27FC236}">
              <a16:creationId xmlns:a16="http://schemas.microsoft.com/office/drawing/2014/main" id="{F6245D2A-DFDB-4556-A648-0EED3E38A038}"/>
            </a:ext>
          </a:extLst>
        </xdr:cNvPr>
        <xdr:cNvSpPr/>
      </xdr:nvSpPr>
      <xdr:spPr>
        <a:xfrm>
          <a:off x="2571750" y="169239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50" name="フローチャート: 判断 349">
          <a:extLst>
            <a:ext uri="{FF2B5EF4-FFF2-40B4-BE49-F238E27FC236}">
              <a16:creationId xmlns:a16="http://schemas.microsoft.com/office/drawing/2014/main" id="{FD4A749D-B2C3-4CF4-B0B3-EE94F2526152}"/>
            </a:ext>
          </a:extLst>
        </xdr:cNvPr>
        <xdr:cNvSpPr/>
      </xdr:nvSpPr>
      <xdr:spPr>
        <a:xfrm>
          <a:off x="1781175" y="168486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66306E3F-76C9-46A9-A07E-B9272B63BD3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F0700FB1-1C64-4DB2-9BBD-B075B613C68D}"/>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AA89998-0789-4057-96D7-3A1D26E06609}"/>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4BA0B8F-790A-4CE2-BFC7-E78A7E4F94A3}"/>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11875B2F-AECE-4D64-9217-4489707BBC86}"/>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36830</xdr:rowOff>
    </xdr:from>
    <xdr:to>
      <xdr:col>20</xdr:col>
      <xdr:colOff>38100</xdr:colOff>
      <xdr:row>107</xdr:row>
      <xdr:rowOff>138430</xdr:rowOff>
    </xdr:to>
    <xdr:sp macro="" textlink="">
      <xdr:nvSpPr>
        <xdr:cNvPr id="356" name="楕円 355">
          <a:extLst>
            <a:ext uri="{FF2B5EF4-FFF2-40B4-BE49-F238E27FC236}">
              <a16:creationId xmlns:a16="http://schemas.microsoft.com/office/drawing/2014/main" id="{57DFDA42-2A53-4E4F-B9AF-B217834B0692}"/>
            </a:ext>
          </a:extLst>
        </xdr:cNvPr>
        <xdr:cNvSpPr/>
      </xdr:nvSpPr>
      <xdr:spPr>
        <a:xfrm>
          <a:off x="3381375" y="175247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20501</xdr:rowOff>
    </xdr:from>
    <xdr:to>
      <xdr:col>15</xdr:col>
      <xdr:colOff>101600</xdr:colOff>
      <xdr:row>107</xdr:row>
      <xdr:rowOff>122101</xdr:rowOff>
    </xdr:to>
    <xdr:sp macro="" textlink="">
      <xdr:nvSpPr>
        <xdr:cNvPr id="357" name="楕円 356">
          <a:extLst>
            <a:ext uri="{FF2B5EF4-FFF2-40B4-BE49-F238E27FC236}">
              <a16:creationId xmlns:a16="http://schemas.microsoft.com/office/drawing/2014/main" id="{DDDDFEC5-33D3-4920-A642-907FD01F92BD}"/>
            </a:ext>
          </a:extLst>
        </xdr:cNvPr>
        <xdr:cNvSpPr/>
      </xdr:nvSpPr>
      <xdr:spPr>
        <a:xfrm>
          <a:off x="2571750" y="175084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107</xdr:row>
      <xdr:rowOff>87630</xdr:rowOff>
    </xdr:to>
    <xdr:cxnSp macro="">
      <xdr:nvCxnSpPr>
        <xdr:cNvPr id="358" name="直線コネクタ 357">
          <a:extLst>
            <a:ext uri="{FF2B5EF4-FFF2-40B4-BE49-F238E27FC236}">
              <a16:creationId xmlns:a16="http://schemas.microsoft.com/office/drawing/2014/main" id="{AB2C462C-3556-4B95-AF94-CFCD9952800E}"/>
            </a:ext>
          </a:extLst>
        </xdr:cNvPr>
        <xdr:cNvCxnSpPr/>
      </xdr:nvCxnSpPr>
      <xdr:spPr>
        <a:xfrm>
          <a:off x="2619375" y="17556026"/>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116839</xdr:rowOff>
    </xdr:from>
    <xdr:to>
      <xdr:col>10</xdr:col>
      <xdr:colOff>165100</xdr:colOff>
      <xdr:row>107</xdr:row>
      <xdr:rowOff>46989</xdr:rowOff>
    </xdr:to>
    <xdr:sp macro="" textlink="">
      <xdr:nvSpPr>
        <xdr:cNvPr id="359" name="楕円 358">
          <a:extLst>
            <a:ext uri="{FF2B5EF4-FFF2-40B4-BE49-F238E27FC236}">
              <a16:creationId xmlns:a16="http://schemas.microsoft.com/office/drawing/2014/main" id="{9DFE1483-1677-4445-9B35-3854BCB29EDA}"/>
            </a:ext>
          </a:extLst>
        </xdr:cNvPr>
        <xdr:cNvSpPr/>
      </xdr:nvSpPr>
      <xdr:spPr>
        <a:xfrm>
          <a:off x="1781175" y="174332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167639</xdr:rowOff>
    </xdr:from>
    <xdr:to>
      <xdr:col>15</xdr:col>
      <xdr:colOff>50800</xdr:colOff>
      <xdr:row>107</xdr:row>
      <xdr:rowOff>71301</xdr:rowOff>
    </xdr:to>
    <xdr:cxnSp macro="">
      <xdr:nvCxnSpPr>
        <xdr:cNvPr id="360" name="直線コネクタ 359">
          <a:extLst>
            <a:ext uri="{FF2B5EF4-FFF2-40B4-BE49-F238E27FC236}">
              <a16:creationId xmlns:a16="http://schemas.microsoft.com/office/drawing/2014/main" id="{CAC98331-FF2D-46F4-8B23-16FB82587254}"/>
            </a:ext>
          </a:extLst>
        </xdr:cNvPr>
        <xdr:cNvCxnSpPr/>
      </xdr:nvCxnSpPr>
      <xdr:spPr>
        <a:xfrm>
          <a:off x="1828800" y="17480914"/>
          <a:ext cx="790575"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61" name="n_1aveValue【保健所】&#10;有形固定資産減価償却率">
          <a:extLst>
            <a:ext uri="{FF2B5EF4-FFF2-40B4-BE49-F238E27FC236}">
              <a16:creationId xmlns:a16="http://schemas.microsoft.com/office/drawing/2014/main" id="{1B4E26B7-7BA5-4A32-8D73-8846BF2B5FB6}"/>
            </a:ext>
          </a:extLst>
        </xdr:cNvPr>
        <xdr:cNvSpPr txBox="1"/>
      </xdr:nvSpPr>
      <xdr:spPr>
        <a:xfrm>
          <a:off x="3239144" y="1677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62" name="n_2aveValue【保健所】&#10;有形固定資産減価償却率">
          <a:extLst>
            <a:ext uri="{FF2B5EF4-FFF2-40B4-BE49-F238E27FC236}">
              <a16:creationId xmlns:a16="http://schemas.microsoft.com/office/drawing/2014/main" id="{06D5FA12-CCF2-42BB-9D43-10FD37075790}"/>
            </a:ext>
          </a:extLst>
        </xdr:cNvPr>
        <xdr:cNvSpPr txBox="1"/>
      </xdr:nvSpPr>
      <xdr:spPr>
        <a:xfrm>
          <a:off x="2439044" y="1669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63" name="n_3aveValue【保健所】&#10;有形固定資産減価償却率">
          <a:extLst>
            <a:ext uri="{FF2B5EF4-FFF2-40B4-BE49-F238E27FC236}">
              <a16:creationId xmlns:a16="http://schemas.microsoft.com/office/drawing/2014/main" id="{6BF676A8-58C9-4179-BAA8-BB0C00D9B745}"/>
            </a:ext>
          </a:extLst>
        </xdr:cNvPr>
        <xdr:cNvSpPr txBox="1"/>
      </xdr:nvSpPr>
      <xdr:spPr>
        <a:xfrm>
          <a:off x="1648469" y="1662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129557</xdr:rowOff>
    </xdr:from>
    <xdr:ext cx="405111" cy="259045"/>
    <xdr:sp macro="" textlink="">
      <xdr:nvSpPr>
        <xdr:cNvPr id="364" name="n_1mainValue【保健所】&#10;有形固定資産減価償却率">
          <a:extLst>
            <a:ext uri="{FF2B5EF4-FFF2-40B4-BE49-F238E27FC236}">
              <a16:creationId xmlns:a16="http://schemas.microsoft.com/office/drawing/2014/main" id="{D30A2205-C50F-43F7-8420-6D6A27E72549}"/>
            </a:ext>
          </a:extLst>
        </xdr:cNvPr>
        <xdr:cNvSpPr txBox="1"/>
      </xdr:nvSpPr>
      <xdr:spPr>
        <a:xfrm>
          <a:off x="32391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113228</xdr:rowOff>
    </xdr:from>
    <xdr:ext cx="405111" cy="259045"/>
    <xdr:sp macro="" textlink="">
      <xdr:nvSpPr>
        <xdr:cNvPr id="365" name="n_2mainValue【保健所】&#10;有形固定資産減価償却率">
          <a:extLst>
            <a:ext uri="{FF2B5EF4-FFF2-40B4-BE49-F238E27FC236}">
              <a16:creationId xmlns:a16="http://schemas.microsoft.com/office/drawing/2014/main" id="{94FFD472-9064-49ED-8E17-E914B7CB067D}"/>
            </a:ext>
          </a:extLst>
        </xdr:cNvPr>
        <xdr:cNvSpPr txBox="1"/>
      </xdr:nvSpPr>
      <xdr:spPr>
        <a:xfrm>
          <a:off x="2439044"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38116</xdr:rowOff>
    </xdr:from>
    <xdr:ext cx="405111" cy="259045"/>
    <xdr:sp macro="" textlink="">
      <xdr:nvSpPr>
        <xdr:cNvPr id="366" name="n_3mainValue【保健所】&#10;有形固定資産減価償却率">
          <a:extLst>
            <a:ext uri="{FF2B5EF4-FFF2-40B4-BE49-F238E27FC236}">
              <a16:creationId xmlns:a16="http://schemas.microsoft.com/office/drawing/2014/main" id="{7979FC11-15A6-4246-A496-6B1DB25BB308}"/>
            </a:ext>
          </a:extLst>
        </xdr:cNvPr>
        <xdr:cNvSpPr txBox="1"/>
      </xdr:nvSpPr>
      <xdr:spPr>
        <a:xfrm>
          <a:off x="1648469"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D844CF14-A99F-4E50-89C9-CAFBF0EF69D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a:extLst>
            <a:ext uri="{FF2B5EF4-FFF2-40B4-BE49-F238E27FC236}">
              <a16:creationId xmlns:a16="http://schemas.microsoft.com/office/drawing/2014/main" id="{037A3A5A-B91E-470D-9B6E-4B443BBE524D}"/>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a:extLst>
            <a:ext uri="{FF2B5EF4-FFF2-40B4-BE49-F238E27FC236}">
              <a16:creationId xmlns:a16="http://schemas.microsoft.com/office/drawing/2014/main" id="{4DD30BC9-5021-464A-9523-A67F748E13A9}"/>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a:extLst>
            <a:ext uri="{FF2B5EF4-FFF2-40B4-BE49-F238E27FC236}">
              <a16:creationId xmlns:a16="http://schemas.microsoft.com/office/drawing/2014/main" id="{0DB47286-A6F4-4AD9-9840-CF51849DA35B}"/>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a:extLst>
            <a:ext uri="{FF2B5EF4-FFF2-40B4-BE49-F238E27FC236}">
              <a16:creationId xmlns:a16="http://schemas.microsoft.com/office/drawing/2014/main" id="{D60DDD46-7E19-4E86-BBDA-B3F7B46CF8E2}"/>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219FCC84-AA69-4235-B901-38B1BCEB90BD}"/>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856F1FAA-ECD9-4D2A-9D33-24BE6EB1A9AA}"/>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2D7B25D6-1B0A-4393-8582-C9632A4691AD}"/>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D39FA7FE-EAD6-425C-8B0C-9A5679E1EE1B}"/>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6" name="直線コネクタ 375">
          <a:extLst>
            <a:ext uri="{FF2B5EF4-FFF2-40B4-BE49-F238E27FC236}">
              <a16:creationId xmlns:a16="http://schemas.microsoft.com/office/drawing/2014/main" id="{D7966C18-EE08-489A-ABA9-BD3C76FABBE3}"/>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7" name="テキスト ボックス 376">
          <a:extLst>
            <a:ext uri="{FF2B5EF4-FFF2-40B4-BE49-F238E27FC236}">
              <a16:creationId xmlns:a16="http://schemas.microsoft.com/office/drawing/2014/main" id="{C77CA64D-619E-4F44-99EE-2A824F748D69}"/>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8" name="直線コネクタ 377">
          <a:extLst>
            <a:ext uri="{FF2B5EF4-FFF2-40B4-BE49-F238E27FC236}">
              <a16:creationId xmlns:a16="http://schemas.microsoft.com/office/drawing/2014/main" id="{1EA5EF08-7765-44FC-B399-83D6E332CABE}"/>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9" name="テキスト ボックス 378">
          <a:extLst>
            <a:ext uri="{FF2B5EF4-FFF2-40B4-BE49-F238E27FC236}">
              <a16:creationId xmlns:a16="http://schemas.microsoft.com/office/drawing/2014/main" id="{9425EC1C-3C39-4E9A-9750-08E051D3420D}"/>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0" name="直線コネクタ 379">
          <a:extLst>
            <a:ext uri="{FF2B5EF4-FFF2-40B4-BE49-F238E27FC236}">
              <a16:creationId xmlns:a16="http://schemas.microsoft.com/office/drawing/2014/main" id="{09E29B98-27F8-454B-81D2-8F0118F654D2}"/>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1" name="テキスト ボックス 380">
          <a:extLst>
            <a:ext uri="{FF2B5EF4-FFF2-40B4-BE49-F238E27FC236}">
              <a16:creationId xmlns:a16="http://schemas.microsoft.com/office/drawing/2014/main" id="{6001AFC8-91FC-41D9-A6D0-DB4BD62177F2}"/>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2" name="直線コネクタ 381">
          <a:extLst>
            <a:ext uri="{FF2B5EF4-FFF2-40B4-BE49-F238E27FC236}">
              <a16:creationId xmlns:a16="http://schemas.microsoft.com/office/drawing/2014/main" id="{B33AF35B-D2E0-4B82-A89C-0420A592E84D}"/>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3" name="テキスト ボックス 382">
          <a:extLst>
            <a:ext uri="{FF2B5EF4-FFF2-40B4-BE49-F238E27FC236}">
              <a16:creationId xmlns:a16="http://schemas.microsoft.com/office/drawing/2014/main" id="{1138A7F6-1DE7-47E6-9473-BEFC4A61BB7E}"/>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94F3A5E4-9903-4DDE-9C1F-234B5805B67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a:extLst>
            <a:ext uri="{FF2B5EF4-FFF2-40B4-BE49-F238E27FC236}">
              <a16:creationId xmlns:a16="http://schemas.microsoft.com/office/drawing/2014/main" id="{6890A7E1-860F-4EC8-B277-4A593CA3BC33}"/>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保健所】&#10;一人当たり面積グラフ枠">
          <a:extLst>
            <a:ext uri="{FF2B5EF4-FFF2-40B4-BE49-F238E27FC236}">
              <a16:creationId xmlns:a16="http://schemas.microsoft.com/office/drawing/2014/main" id="{46162A94-3073-4B1F-AE06-87668E9D966E}"/>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7" name="直線コネクタ 386">
          <a:extLst>
            <a:ext uri="{FF2B5EF4-FFF2-40B4-BE49-F238E27FC236}">
              <a16:creationId xmlns:a16="http://schemas.microsoft.com/office/drawing/2014/main" id="{C7B70C7A-3F7B-498E-B258-9152C16960BC}"/>
            </a:ext>
          </a:extLst>
        </xdr:cNvPr>
        <xdr:cNvCxnSpPr/>
      </xdr:nvCxnSpPr>
      <xdr:spPr>
        <a:xfrm flipV="1">
          <a:off x="9427845" y="16363950"/>
          <a:ext cx="1270" cy="145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88" name="【保健所】&#10;一人当たり面積最小値テキスト">
          <a:extLst>
            <a:ext uri="{FF2B5EF4-FFF2-40B4-BE49-F238E27FC236}">
              <a16:creationId xmlns:a16="http://schemas.microsoft.com/office/drawing/2014/main" id="{C525A3B8-C285-4409-8E01-8654192EC840}"/>
            </a:ext>
          </a:extLst>
        </xdr:cNvPr>
        <xdr:cNvSpPr txBox="1"/>
      </xdr:nvSpPr>
      <xdr:spPr>
        <a:xfrm>
          <a:off x="9477375"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89" name="直線コネクタ 388">
          <a:extLst>
            <a:ext uri="{FF2B5EF4-FFF2-40B4-BE49-F238E27FC236}">
              <a16:creationId xmlns:a16="http://schemas.microsoft.com/office/drawing/2014/main" id="{DCF16955-B901-49F2-B1F7-3CE3CA1EF791}"/>
            </a:ext>
          </a:extLst>
        </xdr:cNvPr>
        <xdr:cNvCxnSpPr/>
      </xdr:nvCxnSpPr>
      <xdr:spPr>
        <a:xfrm>
          <a:off x="9363075" y="178238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0" name="【保健所】&#10;一人当たり面積最大値テキスト">
          <a:extLst>
            <a:ext uri="{FF2B5EF4-FFF2-40B4-BE49-F238E27FC236}">
              <a16:creationId xmlns:a16="http://schemas.microsoft.com/office/drawing/2014/main" id="{E98C44E5-5794-4169-B77B-870DF97ED747}"/>
            </a:ext>
          </a:extLst>
        </xdr:cNvPr>
        <xdr:cNvSpPr txBox="1"/>
      </xdr:nvSpPr>
      <xdr:spPr>
        <a:xfrm>
          <a:off x="94773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1" name="直線コネクタ 390">
          <a:extLst>
            <a:ext uri="{FF2B5EF4-FFF2-40B4-BE49-F238E27FC236}">
              <a16:creationId xmlns:a16="http://schemas.microsoft.com/office/drawing/2014/main" id="{975B3863-D72A-4665-A79F-CCD05C4C7212}"/>
            </a:ext>
          </a:extLst>
        </xdr:cNvPr>
        <xdr:cNvCxnSpPr/>
      </xdr:nvCxnSpPr>
      <xdr:spPr>
        <a:xfrm>
          <a:off x="9363075" y="163639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392" name="【保健所】&#10;一人当たり面積平均値テキスト">
          <a:extLst>
            <a:ext uri="{FF2B5EF4-FFF2-40B4-BE49-F238E27FC236}">
              <a16:creationId xmlns:a16="http://schemas.microsoft.com/office/drawing/2014/main" id="{700F15FD-6672-4FAD-B82E-6898D05DBBD7}"/>
            </a:ext>
          </a:extLst>
        </xdr:cNvPr>
        <xdr:cNvSpPr txBox="1"/>
      </xdr:nvSpPr>
      <xdr:spPr>
        <a:xfrm>
          <a:off x="9477375" y="17574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93" name="フローチャート: 判断 392">
          <a:extLst>
            <a:ext uri="{FF2B5EF4-FFF2-40B4-BE49-F238E27FC236}">
              <a16:creationId xmlns:a16="http://schemas.microsoft.com/office/drawing/2014/main" id="{AAE6EEFF-9F55-40B1-9589-6FC1481F4455}"/>
            </a:ext>
          </a:extLst>
        </xdr:cNvPr>
        <xdr:cNvSpPr/>
      </xdr:nvSpPr>
      <xdr:spPr>
        <a:xfrm>
          <a:off x="9401175" y="1759013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394" name="フローチャート: 判断 393">
          <a:extLst>
            <a:ext uri="{FF2B5EF4-FFF2-40B4-BE49-F238E27FC236}">
              <a16:creationId xmlns:a16="http://schemas.microsoft.com/office/drawing/2014/main" id="{956B0EF0-DD54-4E18-AAD3-EB791E8C7E9C}"/>
            </a:ext>
          </a:extLst>
        </xdr:cNvPr>
        <xdr:cNvSpPr/>
      </xdr:nvSpPr>
      <xdr:spPr>
        <a:xfrm>
          <a:off x="8639175" y="17590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95" name="フローチャート: 判断 394">
          <a:extLst>
            <a:ext uri="{FF2B5EF4-FFF2-40B4-BE49-F238E27FC236}">
              <a16:creationId xmlns:a16="http://schemas.microsoft.com/office/drawing/2014/main" id="{7A00FEEE-0410-49CA-984A-4CF38DF1DEFF}"/>
            </a:ext>
          </a:extLst>
        </xdr:cNvPr>
        <xdr:cNvSpPr/>
      </xdr:nvSpPr>
      <xdr:spPr>
        <a:xfrm>
          <a:off x="7839075" y="175901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396" name="フローチャート: 判断 395">
          <a:extLst>
            <a:ext uri="{FF2B5EF4-FFF2-40B4-BE49-F238E27FC236}">
              <a16:creationId xmlns:a16="http://schemas.microsoft.com/office/drawing/2014/main" id="{9526D299-9080-459E-B1C2-F87CFA0A2BF5}"/>
            </a:ext>
          </a:extLst>
        </xdr:cNvPr>
        <xdr:cNvSpPr/>
      </xdr:nvSpPr>
      <xdr:spPr>
        <a:xfrm>
          <a:off x="7029450" y="17498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9E1559B2-B61B-444C-96D4-7D3C2B9EF7B3}"/>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70D851C-A937-469F-ACDE-07CCB948E8FF}"/>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6272FAA-2E32-42AB-98B5-2568D9EA25F5}"/>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0AACF39-B9D6-478E-99E8-A35355B86F4D}"/>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13671508-0148-4F39-9F97-0EB078C0DDCB}"/>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02" name="楕円 401">
          <a:extLst>
            <a:ext uri="{FF2B5EF4-FFF2-40B4-BE49-F238E27FC236}">
              <a16:creationId xmlns:a16="http://schemas.microsoft.com/office/drawing/2014/main" id="{2731061A-AF24-464E-BEC3-93D7F9381D22}"/>
            </a:ext>
          </a:extLst>
        </xdr:cNvPr>
        <xdr:cNvSpPr/>
      </xdr:nvSpPr>
      <xdr:spPr>
        <a:xfrm>
          <a:off x="8639175" y="174986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03" name="楕円 402">
          <a:extLst>
            <a:ext uri="{FF2B5EF4-FFF2-40B4-BE49-F238E27FC236}">
              <a16:creationId xmlns:a16="http://schemas.microsoft.com/office/drawing/2014/main" id="{096A5FD8-BE79-4D49-834C-C301A4065408}"/>
            </a:ext>
          </a:extLst>
        </xdr:cNvPr>
        <xdr:cNvSpPr/>
      </xdr:nvSpPr>
      <xdr:spPr>
        <a:xfrm>
          <a:off x="7839075" y="17498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04" name="直線コネクタ 403">
          <a:extLst>
            <a:ext uri="{FF2B5EF4-FFF2-40B4-BE49-F238E27FC236}">
              <a16:creationId xmlns:a16="http://schemas.microsoft.com/office/drawing/2014/main" id="{D7E61100-B0D5-4A36-8742-C1B889B2BE0A}"/>
            </a:ext>
          </a:extLst>
        </xdr:cNvPr>
        <xdr:cNvCxnSpPr/>
      </xdr:nvCxnSpPr>
      <xdr:spPr>
        <a:xfrm>
          <a:off x="7886700" y="175558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05" name="楕円 404">
          <a:extLst>
            <a:ext uri="{FF2B5EF4-FFF2-40B4-BE49-F238E27FC236}">
              <a16:creationId xmlns:a16="http://schemas.microsoft.com/office/drawing/2014/main" id="{E39757B5-83B1-4ECA-861C-1D0A7FBEF7F3}"/>
            </a:ext>
          </a:extLst>
        </xdr:cNvPr>
        <xdr:cNvSpPr/>
      </xdr:nvSpPr>
      <xdr:spPr>
        <a:xfrm>
          <a:off x="7029450" y="17498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64770</xdr:rowOff>
    </xdr:to>
    <xdr:cxnSp macro="">
      <xdr:nvCxnSpPr>
        <xdr:cNvPr id="406" name="直線コネクタ 405">
          <a:extLst>
            <a:ext uri="{FF2B5EF4-FFF2-40B4-BE49-F238E27FC236}">
              <a16:creationId xmlns:a16="http://schemas.microsoft.com/office/drawing/2014/main" id="{4D902373-358D-4CC4-991B-F0871C33228F}"/>
            </a:ext>
          </a:extLst>
        </xdr:cNvPr>
        <xdr:cNvCxnSpPr/>
      </xdr:nvCxnSpPr>
      <xdr:spPr>
        <a:xfrm>
          <a:off x="7077075" y="1755584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07" name="n_1aveValue【保健所】&#10;一人当たり面積">
          <a:extLst>
            <a:ext uri="{FF2B5EF4-FFF2-40B4-BE49-F238E27FC236}">
              <a16:creationId xmlns:a16="http://schemas.microsoft.com/office/drawing/2014/main" id="{AFCB67AA-7180-4AC7-A783-B786B744FAB0}"/>
            </a:ext>
          </a:extLst>
        </xdr:cNvPr>
        <xdr:cNvSpPr txBox="1"/>
      </xdr:nvSpPr>
      <xdr:spPr>
        <a:xfrm>
          <a:off x="845827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08" name="n_2aveValue【保健所】&#10;一人当たり面積">
          <a:extLst>
            <a:ext uri="{FF2B5EF4-FFF2-40B4-BE49-F238E27FC236}">
              <a16:creationId xmlns:a16="http://schemas.microsoft.com/office/drawing/2014/main" id="{831955EC-4EEA-4D28-9156-579098F9C6B2}"/>
            </a:ext>
          </a:extLst>
        </xdr:cNvPr>
        <xdr:cNvSpPr txBox="1"/>
      </xdr:nvSpPr>
      <xdr:spPr>
        <a:xfrm>
          <a:off x="767722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09" name="n_3aveValue【保健所】&#10;一人当たり面積">
          <a:extLst>
            <a:ext uri="{FF2B5EF4-FFF2-40B4-BE49-F238E27FC236}">
              <a16:creationId xmlns:a16="http://schemas.microsoft.com/office/drawing/2014/main" id="{807FF2C9-CAE1-437F-B2ED-A39D1861D11C}"/>
            </a:ext>
          </a:extLst>
        </xdr:cNvPr>
        <xdr:cNvSpPr txBox="1"/>
      </xdr:nvSpPr>
      <xdr:spPr>
        <a:xfrm>
          <a:off x="6867602"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132097</xdr:rowOff>
    </xdr:from>
    <xdr:ext cx="469744" cy="259045"/>
    <xdr:sp macro="" textlink="">
      <xdr:nvSpPr>
        <xdr:cNvPr id="410" name="n_1mainValue【保健所】&#10;一人当たり面積">
          <a:extLst>
            <a:ext uri="{FF2B5EF4-FFF2-40B4-BE49-F238E27FC236}">
              <a16:creationId xmlns:a16="http://schemas.microsoft.com/office/drawing/2014/main" id="{43C4DBEE-D3F5-4F33-8ECC-82C132096F1A}"/>
            </a:ext>
          </a:extLst>
        </xdr:cNvPr>
        <xdr:cNvSpPr txBox="1"/>
      </xdr:nvSpPr>
      <xdr:spPr>
        <a:xfrm>
          <a:off x="845827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132097</xdr:rowOff>
    </xdr:from>
    <xdr:ext cx="469744" cy="259045"/>
    <xdr:sp macro="" textlink="">
      <xdr:nvSpPr>
        <xdr:cNvPr id="411" name="n_2mainValue【保健所】&#10;一人当たり面積">
          <a:extLst>
            <a:ext uri="{FF2B5EF4-FFF2-40B4-BE49-F238E27FC236}">
              <a16:creationId xmlns:a16="http://schemas.microsoft.com/office/drawing/2014/main" id="{72E78394-A5CD-43CB-8C5B-E442F9BD04A2}"/>
            </a:ext>
          </a:extLst>
        </xdr:cNvPr>
        <xdr:cNvSpPr txBox="1"/>
      </xdr:nvSpPr>
      <xdr:spPr>
        <a:xfrm>
          <a:off x="76772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12" name="n_3mainValue【保健所】&#10;一人当たり面積">
          <a:extLst>
            <a:ext uri="{FF2B5EF4-FFF2-40B4-BE49-F238E27FC236}">
              <a16:creationId xmlns:a16="http://schemas.microsoft.com/office/drawing/2014/main" id="{9077ACC8-8CCF-4775-BEEE-0164C5BA2782}"/>
            </a:ext>
          </a:extLst>
        </xdr:cNvPr>
        <xdr:cNvSpPr txBox="1"/>
      </xdr:nvSpPr>
      <xdr:spPr>
        <a:xfrm>
          <a:off x="6867602"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29296632-B1B4-405B-A7DD-A4418F4EDD9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4" name="正方形/長方形 413">
          <a:extLst>
            <a:ext uri="{FF2B5EF4-FFF2-40B4-BE49-F238E27FC236}">
              <a16:creationId xmlns:a16="http://schemas.microsoft.com/office/drawing/2014/main" id="{D81F5682-7A89-4E3E-85EA-8F23D990B280}"/>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5" name="正方形/長方形 414">
          <a:extLst>
            <a:ext uri="{FF2B5EF4-FFF2-40B4-BE49-F238E27FC236}">
              <a16:creationId xmlns:a16="http://schemas.microsoft.com/office/drawing/2014/main" id="{8C19675D-D676-48E4-A54B-C9306378CD6F}"/>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6" name="正方形/長方形 415">
          <a:extLst>
            <a:ext uri="{FF2B5EF4-FFF2-40B4-BE49-F238E27FC236}">
              <a16:creationId xmlns:a16="http://schemas.microsoft.com/office/drawing/2014/main" id="{2D4A0141-13DC-4946-A857-A16250BCDFBA}"/>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7" name="正方形/長方形 416">
          <a:extLst>
            <a:ext uri="{FF2B5EF4-FFF2-40B4-BE49-F238E27FC236}">
              <a16:creationId xmlns:a16="http://schemas.microsoft.com/office/drawing/2014/main" id="{CF8F76F5-CAAA-476E-95D5-C18B75906250}"/>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F66A008E-6BA4-4ECC-8C98-AE315AFD6E19}"/>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ACACD77A-2D42-4EF0-8268-19E05827DDD9}"/>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4892549B-06E2-47CC-988F-9218F9CE05A9}"/>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1" name="テキスト ボックス 420">
          <a:extLst>
            <a:ext uri="{FF2B5EF4-FFF2-40B4-BE49-F238E27FC236}">
              <a16:creationId xmlns:a16="http://schemas.microsoft.com/office/drawing/2014/main" id="{4E0C3314-62FE-4FD1-95FA-64CFE23681AD}"/>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2" name="直線コネクタ 421">
          <a:extLst>
            <a:ext uri="{FF2B5EF4-FFF2-40B4-BE49-F238E27FC236}">
              <a16:creationId xmlns:a16="http://schemas.microsoft.com/office/drawing/2014/main" id="{AD11844B-733E-4558-BA49-99447BD8DCF8}"/>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3" name="テキスト ボックス 422">
          <a:extLst>
            <a:ext uri="{FF2B5EF4-FFF2-40B4-BE49-F238E27FC236}">
              <a16:creationId xmlns:a16="http://schemas.microsoft.com/office/drawing/2014/main" id="{B4B4EDCD-ECBC-4B34-9102-FB19B8ACDB69}"/>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4" name="直線コネクタ 423">
          <a:extLst>
            <a:ext uri="{FF2B5EF4-FFF2-40B4-BE49-F238E27FC236}">
              <a16:creationId xmlns:a16="http://schemas.microsoft.com/office/drawing/2014/main" id="{A43B20FC-71EE-47F2-93E9-76031B985F83}"/>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5" name="テキスト ボックス 424">
          <a:extLst>
            <a:ext uri="{FF2B5EF4-FFF2-40B4-BE49-F238E27FC236}">
              <a16:creationId xmlns:a16="http://schemas.microsoft.com/office/drawing/2014/main" id="{6150270F-1231-4CD3-B664-26F4FE7CEBC8}"/>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6" name="直線コネクタ 425">
          <a:extLst>
            <a:ext uri="{FF2B5EF4-FFF2-40B4-BE49-F238E27FC236}">
              <a16:creationId xmlns:a16="http://schemas.microsoft.com/office/drawing/2014/main" id="{51366456-999B-4B6D-9558-968F856F590B}"/>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7" name="テキスト ボックス 426">
          <a:extLst>
            <a:ext uri="{FF2B5EF4-FFF2-40B4-BE49-F238E27FC236}">
              <a16:creationId xmlns:a16="http://schemas.microsoft.com/office/drawing/2014/main" id="{134F97CE-C98D-44E0-BA98-6CFFAA9EE357}"/>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8" name="直線コネクタ 427">
          <a:extLst>
            <a:ext uri="{FF2B5EF4-FFF2-40B4-BE49-F238E27FC236}">
              <a16:creationId xmlns:a16="http://schemas.microsoft.com/office/drawing/2014/main" id="{AB260568-B361-4117-8CCD-0E1C398BF7A6}"/>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9" name="テキスト ボックス 428">
          <a:extLst>
            <a:ext uri="{FF2B5EF4-FFF2-40B4-BE49-F238E27FC236}">
              <a16:creationId xmlns:a16="http://schemas.microsoft.com/office/drawing/2014/main" id="{EF58F8B0-7FF6-48ED-8444-DF90506D9A07}"/>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6969D5E0-E676-4361-9955-DCE3CE855F30}"/>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1" name="テキスト ボックス 430">
          <a:extLst>
            <a:ext uri="{FF2B5EF4-FFF2-40B4-BE49-F238E27FC236}">
              <a16:creationId xmlns:a16="http://schemas.microsoft.com/office/drawing/2014/main" id="{ADF390B6-5DA2-4D55-A321-A5E0768E25A6}"/>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試験研究機関】&#10;有形固定資産減価償却率グラフ枠">
          <a:extLst>
            <a:ext uri="{FF2B5EF4-FFF2-40B4-BE49-F238E27FC236}">
              <a16:creationId xmlns:a16="http://schemas.microsoft.com/office/drawing/2014/main" id="{4F02DAE1-4632-4A4F-B29A-BA67E3A7DD91}"/>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33" name="直線コネクタ 432">
          <a:extLst>
            <a:ext uri="{FF2B5EF4-FFF2-40B4-BE49-F238E27FC236}">
              <a16:creationId xmlns:a16="http://schemas.microsoft.com/office/drawing/2014/main" id="{51ACF346-22A7-48BD-82FE-1A048288FD46}"/>
            </a:ext>
          </a:extLst>
        </xdr:cNvPr>
        <xdr:cNvCxnSpPr/>
      </xdr:nvCxnSpPr>
      <xdr:spPr>
        <a:xfrm flipV="1">
          <a:off x="14695170" y="5744845"/>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34" name="【試験研究機関】&#10;有形固定資産減価償却率最小値テキスト">
          <a:extLst>
            <a:ext uri="{FF2B5EF4-FFF2-40B4-BE49-F238E27FC236}">
              <a16:creationId xmlns:a16="http://schemas.microsoft.com/office/drawing/2014/main" id="{83520C52-8F31-439D-AACA-B5D2EBB136E0}"/>
            </a:ext>
          </a:extLst>
        </xdr:cNvPr>
        <xdr:cNvSpPr txBox="1"/>
      </xdr:nvSpPr>
      <xdr:spPr>
        <a:xfrm>
          <a:off x="14744700" y="684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35" name="直線コネクタ 434">
          <a:extLst>
            <a:ext uri="{FF2B5EF4-FFF2-40B4-BE49-F238E27FC236}">
              <a16:creationId xmlns:a16="http://schemas.microsoft.com/office/drawing/2014/main" id="{0C21E512-BEA2-4D0F-B7DB-D4F0CCA5C27A}"/>
            </a:ext>
          </a:extLst>
        </xdr:cNvPr>
        <xdr:cNvCxnSpPr/>
      </xdr:nvCxnSpPr>
      <xdr:spPr>
        <a:xfrm>
          <a:off x="14611350" y="68376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36" name="【試験研究機関】&#10;有形固定資産減価償却率最大値テキスト">
          <a:extLst>
            <a:ext uri="{FF2B5EF4-FFF2-40B4-BE49-F238E27FC236}">
              <a16:creationId xmlns:a16="http://schemas.microsoft.com/office/drawing/2014/main" id="{82DD9FF6-2191-44D9-9FDE-59746706E003}"/>
            </a:ext>
          </a:extLst>
        </xdr:cNvPr>
        <xdr:cNvSpPr txBox="1"/>
      </xdr:nvSpPr>
      <xdr:spPr>
        <a:xfrm>
          <a:off x="147447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37" name="直線コネクタ 436">
          <a:extLst>
            <a:ext uri="{FF2B5EF4-FFF2-40B4-BE49-F238E27FC236}">
              <a16:creationId xmlns:a16="http://schemas.microsoft.com/office/drawing/2014/main" id="{D5464C07-62C8-4C68-B222-C0668211992F}"/>
            </a:ext>
          </a:extLst>
        </xdr:cNvPr>
        <xdr:cNvCxnSpPr/>
      </xdr:nvCxnSpPr>
      <xdr:spPr>
        <a:xfrm>
          <a:off x="14611350" y="5744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38" name="【試験研究機関】&#10;有形固定資産減価償却率平均値テキスト">
          <a:extLst>
            <a:ext uri="{FF2B5EF4-FFF2-40B4-BE49-F238E27FC236}">
              <a16:creationId xmlns:a16="http://schemas.microsoft.com/office/drawing/2014/main" id="{3FC35DA1-74F0-4CDA-932B-F0B27CB21523}"/>
            </a:ext>
          </a:extLst>
        </xdr:cNvPr>
        <xdr:cNvSpPr txBox="1"/>
      </xdr:nvSpPr>
      <xdr:spPr>
        <a:xfrm>
          <a:off x="14744700" y="61426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39" name="フローチャート: 判断 438">
          <a:extLst>
            <a:ext uri="{FF2B5EF4-FFF2-40B4-BE49-F238E27FC236}">
              <a16:creationId xmlns:a16="http://schemas.microsoft.com/office/drawing/2014/main" id="{77AAD324-CA97-4AFE-AF77-FB6F5F2A5E9E}"/>
            </a:ext>
          </a:extLst>
        </xdr:cNvPr>
        <xdr:cNvSpPr/>
      </xdr:nvSpPr>
      <xdr:spPr>
        <a:xfrm>
          <a:off x="14649450" y="616419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40" name="フローチャート: 判断 439">
          <a:extLst>
            <a:ext uri="{FF2B5EF4-FFF2-40B4-BE49-F238E27FC236}">
              <a16:creationId xmlns:a16="http://schemas.microsoft.com/office/drawing/2014/main" id="{B6E285C3-5EE5-4ADB-A72C-F01FD2E2297B}"/>
            </a:ext>
          </a:extLst>
        </xdr:cNvPr>
        <xdr:cNvSpPr/>
      </xdr:nvSpPr>
      <xdr:spPr>
        <a:xfrm>
          <a:off x="13887450" y="6125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41" name="フローチャート: 判断 440">
          <a:extLst>
            <a:ext uri="{FF2B5EF4-FFF2-40B4-BE49-F238E27FC236}">
              <a16:creationId xmlns:a16="http://schemas.microsoft.com/office/drawing/2014/main" id="{ED629343-B873-4669-8B73-86C347ED2AE4}"/>
            </a:ext>
          </a:extLst>
        </xdr:cNvPr>
        <xdr:cNvSpPr/>
      </xdr:nvSpPr>
      <xdr:spPr>
        <a:xfrm>
          <a:off x="13096875" y="6089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42" name="フローチャート: 判断 441">
          <a:extLst>
            <a:ext uri="{FF2B5EF4-FFF2-40B4-BE49-F238E27FC236}">
              <a16:creationId xmlns:a16="http://schemas.microsoft.com/office/drawing/2014/main" id="{F16D3EBF-CC2C-4BC2-923A-BFF63EEF125A}"/>
            </a:ext>
          </a:extLst>
        </xdr:cNvPr>
        <xdr:cNvSpPr/>
      </xdr:nvSpPr>
      <xdr:spPr>
        <a:xfrm>
          <a:off x="12296775" y="62671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6E5DD9D0-DA98-4B62-A8A4-DA6128A8178B}"/>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9D3C41C4-FFBB-49A8-8B54-F79D5788C17D}"/>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1509313-5A53-49B3-AC4C-3A5B9A9D8964}"/>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1983DEFB-23D5-4E9F-8A3C-F94C898E8EFF}"/>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343C73B-0DC6-4446-8C46-01B7CE6096B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448" name="楕円 447">
          <a:extLst>
            <a:ext uri="{FF2B5EF4-FFF2-40B4-BE49-F238E27FC236}">
              <a16:creationId xmlns:a16="http://schemas.microsoft.com/office/drawing/2014/main" id="{ED80CBA0-7168-48E4-A698-9B51E3CCA9FB}"/>
            </a:ext>
          </a:extLst>
        </xdr:cNvPr>
        <xdr:cNvSpPr/>
      </xdr:nvSpPr>
      <xdr:spPr>
        <a:xfrm>
          <a:off x="13887450" y="6027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96266</xdr:rowOff>
    </xdr:from>
    <xdr:to>
      <xdr:col>76</xdr:col>
      <xdr:colOff>165100</xdr:colOff>
      <xdr:row>38</xdr:row>
      <xdr:rowOff>26415</xdr:rowOff>
    </xdr:to>
    <xdr:sp macro="" textlink="">
      <xdr:nvSpPr>
        <xdr:cNvPr id="449" name="楕円 448">
          <a:extLst>
            <a:ext uri="{FF2B5EF4-FFF2-40B4-BE49-F238E27FC236}">
              <a16:creationId xmlns:a16="http://schemas.microsoft.com/office/drawing/2014/main" id="{EABC1D54-E3C7-4BDA-906C-4F5E1CAC602D}"/>
            </a:ext>
          </a:extLst>
        </xdr:cNvPr>
        <xdr:cNvSpPr/>
      </xdr:nvSpPr>
      <xdr:spPr>
        <a:xfrm>
          <a:off x="13096875" y="6097016"/>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73914</xdr:rowOff>
    </xdr:from>
    <xdr:to>
      <xdr:col>81</xdr:col>
      <xdr:colOff>50800</xdr:colOff>
      <xdr:row>37</xdr:row>
      <xdr:rowOff>147066</xdr:rowOff>
    </xdr:to>
    <xdr:cxnSp macro="">
      <xdr:nvCxnSpPr>
        <xdr:cNvPr id="450" name="直線コネクタ 449">
          <a:extLst>
            <a:ext uri="{FF2B5EF4-FFF2-40B4-BE49-F238E27FC236}">
              <a16:creationId xmlns:a16="http://schemas.microsoft.com/office/drawing/2014/main" id="{8CFB782A-7DED-4564-BF37-2B587D4278D5}"/>
            </a:ext>
          </a:extLst>
        </xdr:cNvPr>
        <xdr:cNvCxnSpPr/>
      </xdr:nvCxnSpPr>
      <xdr:spPr>
        <a:xfrm flipV="1">
          <a:off x="13144500" y="6074664"/>
          <a:ext cx="79057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146558</xdr:rowOff>
    </xdr:from>
    <xdr:to>
      <xdr:col>72</xdr:col>
      <xdr:colOff>38100</xdr:colOff>
      <xdr:row>38</xdr:row>
      <xdr:rowOff>76708</xdr:rowOff>
    </xdr:to>
    <xdr:sp macro="" textlink="">
      <xdr:nvSpPr>
        <xdr:cNvPr id="451" name="楕円 450">
          <a:extLst>
            <a:ext uri="{FF2B5EF4-FFF2-40B4-BE49-F238E27FC236}">
              <a16:creationId xmlns:a16="http://schemas.microsoft.com/office/drawing/2014/main" id="{89ABF1DA-D563-4E73-8EE2-908CFDAD1CA5}"/>
            </a:ext>
          </a:extLst>
        </xdr:cNvPr>
        <xdr:cNvSpPr/>
      </xdr:nvSpPr>
      <xdr:spPr>
        <a:xfrm>
          <a:off x="12296775" y="6144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147066</xdr:rowOff>
    </xdr:from>
    <xdr:to>
      <xdr:col>76</xdr:col>
      <xdr:colOff>114300</xdr:colOff>
      <xdr:row>38</xdr:row>
      <xdr:rowOff>25908</xdr:rowOff>
    </xdr:to>
    <xdr:cxnSp macro="">
      <xdr:nvCxnSpPr>
        <xdr:cNvPr id="452" name="直線コネクタ 451">
          <a:extLst>
            <a:ext uri="{FF2B5EF4-FFF2-40B4-BE49-F238E27FC236}">
              <a16:creationId xmlns:a16="http://schemas.microsoft.com/office/drawing/2014/main" id="{EE22A327-5AB6-42AD-BCC9-F14C1B8844EC}"/>
            </a:ext>
          </a:extLst>
        </xdr:cNvPr>
        <xdr:cNvCxnSpPr/>
      </xdr:nvCxnSpPr>
      <xdr:spPr>
        <a:xfrm flipV="1">
          <a:off x="12344400" y="6144641"/>
          <a:ext cx="8001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53" name="n_1aveValue【試験研究機関】&#10;有形固定資産減価償却率">
          <a:extLst>
            <a:ext uri="{FF2B5EF4-FFF2-40B4-BE49-F238E27FC236}">
              <a16:creationId xmlns:a16="http://schemas.microsoft.com/office/drawing/2014/main" id="{95BDC310-6418-44EA-A91C-4CB40C4D5ADA}"/>
            </a:ext>
          </a:extLst>
        </xdr:cNvPr>
        <xdr:cNvSpPr txBox="1"/>
      </xdr:nvSpPr>
      <xdr:spPr>
        <a:xfrm>
          <a:off x="13745219"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54" name="n_2aveValue【試験研究機関】&#10;有形固定資産減価償却率">
          <a:extLst>
            <a:ext uri="{FF2B5EF4-FFF2-40B4-BE49-F238E27FC236}">
              <a16:creationId xmlns:a16="http://schemas.microsoft.com/office/drawing/2014/main" id="{EF558310-8A3B-4560-8751-E52DFCC8DD52}"/>
            </a:ext>
          </a:extLst>
        </xdr:cNvPr>
        <xdr:cNvSpPr txBox="1"/>
      </xdr:nvSpPr>
      <xdr:spPr>
        <a:xfrm>
          <a:off x="12964169" y="58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55" name="n_3aveValue【試験研究機関】&#10;有形固定資産減価償却率">
          <a:extLst>
            <a:ext uri="{FF2B5EF4-FFF2-40B4-BE49-F238E27FC236}">
              <a16:creationId xmlns:a16="http://schemas.microsoft.com/office/drawing/2014/main" id="{848B350C-D3B2-4393-B120-4A67A1AA580B}"/>
            </a:ext>
          </a:extLst>
        </xdr:cNvPr>
        <xdr:cNvSpPr txBox="1"/>
      </xdr:nvSpPr>
      <xdr:spPr>
        <a:xfrm>
          <a:off x="12164069" y="635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456" name="n_1mainValue【試験研究機関】&#10;有形固定資産減価償却率">
          <a:extLst>
            <a:ext uri="{FF2B5EF4-FFF2-40B4-BE49-F238E27FC236}">
              <a16:creationId xmlns:a16="http://schemas.microsoft.com/office/drawing/2014/main" id="{63CEE939-9824-46E6-90B3-129413709845}"/>
            </a:ext>
          </a:extLst>
        </xdr:cNvPr>
        <xdr:cNvSpPr txBox="1"/>
      </xdr:nvSpPr>
      <xdr:spPr>
        <a:xfrm>
          <a:off x="13745219" y="58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17543</xdr:rowOff>
    </xdr:from>
    <xdr:ext cx="405111" cy="259045"/>
    <xdr:sp macro="" textlink="">
      <xdr:nvSpPr>
        <xdr:cNvPr id="457" name="n_2mainValue【試験研究機関】&#10;有形固定資産減価償却率">
          <a:extLst>
            <a:ext uri="{FF2B5EF4-FFF2-40B4-BE49-F238E27FC236}">
              <a16:creationId xmlns:a16="http://schemas.microsoft.com/office/drawing/2014/main" id="{61A35425-072F-4D7A-9D9D-A3F91AE5D202}"/>
            </a:ext>
          </a:extLst>
        </xdr:cNvPr>
        <xdr:cNvSpPr txBox="1"/>
      </xdr:nvSpPr>
      <xdr:spPr>
        <a:xfrm>
          <a:off x="12964169" y="618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93235</xdr:rowOff>
    </xdr:from>
    <xdr:ext cx="405111" cy="259045"/>
    <xdr:sp macro="" textlink="">
      <xdr:nvSpPr>
        <xdr:cNvPr id="458" name="n_3mainValue【試験研究機関】&#10;有形固定資産減価償却率">
          <a:extLst>
            <a:ext uri="{FF2B5EF4-FFF2-40B4-BE49-F238E27FC236}">
              <a16:creationId xmlns:a16="http://schemas.microsoft.com/office/drawing/2014/main" id="{1248C909-DF8D-482B-B186-234CEA613A7B}"/>
            </a:ext>
          </a:extLst>
        </xdr:cNvPr>
        <xdr:cNvSpPr txBox="1"/>
      </xdr:nvSpPr>
      <xdr:spPr>
        <a:xfrm>
          <a:off x="12164069" y="59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8ADCEA1C-E181-47C0-8227-C1EA82BA813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0" name="正方形/長方形 459">
          <a:extLst>
            <a:ext uri="{FF2B5EF4-FFF2-40B4-BE49-F238E27FC236}">
              <a16:creationId xmlns:a16="http://schemas.microsoft.com/office/drawing/2014/main" id="{A8FABBE1-C5FD-4E8A-9D5D-A9A1FC22E973}"/>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1" name="正方形/長方形 460">
          <a:extLst>
            <a:ext uri="{FF2B5EF4-FFF2-40B4-BE49-F238E27FC236}">
              <a16:creationId xmlns:a16="http://schemas.microsoft.com/office/drawing/2014/main" id="{9D79260F-9712-4BBF-AB44-22AC739A7907}"/>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2" name="正方形/長方形 461">
          <a:extLst>
            <a:ext uri="{FF2B5EF4-FFF2-40B4-BE49-F238E27FC236}">
              <a16:creationId xmlns:a16="http://schemas.microsoft.com/office/drawing/2014/main" id="{67AB76B8-BA5F-45E9-9EC6-A6225111FA02}"/>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3" name="正方形/長方形 462">
          <a:extLst>
            <a:ext uri="{FF2B5EF4-FFF2-40B4-BE49-F238E27FC236}">
              <a16:creationId xmlns:a16="http://schemas.microsoft.com/office/drawing/2014/main" id="{63AADD04-6936-4A5F-B4A0-73708AC451D1}"/>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2CEB08BE-100E-48C5-9AAF-CC512111EDB7}"/>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87189F31-C748-44E7-8265-405EB09C9399}"/>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C052736-0C0A-4352-AABD-31C1586B8499}"/>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DC7E0B0D-54A5-4DDA-9387-D62CBC13D1F6}"/>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50CC6FDD-AF1F-43B1-A4A2-F43D1982B3D9}"/>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C1DE4480-A1DE-4BCD-B61F-EDC35ACF3258}"/>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E59CE5A-8A79-4EB6-BBDF-AAEF132770CB}"/>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12D71185-FCC0-469B-A440-70F2C4F37B4E}"/>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9D93806F-15C6-477E-A3F4-159E76546FDE}"/>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1DEACFC5-7ED3-466E-BA20-EBDF84DCF6E5}"/>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FFCA5838-C67E-4635-A7D2-C32EAD2425BE}"/>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FA96B44-40AA-4837-9C10-8FBCA1FA221E}"/>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55C603A0-841E-47A1-BD0E-8FC3FF42040F}"/>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65DFD87A-48A8-43E5-9D25-684079BA28A1}"/>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8DCE33B1-7D83-4DAD-912E-878A67791098}"/>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試験研究機関】&#10;一人当たり面積グラフ枠">
          <a:extLst>
            <a:ext uri="{FF2B5EF4-FFF2-40B4-BE49-F238E27FC236}">
              <a16:creationId xmlns:a16="http://schemas.microsoft.com/office/drawing/2014/main" id="{15CDCF93-B177-4B81-921F-2BCCD15C57F1}"/>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480" name="直線コネクタ 479">
          <a:extLst>
            <a:ext uri="{FF2B5EF4-FFF2-40B4-BE49-F238E27FC236}">
              <a16:creationId xmlns:a16="http://schemas.microsoft.com/office/drawing/2014/main" id="{08C95240-43B1-49A4-BA43-0FFC3C001353}"/>
            </a:ext>
          </a:extLst>
        </xdr:cNvPr>
        <xdr:cNvCxnSpPr/>
      </xdr:nvCxnSpPr>
      <xdr:spPr>
        <a:xfrm flipV="1">
          <a:off x="19952970" y="5314950"/>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81" name="【試験研究機関】&#10;一人当たり面積最小値テキスト">
          <a:extLst>
            <a:ext uri="{FF2B5EF4-FFF2-40B4-BE49-F238E27FC236}">
              <a16:creationId xmlns:a16="http://schemas.microsoft.com/office/drawing/2014/main" id="{0388BCC1-9AEB-448A-BE48-BACB2A21FF83}"/>
            </a:ext>
          </a:extLst>
        </xdr:cNvPr>
        <xdr:cNvSpPr txBox="1"/>
      </xdr:nvSpPr>
      <xdr:spPr>
        <a:xfrm>
          <a:off x="20002500"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82" name="直線コネクタ 481">
          <a:extLst>
            <a:ext uri="{FF2B5EF4-FFF2-40B4-BE49-F238E27FC236}">
              <a16:creationId xmlns:a16="http://schemas.microsoft.com/office/drawing/2014/main" id="{E6690372-B992-4E19-9038-A05AF1E4ECCD}"/>
            </a:ext>
          </a:extLst>
        </xdr:cNvPr>
        <xdr:cNvCxnSpPr/>
      </xdr:nvCxnSpPr>
      <xdr:spPr>
        <a:xfrm>
          <a:off x="19878675" y="6810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483" name="【試験研究機関】&#10;一人当たり面積最大値テキスト">
          <a:extLst>
            <a:ext uri="{FF2B5EF4-FFF2-40B4-BE49-F238E27FC236}">
              <a16:creationId xmlns:a16="http://schemas.microsoft.com/office/drawing/2014/main" id="{A84244F6-F76E-4B68-8F9D-2F45BEBB6859}"/>
            </a:ext>
          </a:extLst>
        </xdr:cNvPr>
        <xdr:cNvSpPr txBox="1"/>
      </xdr:nvSpPr>
      <xdr:spPr>
        <a:xfrm>
          <a:off x="20002500"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84" name="直線コネクタ 483">
          <a:extLst>
            <a:ext uri="{FF2B5EF4-FFF2-40B4-BE49-F238E27FC236}">
              <a16:creationId xmlns:a16="http://schemas.microsoft.com/office/drawing/2014/main" id="{02DF89D5-6CD3-4905-8B1F-D3991EC58BF0}"/>
            </a:ext>
          </a:extLst>
        </xdr:cNvPr>
        <xdr:cNvCxnSpPr/>
      </xdr:nvCxnSpPr>
      <xdr:spPr>
        <a:xfrm>
          <a:off x="198786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485" name="【試験研究機関】&#10;一人当たり面積平均値テキスト">
          <a:extLst>
            <a:ext uri="{FF2B5EF4-FFF2-40B4-BE49-F238E27FC236}">
              <a16:creationId xmlns:a16="http://schemas.microsoft.com/office/drawing/2014/main" id="{C867B4D5-FE43-40F6-B1DE-ED7FE4396FC3}"/>
            </a:ext>
          </a:extLst>
        </xdr:cNvPr>
        <xdr:cNvSpPr txBox="1"/>
      </xdr:nvSpPr>
      <xdr:spPr>
        <a:xfrm>
          <a:off x="20002500" y="6255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86" name="フローチャート: 判断 485">
          <a:extLst>
            <a:ext uri="{FF2B5EF4-FFF2-40B4-BE49-F238E27FC236}">
              <a16:creationId xmlns:a16="http://schemas.microsoft.com/office/drawing/2014/main" id="{2FB42961-7A18-4245-AF9B-BDCEBAB1023F}"/>
            </a:ext>
          </a:extLst>
        </xdr:cNvPr>
        <xdr:cNvSpPr/>
      </xdr:nvSpPr>
      <xdr:spPr>
        <a:xfrm>
          <a:off x="19897725"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487" name="フローチャート: 判断 486">
          <a:extLst>
            <a:ext uri="{FF2B5EF4-FFF2-40B4-BE49-F238E27FC236}">
              <a16:creationId xmlns:a16="http://schemas.microsoft.com/office/drawing/2014/main" id="{4E040009-D585-473D-83B9-96434A9AAD9C}"/>
            </a:ext>
          </a:extLst>
        </xdr:cNvPr>
        <xdr:cNvSpPr/>
      </xdr:nvSpPr>
      <xdr:spPr>
        <a:xfrm>
          <a:off x="1915477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488" name="フローチャート: 判断 487">
          <a:extLst>
            <a:ext uri="{FF2B5EF4-FFF2-40B4-BE49-F238E27FC236}">
              <a16:creationId xmlns:a16="http://schemas.microsoft.com/office/drawing/2014/main" id="{3CF99D30-5564-4EEE-A588-6C256E78C1E6}"/>
            </a:ext>
          </a:extLst>
        </xdr:cNvPr>
        <xdr:cNvSpPr/>
      </xdr:nvSpPr>
      <xdr:spPr>
        <a:xfrm>
          <a:off x="18345150" y="6286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9" name="フローチャート: 判断 488">
          <a:extLst>
            <a:ext uri="{FF2B5EF4-FFF2-40B4-BE49-F238E27FC236}">
              <a16:creationId xmlns:a16="http://schemas.microsoft.com/office/drawing/2014/main" id="{0ADC19E3-5EEF-420A-BFA4-0F48768C4454}"/>
            </a:ext>
          </a:extLst>
        </xdr:cNvPr>
        <xdr:cNvSpPr/>
      </xdr:nvSpPr>
      <xdr:spPr>
        <a:xfrm>
          <a:off x="175545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FC64D18-CEA8-4414-9FDC-8D9AA843798B}"/>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E4C225B-CF91-43F1-8FF7-5B13FC3507EF}"/>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D4ED7AF-7D24-4D42-8DD8-03C3DC9830F4}"/>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6C6C3F4-5FBA-4EE6-8736-A9208AE16077}"/>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3A7D51A-4390-4807-A8A0-FDDA6962B08E}"/>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158750</xdr:rowOff>
    </xdr:from>
    <xdr:to>
      <xdr:col>112</xdr:col>
      <xdr:colOff>38100</xdr:colOff>
      <xdr:row>36</xdr:row>
      <xdr:rowOff>88900</xdr:rowOff>
    </xdr:to>
    <xdr:sp macro="" textlink="">
      <xdr:nvSpPr>
        <xdr:cNvPr id="495" name="楕円 494">
          <a:extLst>
            <a:ext uri="{FF2B5EF4-FFF2-40B4-BE49-F238E27FC236}">
              <a16:creationId xmlns:a16="http://schemas.microsoft.com/office/drawing/2014/main" id="{86A2A33C-7E4C-4300-968C-345A51446510}"/>
            </a:ext>
          </a:extLst>
        </xdr:cNvPr>
        <xdr:cNvSpPr/>
      </xdr:nvSpPr>
      <xdr:spPr>
        <a:xfrm>
          <a:off x="19154775" y="58388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12700</xdr:rowOff>
    </xdr:from>
    <xdr:to>
      <xdr:col>107</xdr:col>
      <xdr:colOff>101600</xdr:colOff>
      <xdr:row>36</xdr:row>
      <xdr:rowOff>114300</xdr:rowOff>
    </xdr:to>
    <xdr:sp macro="" textlink="">
      <xdr:nvSpPr>
        <xdr:cNvPr id="496" name="楕円 495">
          <a:extLst>
            <a:ext uri="{FF2B5EF4-FFF2-40B4-BE49-F238E27FC236}">
              <a16:creationId xmlns:a16="http://schemas.microsoft.com/office/drawing/2014/main" id="{A93FCA3F-2271-4E6A-AAF9-35A3E2154247}"/>
            </a:ext>
          </a:extLst>
        </xdr:cNvPr>
        <xdr:cNvSpPr/>
      </xdr:nvSpPr>
      <xdr:spPr>
        <a:xfrm>
          <a:off x="18345150" y="5848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36</xdr:row>
      <xdr:rowOff>63500</xdr:rowOff>
    </xdr:to>
    <xdr:cxnSp macro="">
      <xdr:nvCxnSpPr>
        <xdr:cNvPr id="497" name="直線コネクタ 496">
          <a:extLst>
            <a:ext uri="{FF2B5EF4-FFF2-40B4-BE49-F238E27FC236}">
              <a16:creationId xmlns:a16="http://schemas.microsoft.com/office/drawing/2014/main" id="{E77BA479-0129-4EDF-BF41-AA1FBDEC15DA}"/>
            </a:ext>
          </a:extLst>
        </xdr:cNvPr>
        <xdr:cNvCxnSpPr/>
      </xdr:nvCxnSpPr>
      <xdr:spPr>
        <a:xfrm flipV="1">
          <a:off x="18392775" y="587692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498" name="楕円 497">
          <a:extLst>
            <a:ext uri="{FF2B5EF4-FFF2-40B4-BE49-F238E27FC236}">
              <a16:creationId xmlns:a16="http://schemas.microsoft.com/office/drawing/2014/main" id="{5ACFF25F-3CBB-4CD9-AE33-F5E49C76D7E5}"/>
            </a:ext>
          </a:extLst>
        </xdr:cNvPr>
        <xdr:cNvSpPr/>
      </xdr:nvSpPr>
      <xdr:spPr>
        <a:xfrm>
          <a:off x="17554575" y="5943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63500</xdr:rowOff>
    </xdr:from>
    <xdr:to>
      <xdr:col>107</xdr:col>
      <xdr:colOff>50800</xdr:colOff>
      <xdr:row>36</xdr:row>
      <xdr:rowOff>152400</xdr:rowOff>
    </xdr:to>
    <xdr:cxnSp macro="">
      <xdr:nvCxnSpPr>
        <xdr:cNvPr id="499" name="直線コネクタ 498">
          <a:extLst>
            <a:ext uri="{FF2B5EF4-FFF2-40B4-BE49-F238E27FC236}">
              <a16:creationId xmlns:a16="http://schemas.microsoft.com/office/drawing/2014/main" id="{5DB3A22F-E4AA-450A-8F79-D25E2A828F72}"/>
            </a:ext>
          </a:extLst>
        </xdr:cNvPr>
        <xdr:cNvCxnSpPr/>
      </xdr:nvCxnSpPr>
      <xdr:spPr>
        <a:xfrm flipV="1">
          <a:off x="17602200" y="5905500"/>
          <a:ext cx="7905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00" name="n_1aveValue【試験研究機関】&#10;一人当たり面積">
          <a:extLst>
            <a:ext uri="{FF2B5EF4-FFF2-40B4-BE49-F238E27FC236}">
              <a16:creationId xmlns:a16="http://schemas.microsoft.com/office/drawing/2014/main" id="{6F175CBF-C2FB-4DAD-B126-BF82BC67AFE3}"/>
            </a:ext>
          </a:extLst>
        </xdr:cNvPr>
        <xdr:cNvSpPr txBox="1"/>
      </xdr:nvSpPr>
      <xdr:spPr>
        <a:xfrm>
          <a:off x="18983402"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01" name="n_2aveValue【試験研究機関】&#10;一人当たり面積">
          <a:extLst>
            <a:ext uri="{FF2B5EF4-FFF2-40B4-BE49-F238E27FC236}">
              <a16:creationId xmlns:a16="http://schemas.microsoft.com/office/drawing/2014/main" id="{65BAF389-1FEF-4287-956C-84BE9353A153}"/>
            </a:ext>
          </a:extLst>
        </xdr:cNvPr>
        <xdr:cNvSpPr txBox="1"/>
      </xdr:nvSpPr>
      <xdr:spPr>
        <a:xfrm>
          <a:off x="18183302"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02" name="n_3aveValue【試験研究機関】&#10;一人当たり面積">
          <a:extLst>
            <a:ext uri="{FF2B5EF4-FFF2-40B4-BE49-F238E27FC236}">
              <a16:creationId xmlns:a16="http://schemas.microsoft.com/office/drawing/2014/main" id="{0B5EEFC4-9AF6-457D-A955-146F48D168DD}"/>
            </a:ext>
          </a:extLst>
        </xdr:cNvPr>
        <xdr:cNvSpPr txBox="1"/>
      </xdr:nvSpPr>
      <xdr:spPr>
        <a:xfrm>
          <a:off x="173832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105427</xdr:rowOff>
    </xdr:from>
    <xdr:ext cx="469744" cy="259045"/>
    <xdr:sp macro="" textlink="">
      <xdr:nvSpPr>
        <xdr:cNvPr id="503" name="n_1mainValue【試験研究機関】&#10;一人当たり面積">
          <a:extLst>
            <a:ext uri="{FF2B5EF4-FFF2-40B4-BE49-F238E27FC236}">
              <a16:creationId xmlns:a16="http://schemas.microsoft.com/office/drawing/2014/main" id="{37D3E27D-B6BE-430D-847B-900D15B59F77}"/>
            </a:ext>
          </a:extLst>
        </xdr:cNvPr>
        <xdr:cNvSpPr txBox="1"/>
      </xdr:nvSpPr>
      <xdr:spPr>
        <a:xfrm>
          <a:off x="18983402"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130827</xdr:rowOff>
    </xdr:from>
    <xdr:ext cx="469744" cy="259045"/>
    <xdr:sp macro="" textlink="">
      <xdr:nvSpPr>
        <xdr:cNvPr id="504" name="n_2mainValue【試験研究機関】&#10;一人当たり面積">
          <a:extLst>
            <a:ext uri="{FF2B5EF4-FFF2-40B4-BE49-F238E27FC236}">
              <a16:creationId xmlns:a16="http://schemas.microsoft.com/office/drawing/2014/main" id="{6803EEE8-19F5-475D-AC39-4A71CFC5E5F7}"/>
            </a:ext>
          </a:extLst>
        </xdr:cNvPr>
        <xdr:cNvSpPr txBox="1"/>
      </xdr:nvSpPr>
      <xdr:spPr>
        <a:xfrm>
          <a:off x="18183302"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505" name="n_3mainValue【試験研究機関】&#10;一人当たり面積">
          <a:extLst>
            <a:ext uri="{FF2B5EF4-FFF2-40B4-BE49-F238E27FC236}">
              <a16:creationId xmlns:a16="http://schemas.microsoft.com/office/drawing/2014/main" id="{7D3F5925-A5A1-419D-AD4A-A88F1ABF48BD}"/>
            </a:ext>
          </a:extLst>
        </xdr:cNvPr>
        <xdr:cNvSpPr txBox="1"/>
      </xdr:nvSpPr>
      <xdr:spPr>
        <a:xfrm>
          <a:off x="17383202"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21BD988A-DB5E-4193-BF06-AF8C535D724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7" name="正方形/長方形 506">
          <a:extLst>
            <a:ext uri="{FF2B5EF4-FFF2-40B4-BE49-F238E27FC236}">
              <a16:creationId xmlns:a16="http://schemas.microsoft.com/office/drawing/2014/main" id="{CDD832DB-E65F-45ED-B1A3-95E3700D20F5}"/>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8" name="正方形/長方形 507">
          <a:extLst>
            <a:ext uri="{FF2B5EF4-FFF2-40B4-BE49-F238E27FC236}">
              <a16:creationId xmlns:a16="http://schemas.microsoft.com/office/drawing/2014/main" id="{EE0ECF0F-8C79-4024-BE9F-527E252191E6}"/>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9" name="正方形/長方形 508">
          <a:extLst>
            <a:ext uri="{FF2B5EF4-FFF2-40B4-BE49-F238E27FC236}">
              <a16:creationId xmlns:a16="http://schemas.microsoft.com/office/drawing/2014/main" id="{DB27E86D-045A-4C01-BB19-7F82690383F9}"/>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0" name="正方形/長方形 509">
          <a:extLst>
            <a:ext uri="{FF2B5EF4-FFF2-40B4-BE49-F238E27FC236}">
              <a16:creationId xmlns:a16="http://schemas.microsoft.com/office/drawing/2014/main" id="{86186C09-B64F-4E29-A6E9-4E1A5337CDCC}"/>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9E1E5A24-1187-4B96-A0D1-D37BC5CECE18}"/>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FFD346DA-A364-42E3-BD93-373E6A7ED81D}"/>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59FC2A7-0BEA-40E1-B499-9271B2BE70A6}"/>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7060283D-AAFC-4826-B301-D28E02F63C92}"/>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8D994025-17B4-4489-92C4-E9DCC14F4C32}"/>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1D4C641E-DAA2-4928-AC9C-B4E7B401E10C}"/>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5D574E47-AD4A-4C73-A69D-699157E9E576}"/>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2FF5E803-0079-4DD3-AB8B-A02EB7BB0C2D}"/>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5B331419-BDB1-47BE-9236-C1E4DF1C0516}"/>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D35439A7-BCB4-40B8-95D2-35E0A4B40742}"/>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55C52BC-E2A9-47A4-A2A9-31B61EE67154}"/>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2C1BC391-3586-41A3-9755-900A84DD52AE}"/>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3A5DBF8C-77AE-497D-961B-2630ABDEEB84}"/>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29FDDDD5-B646-4B02-BB24-662F73818358}"/>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E73D026A-0009-4977-9B23-F8F240A1C465}"/>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BB594683-23CC-4B90-B1C5-7DB0333610B1}"/>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47FBA20D-3DA9-444A-A773-0B2AFFAE72DE}"/>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646687AC-DE55-4B38-A153-B18843835222}"/>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警察施設】&#10;有形固定資産減価償却率グラフ枠">
          <a:extLst>
            <a:ext uri="{FF2B5EF4-FFF2-40B4-BE49-F238E27FC236}">
              <a16:creationId xmlns:a16="http://schemas.microsoft.com/office/drawing/2014/main" id="{63DEB160-2A80-4D01-B103-63F423C7C6C9}"/>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13607</xdr:rowOff>
    </xdr:from>
    <xdr:to>
      <xdr:col>85</xdr:col>
      <xdr:colOff>126364</xdr:colOff>
      <xdr:row>64</xdr:row>
      <xdr:rowOff>119743</xdr:rowOff>
    </xdr:to>
    <xdr:cxnSp macro="">
      <xdr:nvCxnSpPr>
        <xdr:cNvPr id="530" name="直線コネクタ 529">
          <a:extLst>
            <a:ext uri="{FF2B5EF4-FFF2-40B4-BE49-F238E27FC236}">
              <a16:creationId xmlns:a16="http://schemas.microsoft.com/office/drawing/2014/main" id="{C517C3CE-B16C-4EE0-90EB-728CACF7FDF8}"/>
            </a:ext>
          </a:extLst>
        </xdr:cNvPr>
        <xdr:cNvCxnSpPr/>
      </xdr:nvCxnSpPr>
      <xdr:spPr>
        <a:xfrm flipV="1">
          <a:off x="14695170" y="9249682"/>
          <a:ext cx="1269" cy="124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123570</xdr:rowOff>
    </xdr:from>
    <xdr:ext cx="405111" cy="259045"/>
    <xdr:sp macro="" textlink="">
      <xdr:nvSpPr>
        <xdr:cNvPr id="531" name="【警察施設】&#10;有形固定資産減価償却率最小値テキスト">
          <a:extLst>
            <a:ext uri="{FF2B5EF4-FFF2-40B4-BE49-F238E27FC236}">
              <a16:creationId xmlns:a16="http://schemas.microsoft.com/office/drawing/2014/main" id="{5C88944E-C6C3-4A3B-9F47-9816185437BF}"/>
            </a:ext>
          </a:extLst>
        </xdr:cNvPr>
        <xdr:cNvSpPr txBox="1"/>
      </xdr:nvSpPr>
      <xdr:spPr>
        <a:xfrm>
          <a:off x="14744700" y="1049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119743</xdr:rowOff>
    </xdr:from>
    <xdr:to>
      <xdr:col>86</xdr:col>
      <xdr:colOff>25400</xdr:colOff>
      <xdr:row>64</xdr:row>
      <xdr:rowOff>119743</xdr:rowOff>
    </xdr:to>
    <xdr:cxnSp macro="">
      <xdr:nvCxnSpPr>
        <xdr:cNvPr id="532" name="直線コネクタ 531">
          <a:extLst>
            <a:ext uri="{FF2B5EF4-FFF2-40B4-BE49-F238E27FC236}">
              <a16:creationId xmlns:a16="http://schemas.microsoft.com/office/drawing/2014/main" id="{2546BE88-70C8-4B9C-90EA-7F27D6650CF6}"/>
            </a:ext>
          </a:extLst>
        </xdr:cNvPr>
        <xdr:cNvCxnSpPr/>
      </xdr:nvCxnSpPr>
      <xdr:spPr>
        <a:xfrm>
          <a:off x="14611350" y="104956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131734</xdr:rowOff>
    </xdr:from>
    <xdr:ext cx="405111" cy="259045"/>
    <xdr:sp macro="" textlink="">
      <xdr:nvSpPr>
        <xdr:cNvPr id="533" name="【警察施設】&#10;有形固定資産減価償却率最大値テキスト">
          <a:extLst>
            <a:ext uri="{FF2B5EF4-FFF2-40B4-BE49-F238E27FC236}">
              <a16:creationId xmlns:a16="http://schemas.microsoft.com/office/drawing/2014/main" id="{DED7C6AF-6922-48F8-A634-368F0F1495B9}"/>
            </a:ext>
          </a:extLst>
        </xdr:cNvPr>
        <xdr:cNvSpPr txBox="1"/>
      </xdr:nvSpPr>
      <xdr:spPr>
        <a:xfrm>
          <a:off x="14744700" y="904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13607</xdr:rowOff>
    </xdr:from>
    <xdr:to>
      <xdr:col>86</xdr:col>
      <xdr:colOff>25400</xdr:colOff>
      <xdr:row>57</xdr:row>
      <xdr:rowOff>13607</xdr:rowOff>
    </xdr:to>
    <xdr:cxnSp macro="">
      <xdr:nvCxnSpPr>
        <xdr:cNvPr id="534" name="直線コネクタ 533">
          <a:extLst>
            <a:ext uri="{FF2B5EF4-FFF2-40B4-BE49-F238E27FC236}">
              <a16:creationId xmlns:a16="http://schemas.microsoft.com/office/drawing/2014/main" id="{DC88B7E8-0BDE-4F9B-AB37-91044F07F1C4}"/>
            </a:ext>
          </a:extLst>
        </xdr:cNvPr>
        <xdr:cNvCxnSpPr/>
      </xdr:nvCxnSpPr>
      <xdr:spPr>
        <a:xfrm>
          <a:off x="14611350" y="92496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20155</xdr:rowOff>
    </xdr:from>
    <xdr:ext cx="405111" cy="259045"/>
    <xdr:sp macro="" textlink="">
      <xdr:nvSpPr>
        <xdr:cNvPr id="535" name="【警察施設】&#10;有形固定資産減価償却率平均値テキスト">
          <a:extLst>
            <a:ext uri="{FF2B5EF4-FFF2-40B4-BE49-F238E27FC236}">
              <a16:creationId xmlns:a16="http://schemas.microsoft.com/office/drawing/2014/main" id="{3C30E05E-94D4-4397-AFE0-CEF3F733583E}"/>
            </a:ext>
          </a:extLst>
        </xdr:cNvPr>
        <xdr:cNvSpPr txBox="1"/>
      </xdr:nvSpPr>
      <xdr:spPr>
        <a:xfrm>
          <a:off x="14744700" y="10069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41728</xdr:rowOff>
    </xdr:from>
    <xdr:to>
      <xdr:col>85</xdr:col>
      <xdr:colOff>177800</xdr:colOff>
      <xdr:row>62</xdr:row>
      <xdr:rowOff>143328</xdr:rowOff>
    </xdr:to>
    <xdr:sp macro="" textlink="">
      <xdr:nvSpPr>
        <xdr:cNvPr id="536" name="フローチャート: 判断 535">
          <a:extLst>
            <a:ext uri="{FF2B5EF4-FFF2-40B4-BE49-F238E27FC236}">
              <a16:creationId xmlns:a16="http://schemas.microsoft.com/office/drawing/2014/main" id="{53A02D4C-ABF5-4D0A-ACD5-58F766E3DAB4}"/>
            </a:ext>
          </a:extLst>
        </xdr:cNvPr>
        <xdr:cNvSpPr/>
      </xdr:nvSpPr>
      <xdr:spPr>
        <a:xfrm>
          <a:off x="14649450" y="100937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136978</xdr:rowOff>
    </xdr:from>
    <xdr:to>
      <xdr:col>81</xdr:col>
      <xdr:colOff>101600</xdr:colOff>
      <xdr:row>62</xdr:row>
      <xdr:rowOff>67128</xdr:rowOff>
    </xdr:to>
    <xdr:sp macro="" textlink="">
      <xdr:nvSpPr>
        <xdr:cNvPr id="537" name="フローチャート: 判断 536">
          <a:extLst>
            <a:ext uri="{FF2B5EF4-FFF2-40B4-BE49-F238E27FC236}">
              <a16:creationId xmlns:a16="http://schemas.microsoft.com/office/drawing/2014/main" id="{DC6A6190-1804-44FB-8C6A-F39435CB3C53}"/>
            </a:ext>
          </a:extLst>
        </xdr:cNvPr>
        <xdr:cNvSpPr/>
      </xdr:nvSpPr>
      <xdr:spPr>
        <a:xfrm>
          <a:off x="13887450" y="1002710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19957</xdr:rowOff>
    </xdr:from>
    <xdr:to>
      <xdr:col>76</xdr:col>
      <xdr:colOff>165100</xdr:colOff>
      <xdr:row>62</xdr:row>
      <xdr:rowOff>121557</xdr:rowOff>
    </xdr:to>
    <xdr:sp macro="" textlink="">
      <xdr:nvSpPr>
        <xdr:cNvPr id="538" name="フローチャート: 判断 537">
          <a:extLst>
            <a:ext uri="{FF2B5EF4-FFF2-40B4-BE49-F238E27FC236}">
              <a16:creationId xmlns:a16="http://schemas.microsoft.com/office/drawing/2014/main" id="{85E8D0F8-211F-47DB-96F3-2208141A0DBF}"/>
            </a:ext>
          </a:extLst>
        </xdr:cNvPr>
        <xdr:cNvSpPr/>
      </xdr:nvSpPr>
      <xdr:spPr>
        <a:xfrm>
          <a:off x="13096875" y="100688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39" name="フローチャート: 判断 538">
          <a:extLst>
            <a:ext uri="{FF2B5EF4-FFF2-40B4-BE49-F238E27FC236}">
              <a16:creationId xmlns:a16="http://schemas.microsoft.com/office/drawing/2014/main" id="{DC230157-935D-4854-9C8C-ADC80F69DE47}"/>
            </a:ext>
          </a:extLst>
        </xdr:cNvPr>
        <xdr:cNvSpPr/>
      </xdr:nvSpPr>
      <xdr:spPr>
        <a:xfrm>
          <a:off x="12296775" y="999444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15E7A10-148D-4056-B089-A8A09B4C53FD}"/>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8928A72-A5F7-474D-98E2-F2F8F2E1B7E0}"/>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E46899A-7AE9-4136-A9CC-FB10DC347ADB}"/>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9520E4A-B16C-474A-ADA3-E970B12C2B62}"/>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8B6B258-0147-4CEB-B549-3EFA7B4C880D}"/>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33565</xdr:rowOff>
    </xdr:from>
    <xdr:to>
      <xdr:col>81</xdr:col>
      <xdr:colOff>101600</xdr:colOff>
      <xdr:row>59</xdr:row>
      <xdr:rowOff>135165</xdr:rowOff>
    </xdr:to>
    <xdr:sp macro="" textlink="">
      <xdr:nvSpPr>
        <xdr:cNvPr id="545" name="楕円 544">
          <a:extLst>
            <a:ext uri="{FF2B5EF4-FFF2-40B4-BE49-F238E27FC236}">
              <a16:creationId xmlns:a16="http://schemas.microsoft.com/office/drawing/2014/main" id="{2861A76A-2140-4979-B92D-ADBE46368E21}"/>
            </a:ext>
          </a:extLst>
        </xdr:cNvPr>
        <xdr:cNvSpPr/>
      </xdr:nvSpPr>
      <xdr:spPr>
        <a:xfrm>
          <a:off x="13887450" y="95934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46" name="楕円 545">
          <a:extLst>
            <a:ext uri="{FF2B5EF4-FFF2-40B4-BE49-F238E27FC236}">
              <a16:creationId xmlns:a16="http://schemas.microsoft.com/office/drawing/2014/main" id="{40DA2985-6534-448B-992D-91ABBBC5B8ED}"/>
            </a:ext>
          </a:extLst>
        </xdr:cNvPr>
        <xdr:cNvSpPr/>
      </xdr:nvSpPr>
      <xdr:spPr>
        <a:xfrm>
          <a:off x="13096875" y="94011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59</xdr:row>
      <xdr:rowOff>84365</xdr:rowOff>
    </xdr:to>
    <xdr:cxnSp macro="">
      <xdr:nvCxnSpPr>
        <xdr:cNvPr id="547" name="直線コネクタ 546">
          <a:extLst>
            <a:ext uri="{FF2B5EF4-FFF2-40B4-BE49-F238E27FC236}">
              <a16:creationId xmlns:a16="http://schemas.microsoft.com/office/drawing/2014/main" id="{AB0D20D0-0F5B-45D5-9A5A-05B4B676526F}"/>
            </a:ext>
          </a:extLst>
        </xdr:cNvPr>
        <xdr:cNvCxnSpPr/>
      </xdr:nvCxnSpPr>
      <xdr:spPr>
        <a:xfrm>
          <a:off x="13144500" y="9439275"/>
          <a:ext cx="790575" cy="2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33565</xdr:rowOff>
    </xdr:from>
    <xdr:to>
      <xdr:col>72</xdr:col>
      <xdr:colOff>38100</xdr:colOff>
      <xdr:row>55</xdr:row>
      <xdr:rowOff>135165</xdr:rowOff>
    </xdr:to>
    <xdr:sp macro="" textlink="">
      <xdr:nvSpPr>
        <xdr:cNvPr id="548" name="楕円 547">
          <a:extLst>
            <a:ext uri="{FF2B5EF4-FFF2-40B4-BE49-F238E27FC236}">
              <a16:creationId xmlns:a16="http://schemas.microsoft.com/office/drawing/2014/main" id="{55C5CED2-F0A0-4372-9666-CD43827C7CD0}"/>
            </a:ext>
          </a:extLst>
        </xdr:cNvPr>
        <xdr:cNvSpPr/>
      </xdr:nvSpPr>
      <xdr:spPr>
        <a:xfrm>
          <a:off x="12296775" y="89457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84365</xdr:rowOff>
    </xdr:from>
    <xdr:to>
      <xdr:col>76</xdr:col>
      <xdr:colOff>114300</xdr:colOff>
      <xdr:row>58</xdr:row>
      <xdr:rowOff>38100</xdr:rowOff>
    </xdr:to>
    <xdr:cxnSp macro="">
      <xdr:nvCxnSpPr>
        <xdr:cNvPr id="549" name="直線コネクタ 548">
          <a:extLst>
            <a:ext uri="{FF2B5EF4-FFF2-40B4-BE49-F238E27FC236}">
              <a16:creationId xmlns:a16="http://schemas.microsoft.com/office/drawing/2014/main" id="{37A6DD90-D0F0-4265-8A05-81C2B83F487F}"/>
            </a:ext>
          </a:extLst>
        </xdr:cNvPr>
        <xdr:cNvCxnSpPr/>
      </xdr:nvCxnSpPr>
      <xdr:spPr>
        <a:xfrm>
          <a:off x="12344400" y="9002940"/>
          <a:ext cx="800100" cy="4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58255</xdr:rowOff>
    </xdr:from>
    <xdr:ext cx="405111" cy="259045"/>
    <xdr:sp macro="" textlink="">
      <xdr:nvSpPr>
        <xdr:cNvPr id="550" name="n_1aveValue【警察施設】&#10;有形固定資産減価償却率">
          <a:extLst>
            <a:ext uri="{FF2B5EF4-FFF2-40B4-BE49-F238E27FC236}">
              <a16:creationId xmlns:a16="http://schemas.microsoft.com/office/drawing/2014/main" id="{98BC829B-E9B3-4757-A46E-C405955BBCCE}"/>
            </a:ext>
          </a:extLst>
        </xdr:cNvPr>
        <xdr:cNvSpPr txBox="1"/>
      </xdr:nvSpPr>
      <xdr:spPr>
        <a:xfrm>
          <a:off x="13745219" y="1010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112684</xdr:rowOff>
    </xdr:from>
    <xdr:ext cx="405111" cy="259045"/>
    <xdr:sp macro="" textlink="">
      <xdr:nvSpPr>
        <xdr:cNvPr id="551" name="n_2aveValue【警察施設】&#10;有形固定資産減価償却率">
          <a:extLst>
            <a:ext uri="{FF2B5EF4-FFF2-40B4-BE49-F238E27FC236}">
              <a16:creationId xmlns:a16="http://schemas.microsoft.com/office/drawing/2014/main" id="{EF3601D3-6778-4823-B411-6D32011D1868}"/>
            </a:ext>
          </a:extLst>
        </xdr:cNvPr>
        <xdr:cNvSpPr txBox="1"/>
      </xdr:nvSpPr>
      <xdr:spPr>
        <a:xfrm>
          <a:off x="12964169" y="101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52" name="n_3aveValue【警察施設】&#10;有形固定資産減価償却率">
          <a:extLst>
            <a:ext uri="{FF2B5EF4-FFF2-40B4-BE49-F238E27FC236}">
              <a16:creationId xmlns:a16="http://schemas.microsoft.com/office/drawing/2014/main" id="{587C4BE0-20E2-4ACC-8DF8-3832175317B5}"/>
            </a:ext>
          </a:extLst>
        </xdr:cNvPr>
        <xdr:cNvSpPr txBox="1"/>
      </xdr:nvSpPr>
      <xdr:spPr>
        <a:xfrm>
          <a:off x="12164069" y="1007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151692</xdr:rowOff>
    </xdr:from>
    <xdr:ext cx="405111" cy="259045"/>
    <xdr:sp macro="" textlink="">
      <xdr:nvSpPr>
        <xdr:cNvPr id="553" name="n_1mainValue【警察施設】&#10;有形固定資産減価償却率">
          <a:extLst>
            <a:ext uri="{FF2B5EF4-FFF2-40B4-BE49-F238E27FC236}">
              <a16:creationId xmlns:a16="http://schemas.microsoft.com/office/drawing/2014/main" id="{E6959024-18EB-4D20-B8C7-B72C4FFE9295}"/>
            </a:ext>
          </a:extLst>
        </xdr:cNvPr>
        <xdr:cNvSpPr txBox="1"/>
      </xdr:nvSpPr>
      <xdr:spPr>
        <a:xfrm>
          <a:off x="13745219"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54" name="n_2mainValue【警察施設】&#10;有形固定資産減価償却率">
          <a:extLst>
            <a:ext uri="{FF2B5EF4-FFF2-40B4-BE49-F238E27FC236}">
              <a16:creationId xmlns:a16="http://schemas.microsoft.com/office/drawing/2014/main" id="{8DD5E865-0786-4A75-BB4A-1618AC62C168}"/>
            </a:ext>
          </a:extLst>
        </xdr:cNvPr>
        <xdr:cNvSpPr txBox="1"/>
      </xdr:nvSpPr>
      <xdr:spPr>
        <a:xfrm>
          <a:off x="12964169" y="917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151692</xdr:rowOff>
    </xdr:from>
    <xdr:ext cx="405111" cy="259045"/>
    <xdr:sp macro="" textlink="">
      <xdr:nvSpPr>
        <xdr:cNvPr id="555" name="n_3mainValue【警察施設】&#10;有形固定資産減価償却率">
          <a:extLst>
            <a:ext uri="{FF2B5EF4-FFF2-40B4-BE49-F238E27FC236}">
              <a16:creationId xmlns:a16="http://schemas.microsoft.com/office/drawing/2014/main" id="{BB47A9E4-2ABC-4627-9E67-6368B044489C}"/>
            </a:ext>
          </a:extLst>
        </xdr:cNvPr>
        <xdr:cNvSpPr txBox="1"/>
      </xdr:nvSpPr>
      <xdr:spPr>
        <a:xfrm>
          <a:off x="12164069" y="874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5B73D2AC-FBAD-44EC-884D-EEEB005BC554}"/>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7" name="正方形/長方形 556">
          <a:extLst>
            <a:ext uri="{FF2B5EF4-FFF2-40B4-BE49-F238E27FC236}">
              <a16:creationId xmlns:a16="http://schemas.microsoft.com/office/drawing/2014/main" id="{3DFFAFEB-875D-41CF-907F-4993FA4DCD19}"/>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8" name="正方形/長方形 557">
          <a:extLst>
            <a:ext uri="{FF2B5EF4-FFF2-40B4-BE49-F238E27FC236}">
              <a16:creationId xmlns:a16="http://schemas.microsoft.com/office/drawing/2014/main" id="{80FAB9D9-F771-4472-934F-7E06AFF819A7}"/>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9" name="正方形/長方形 558">
          <a:extLst>
            <a:ext uri="{FF2B5EF4-FFF2-40B4-BE49-F238E27FC236}">
              <a16:creationId xmlns:a16="http://schemas.microsoft.com/office/drawing/2014/main" id="{D9CA877A-911D-4224-A44E-E2EC4E07A25E}"/>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0" name="正方形/長方形 559">
          <a:extLst>
            <a:ext uri="{FF2B5EF4-FFF2-40B4-BE49-F238E27FC236}">
              <a16:creationId xmlns:a16="http://schemas.microsoft.com/office/drawing/2014/main" id="{3231015B-722D-49B2-AF25-B3F3680242B6}"/>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9DBCF216-6A5A-4A71-AC90-20AF22892424}"/>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FCC36326-23CB-4C8F-9CC9-026AED577D35}"/>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3AC5212E-BCDF-4413-A1D5-A8F34BFE8693}"/>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4DF16D98-46CC-49B2-B395-27621029D209}"/>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5" name="直線コネクタ 564">
          <a:extLst>
            <a:ext uri="{FF2B5EF4-FFF2-40B4-BE49-F238E27FC236}">
              <a16:creationId xmlns:a16="http://schemas.microsoft.com/office/drawing/2014/main" id="{21A8D92C-220C-4D17-A0B2-338C3D235704}"/>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6" name="テキスト ボックス 565">
          <a:extLst>
            <a:ext uri="{FF2B5EF4-FFF2-40B4-BE49-F238E27FC236}">
              <a16:creationId xmlns:a16="http://schemas.microsoft.com/office/drawing/2014/main" id="{297FF8ED-170C-4A84-970B-CA5BDA8DA401}"/>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7" name="直線コネクタ 566">
          <a:extLst>
            <a:ext uri="{FF2B5EF4-FFF2-40B4-BE49-F238E27FC236}">
              <a16:creationId xmlns:a16="http://schemas.microsoft.com/office/drawing/2014/main" id="{C3A07DF1-2470-4F56-BC6B-23290FC4836F}"/>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8" name="テキスト ボックス 567">
          <a:extLst>
            <a:ext uri="{FF2B5EF4-FFF2-40B4-BE49-F238E27FC236}">
              <a16:creationId xmlns:a16="http://schemas.microsoft.com/office/drawing/2014/main" id="{4F516CA9-9E55-4C20-948F-50E48F30D960}"/>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9" name="直線コネクタ 568">
          <a:extLst>
            <a:ext uri="{FF2B5EF4-FFF2-40B4-BE49-F238E27FC236}">
              <a16:creationId xmlns:a16="http://schemas.microsoft.com/office/drawing/2014/main" id="{AD4CC982-2070-41C1-8B55-AB4F9F48C852}"/>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0" name="テキスト ボックス 569">
          <a:extLst>
            <a:ext uri="{FF2B5EF4-FFF2-40B4-BE49-F238E27FC236}">
              <a16:creationId xmlns:a16="http://schemas.microsoft.com/office/drawing/2014/main" id="{62C09DB6-198E-46E4-B508-7179F8B6B3CC}"/>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1" name="直線コネクタ 570">
          <a:extLst>
            <a:ext uri="{FF2B5EF4-FFF2-40B4-BE49-F238E27FC236}">
              <a16:creationId xmlns:a16="http://schemas.microsoft.com/office/drawing/2014/main" id="{BA72FFB8-1DF1-4BE1-99F9-5F7AB53D10E9}"/>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2" name="テキスト ボックス 571">
          <a:extLst>
            <a:ext uri="{FF2B5EF4-FFF2-40B4-BE49-F238E27FC236}">
              <a16:creationId xmlns:a16="http://schemas.microsoft.com/office/drawing/2014/main" id="{B4330430-2FCC-448D-BDFE-26658E0250FB}"/>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3" name="直線コネクタ 572">
          <a:extLst>
            <a:ext uri="{FF2B5EF4-FFF2-40B4-BE49-F238E27FC236}">
              <a16:creationId xmlns:a16="http://schemas.microsoft.com/office/drawing/2014/main" id="{14EDE5AB-8B06-4A3D-AF3E-36187C7B4C1B}"/>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4" name="テキスト ボックス 573">
          <a:extLst>
            <a:ext uri="{FF2B5EF4-FFF2-40B4-BE49-F238E27FC236}">
              <a16:creationId xmlns:a16="http://schemas.microsoft.com/office/drawing/2014/main" id="{04276EDA-ED6D-433D-B256-C93F91B342DF}"/>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DD665146-A192-4C00-BA56-DFB5959907DE}"/>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8B2F5423-8876-480E-9CCF-6D38C4F2AD77}"/>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警察施設】&#10;一人当たり面積グラフ枠">
          <a:extLst>
            <a:ext uri="{FF2B5EF4-FFF2-40B4-BE49-F238E27FC236}">
              <a16:creationId xmlns:a16="http://schemas.microsoft.com/office/drawing/2014/main" id="{C99ED385-7815-4C71-90B5-51800C2F1705}"/>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578" name="直線コネクタ 577">
          <a:extLst>
            <a:ext uri="{FF2B5EF4-FFF2-40B4-BE49-F238E27FC236}">
              <a16:creationId xmlns:a16="http://schemas.microsoft.com/office/drawing/2014/main" id="{F3BA4ECE-08E9-44C8-8584-7E5EEE809BCC}"/>
            </a:ext>
          </a:extLst>
        </xdr:cNvPr>
        <xdr:cNvCxnSpPr/>
      </xdr:nvCxnSpPr>
      <xdr:spPr>
        <a:xfrm flipV="1">
          <a:off x="19952970" y="904875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579" name="【警察施設】&#10;一人当たり面積最小値テキスト">
          <a:extLst>
            <a:ext uri="{FF2B5EF4-FFF2-40B4-BE49-F238E27FC236}">
              <a16:creationId xmlns:a16="http://schemas.microsoft.com/office/drawing/2014/main" id="{29A347D3-285B-4AA0-B619-C549D5B98662}"/>
            </a:ext>
          </a:extLst>
        </xdr:cNvPr>
        <xdr:cNvSpPr txBox="1"/>
      </xdr:nvSpPr>
      <xdr:spPr>
        <a:xfrm>
          <a:off x="200025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580" name="直線コネクタ 579">
          <a:extLst>
            <a:ext uri="{FF2B5EF4-FFF2-40B4-BE49-F238E27FC236}">
              <a16:creationId xmlns:a16="http://schemas.microsoft.com/office/drawing/2014/main" id="{724A6184-652E-4605-BC79-A3178BF29179}"/>
            </a:ext>
          </a:extLst>
        </xdr:cNvPr>
        <xdr:cNvCxnSpPr/>
      </xdr:nvCxnSpPr>
      <xdr:spPr>
        <a:xfrm>
          <a:off x="19878675" y="104870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581" name="【警察施設】&#10;一人当たり面積最大値テキスト">
          <a:extLst>
            <a:ext uri="{FF2B5EF4-FFF2-40B4-BE49-F238E27FC236}">
              <a16:creationId xmlns:a16="http://schemas.microsoft.com/office/drawing/2014/main" id="{91733614-823F-462C-95BC-5749425E48B3}"/>
            </a:ext>
          </a:extLst>
        </xdr:cNvPr>
        <xdr:cNvSpPr txBox="1"/>
      </xdr:nvSpPr>
      <xdr:spPr>
        <a:xfrm>
          <a:off x="2000250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2" name="直線コネクタ 581">
          <a:extLst>
            <a:ext uri="{FF2B5EF4-FFF2-40B4-BE49-F238E27FC236}">
              <a16:creationId xmlns:a16="http://schemas.microsoft.com/office/drawing/2014/main" id="{4E06C63E-F4C0-4C68-A38D-371354B5AD5F}"/>
            </a:ext>
          </a:extLst>
        </xdr:cNvPr>
        <xdr:cNvCxnSpPr/>
      </xdr:nvCxnSpPr>
      <xdr:spPr>
        <a:xfrm>
          <a:off x="19878675" y="9048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583" name="【警察施設】&#10;一人当たり面積平均値テキスト">
          <a:extLst>
            <a:ext uri="{FF2B5EF4-FFF2-40B4-BE49-F238E27FC236}">
              <a16:creationId xmlns:a16="http://schemas.microsoft.com/office/drawing/2014/main" id="{332B7FB5-DF1E-4AAC-8A49-8D9D1C866572}"/>
            </a:ext>
          </a:extLst>
        </xdr:cNvPr>
        <xdr:cNvSpPr txBox="1"/>
      </xdr:nvSpPr>
      <xdr:spPr>
        <a:xfrm>
          <a:off x="20002500" y="1004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84" name="フローチャート: 判断 583">
          <a:extLst>
            <a:ext uri="{FF2B5EF4-FFF2-40B4-BE49-F238E27FC236}">
              <a16:creationId xmlns:a16="http://schemas.microsoft.com/office/drawing/2014/main" id="{A8B0B0E7-4B28-48FB-B5B4-CB1256820AE1}"/>
            </a:ext>
          </a:extLst>
        </xdr:cNvPr>
        <xdr:cNvSpPr/>
      </xdr:nvSpPr>
      <xdr:spPr>
        <a:xfrm>
          <a:off x="19897725"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85" name="フローチャート: 判断 584">
          <a:extLst>
            <a:ext uri="{FF2B5EF4-FFF2-40B4-BE49-F238E27FC236}">
              <a16:creationId xmlns:a16="http://schemas.microsoft.com/office/drawing/2014/main" id="{3205639B-0900-482D-84C9-3823CEE31F5E}"/>
            </a:ext>
          </a:extLst>
        </xdr:cNvPr>
        <xdr:cNvSpPr/>
      </xdr:nvSpPr>
      <xdr:spPr>
        <a:xfrm>
          <a:off x="19154775" y="10077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586" name="フローチャート: 判断 585">
          <a:extLst>
            <a:ext uri="{FF2B5EF4-FFF2-40B4-BE49-F238E27FC236}">
              <a16:creationId xmlns:a16="http://schemas.microsoft.com/office/drawing/2014/main" id="{E1E54034-3B55-4015-86E1-1C37E4D55A05}"/>
            </a:ext>
          </a:extLst>
        </xdr:cNvPr>
        <xdr:cNvSpPr/>
      </xdr:nvSpPr>
      <xdr:spPr>
        <a:xfrm>
          <a:off x="18345150" y="1007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87" name="フローチャート: 判断 586">
          <a:extLst>
            <a:ext uri="{FF2B5EF4-FFF2-40B4-BE49-F238E27FC236}">
              <a16:creationId xmlns:a16="http://schemas.microsoft.com/office/drawing/2014/main" id="{78C44F62-8C14-4916-9FC5-4AF8DC511D77}"/>
            </a:ext>
          </a:extLst>
        </xdr:cNvPr>
        <xdr:cNvSpPr/>
      </xdr:nvSpPr>
      <xdr:spPr>
        <a:xfrm>
          <a:off x="17554575" y="10115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E50A43C1-B990-446A-9FD2-F6288FC18F32}"/>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B66857A8-31E0-4836-8486-775EFBE588AA}"/>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27AEBBF2-DD27-4348-8EE3-6839B32813FA}"/>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612761C-D89D-4780-BB06-1711F58B236D}"/>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1AFD68F-87A7-48E9-8463-34B67104FAA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593" name="楕円 592">
          <a:extLst>
            <a:ext uri="{FF2B5EF4-FFF2-40B4-BE49-F238E27FC236}">
              <a16:creationId xmlns:a16="http://schemas.microsoft.com/office/drawing/2014/main" id="{636623A8-0D59-426E-BD43-078174AC9313}"/>
            </a:ext>
          </a:extLst>
        </xdr:cNvPr>
        <xdr:cNvSpPr/>
      </xdr:nvSpPr>
      <xdr:spPr>
        <a:xfrm>
          <a:off x="19154775" y="9991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4" name="楕円 593">
          <a:extLst>
            <a:ext uri="{FF2B5EF4-FFF2-40B4-BE49-F238E27FC236}">
              <a16:creationId xmlns:a16="http://schemas.microsoft.com/office/drawing/2014/main" id="{8DAC6204-4AAF-4636-B191-2BDF5593AABE}"/>
            </a:ext>
          </a:extLst>
        </xdr:cNvPr>
        <xdr:cNvSpPr/>
      </xdr:nvSpPr>
      <xdr:spPr>
        <a:xfrm>
          <a:off x="18345150" y="1001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62</xdr:row>
      <xdr:rowOff>0</xdr:rowOff>
    </xdr:to>
    <xdr:cxnSp macro="">
      <xdr:nvCxnSpPr>
        <xdr:cNvPr id="595" name="直線コネクタ 594">
          <a:extLst>
            <a:ext uri="{FF2B5EF4-FFF2-40B4-BE49-F238E27FC236}">
              <a16:creationId xmlns:a16="http://schemas.microsoft.com/office/drawing/2014/main" id="{88733AA6-C895-4EC1-B297-E25A965BFDF0}"/>
            </a:ext>
          </a:extLst>
        </xdr:cNvPr>
        <xdr:cNvCxnSpPr/>
      </xdr:nvCxnSpPr>
      <xdr:spPr>
        <a:xfrm flipV="1">
          <a:off x="18392775" y="100393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596" name="楕円 595">
          <a:extLst>
            <a:ext uri="{FF2B5EF4-FFF2-40B4-BE49-F238E27FC236}">
              <a16:creationId xmlns:a16="http://schemas.microsoft.com/office/drawing/2014/main" id="{29CE0132-1C93-4A3F-A11B-1C773098A86B}"/>
            </a:ext>
          </a:extLst>
        </xdr:cNvPr>
        <xdr:cNvSpPr/>
      </xdr:nvSpPr>
      <xdr:spPr>
        <a:xfrm>
          <a:off x="17554575" y="10048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597" name="直線コネクタ 596">
          <a:extLst>
            <a:ext uri="{FF2B5EF4-FFF2-40B4-BE49-F238E27FC236}">
              <a16:creationId xmlns:a16="http://schemas.microsoft.com/office/drawing/2014/main" id="{6E0977E7-6EE7-43BF-8965-B464E6B89039}"/>
            </a:ext>
          </a:extLst>
        </xdr:cNvPr>
        <xdr:cNvCxnSpPr/>
      </xdr:nvCxnSpPr>
      <xdr:spPr>
        <a:xfrm flipV="1">
          <a:off x="17602200" y="100488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598" name="n_1aveValue【警察施設】&#10;一人当たり面積">
          <a:extLst>
            <a:ext uri="{FF2B5EF4-FFF2-40B4-BE49-F238E27FC236}">
              <a16:creationId xmlns:a16="http://schemas.microsoft.com/office/drawing/2014/main" id="{2CA9A84A-5C53-4B99-8B85-117E459BFE97}"/>
            </a:ext>
          </a:extLst>
        </xdr:cNvPr>
        <xdr:cNvSpPr txBox="1"/>
      </xdr:nvSpPr>
      <xdr:spPr>
        <a:xfrm>
          <a:off x="18983402"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599" name="n_2aveValue【警察施設】&#10;一人当たり面積">
          <a:extLst>
            <a:ext uri="{FF2B5EF4-FFF2-40B4-BE49-F238E27FC236}">
              <a16:creationId xmlns:a16="http://schemas.microsoft.com/office/drawing/2014/main" id="{70A3F57D-D9E1-4E61-904E-471EA13FE6C3}"/>
            </a:ext>
          </a:extLst>
        </xdr:cNvPr>
        <xdr:cNvSpPr txBox="1"/>
      </xdr:nvSpPr>
      <xdr:spPr>
        <a:xfrm>
          <a:off x="18183302"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00" name="n_3aveValue【警察施設】&#10;一人当たり面積">
          <a:extLst>
            <a:ext uri="{FF2B5EF4-FFF2-40B4-BE49-F238E27FC236}">
              <a16:creationId xmlns:a16="http://schemas.microsoft.com/office/drawing/2014/main" id="{B5DF526E-6618-4133-A251-C5CB4C18DC1E}"/>
            </a:ext>
          </a:extLst>
        </xdr:cNvPr>
        <xdr:cNvSpPr txBox="1"/>
      </xdr:nvSpPr>
      <xdr:spPr>
        <a:xfrm>
          <a:off x="17383202"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601" name="n_1mainValue【警察施設】&#10;一人当たり面積">
          <a:extLst>
            <a:ext uri="{FF2B5EF4-FFF2-40B4-BE49-F238E27FC236}">
              <a16:creationId xmlns:a16="http://schemas.microsoft.com/office/drawing/2014/main" id="{79747C14-5DB5-4861-8C71-3E35BAF85353}"/>
            </a:ext>
          </a:extLst>
        </xdr:cNvPr>
        <xdr:cNvSpPr txBox="1"/>
      </xdr:nvSpPr>
      <xdr:spPr>
        <a:xfrm>
          <a:off x="18983402"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02" name="n_2mainValue【警察施設】&#10;一人当たり面積">
          <a:extLst>
            <a:ext uri="{FF2B5EF4-FFF2-40B4-BE49-F238E27FC236}">
              <a16:creationId xmlns:a16="http://schemas.microsoft.com/office/drawing/2014/main" id="{210C656D-5B8B-443D-983A-E2017500ABE7}"/>
            </a:ext>
          </a:extLst>
        </xdr:cNvPr>
        <xdr:cNvSpPr txBox="1"/>
      </xdr:nvSpPr>
      <xdr:spPr>
        <a:xfrm>
          <a:off x="18183302"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603" name="n_3mainValue【警察施設】&#10;一人当たり面積">
          <a:extLst>
            <a:ext uri="{FF2B5EF4-FFF2-40B4-BE49-F238E27FC236}">
              <a16:creationId xmlns:a16="http://schemas.microsoft.com/office/drawing/2014/main" id="{EB3BD26B-A84D-4129-8993-351097F262AA}"/>
            </a:ext>
          </a:extLst>
        </xdr:cNvPr>
        <xdr:cNvSpPr txBox="1"/>
      </xdr:nvSpPr>
      <xdr:spPr>
        <a:xfrm>
          <a:off x="17383202"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5AF1F87-8F31-48EA-A974-A8E3EC7E73A6}"/>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5" name="正方形/長方形 604">
          <a:extLst>
            <a:ext uri="{FF2B5EF4-FFF2-40B4-BE49-F238E27FC236}">
              <a16:creationId xmlns:a16="http://schemas.microsoft.com/office/drawing/2014/main" id="{D46FF47B-6252-4251-8B06-8AF29D250CE7}"/>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6" name="正方形/長方形 605">
          <a:extLst>
            <a:ext uri="{FF2B5EF4-FFF2-40B4-BE49-F238E27FC236}">
              <a16:creationId xmlns:a16="http://schemas.microsoft.com/office/drawing/2014/main" id="{17C207D8-6F7D-49E6-A2D1-ED0DC6165685}"/>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7" name="正方形/長方形 606">
          <a:extLst>
            <a:ext uri="{FF2B5EF4-FFF2-40B4-BE49-F238E27FC236}">
              <a16:creationId xmlns:a16="http://schemas.microsoft.com/office/drawing/2014/main" id="{3B43BEE2-DF63-441C-8C98-234A566CF29A}"/>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8" name="正方形/長方形 607">
          <a:extLst>
            <a:ext uri="{FF2B5EF4-FFF2-40B4-BE49-F238E27FC236}">
              <a16:creationId xmlns:a16="http://schemas.microsoft.com/office/drawing/2014/main" id="{BBCA2A62-609A-45FB-84C4-ECD1DEA54CDE}"/>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9A158221-4EC0-43FB-A9D3-9C15CCA29C84}"/>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2CACB4BF-F206-4B90-88C9-0AA1EF9E461C}"/>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AD22DC52-0428-4307-99C8-6635AF5A27AB}"/>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2" name="テキスト ボックス 611">
          <a:extLst>
            <a:ext uri="{FF2B5EF4-FFF2-40B4-BE49-F238E27FC236}">
              <a16:creationId xmlns:a16="http://schemas.microsoft.com/office/drawing/2014/main" id="{90FD1C20-360D-46E5-B5E3-0A68910AB43A}"/>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3" name="直線コネクタ 612">
          <a:extLst>
            <a:ext uri="{FF2B5EF4-FFF2-40B4-BE49-F238E27FC236}">
              <a16:creationId xmlns:a16="http://schemas.microsoft.com/office/drawing/2014/main" id="{B86E8F33-D22A-41D2-9E97-9108443DFA01}"/>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4" name="テキスト ボックス 613">
          <a:extLst>
            <a:ext uri="{FF2B5EF4-FFF2-40B4-BE49-F238E27FC236}">
              <a16:creationId xmlns:a16="http://schemas.microsoft.com/office/drawing/2014/main" id="{FD6644D7-8C97-4276-9E37-DE03DA676EF4}"/>
            </a:ext>
          </a:extLst>
        </xdr:cNvPr>
        <xdr:cNvSpPr txBox="1"/>
      </xdr:nvSpPr>
      <xdr:spPr>
        <a:xfrm>
          <a:off x="10845966"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5" name="直線コネクタ 614">
          <a:extLst>
            <a:ext uri="{FF2B5EF4-FFF2-40B4-BE49-F238E27FC236}">
              <a16:creationId xmlns:a16="http://schemas.microsoft.com/office/drawing/2014/main" id="{6044A3F2-78E7-436D-A6A5-EDEB51E8FD57}"/>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6" name="テキスト ボックス 615">
          <a:extLst>
            <a:ext uri="{FF2B5EF4-FFF2-40B4-BE49-F238E27FC236}">
              <a16:creationId xmlns:a16="http://schemas.microsoft.com/office/drawing/2014/main" id="{FD5B7468-0052-48EF-A1BE-E09B25C0FB55}"/>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7" name="直線コネクタ 616">
          <a:extLst>
            <a:ext uri="{FF2B5EF4-FFF2-40B4-BE49-F238E27FC236}">
              <a16:creationId xmlns:a16="http://schemas.microsoft.com/office/drawing/2014/main" id="{1774428D-9256-469C-A900-8666B04B0105}"/>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8" name="テキスト ボックス 617">
          <a:extLst>
            <a:ext uri="{FF2B5EF4-FFF2-40B4-BE49-F238E27FC236}">
              <a16:creationId xmlns:a16="http://schemas.microsoft.com/office/drawing/2014/main" id="{B33D3027-F8BE-49A4-BCE2-0494E78640C2}"/>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9" name="直線コネクタ 618">
          <a:extLst>
            <a:ext uri="{FF2B5EF4-FFF2-40B4-BE49-F238E27FC236}">
              <a16:creationId xmlns:a16="http://schemas.microsoft.com/office/drawing/2014/main" id="{6F174C8F-4011-44E6-83DE-1AABCAB2902C}"/>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0" name="テキスト ボックス 619">
          <a:extLst>
            <a:ext uri="{FF2B5EF4-FFF2-40B4-BE49-F238E27FC236}">
              <a16:creationId xmlns:a16="http://schemas.microsoft.com/office/drawing/2014/main" id="{B0D39529-0906-446D-9062-804AAA64FCC2}"/>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877F338A-A7A0-4F1A-8CA6-D4A5C03D7BC1}"/>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2" name="テキスト ボックス 621">
          <a:extLst>
            <a:ext uri="{FF2B5EF4-FFF2-40B4-BE49-F238E27FC236}">
              <a16:creationId xmlns:a16="http://schemas.microsoft.com/office/drawing/2014/main" id="{5F27C377-6F58-461D-8528-C17075AC65C6}"/>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庁舎】&#10;有形固定資産減価償却率グラフ枠">
          <a:extLst>
            <a:ext uri="{FF2B5EF4-FFF2-40B4-BE49-F238E27FC236}">
              <a16:creationId xmlns:a16="http://schemas.microsoft.com/office/drawing/2014/main" id="{7D6F8F30-2E5B-43EF-A3CB-7A2EB8425A2B}"/>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24" name="直線コネクタ 623">
          <a:extLst>
            <a:ext uri="{FF2B5EF4-FFF2-40B4-BE49-F238E27FC236}">
              <a16:creationId xmlns:a16="http://schemas.microsoft.com/office/drawing/2014/main" id="{0A76DEA2-77C7-456B-9CF1-757CB587CBBF}"/>
            </a:ext>
          </a:extLst>
        </xdr:cNvPr>
        <xdr:cNvCxnSpPr/>
      </xdr:nvCxnSpPr>
      <xdr:spPr>
        <a:xfrm flipV="1">
          <a:off x="14695170" y="12638405"/>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25" name="【庁舎】&#10;有形固定資産減価償却率最小値テキスト">
          <a:extLst>
            <a:ext uri="{FF2B5EF4-FFF2-40B4-BE49-F238E27FC236}">
              <a16:creationId xmlns:a16="http://schemas.microsoft.com/office/drawing/2014/main" id="{22922366-D761-4F5F-8039-3C84B13AF586}"/>
            </a:ext>
          </a:extLst>
        </xdr:cNvPr>
        <xdr:cNvSpPr txBox="1"/>
      </xdr:nvSpPr>
      <xdr:spPr>
        <a:xfrm>
          <a:off x="14744700" y="138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26" name="直線コネクタ 625">
          <a:extLst>
            <a:ext uri="{FF2B5EF4-FFF2-40B4-BE49-F238E27FC236}">
              <a16:creationId xmlns:a16="http://schemas.microsoft.com/office/drawing/2014/main" id="{6ECBE7C6-0468-4A3C-9DA8-639031D79DA1}"/>
            </a:ext>
          </a:extLst>
        </xdr:cNvPr>
        <xdr:cNvCxnSpPr/>
      </xdr:nvCxnSpPr>
      <xdr:spPr>
        <a:xfrm>
          <a:off x="14611350" y="138377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27" name="【庁舎】&#10;有形固定資産減価償却率最大値テキスト">
          <a:extLst>
            <a:ext uri="{FF2B5EF4-FFF2-40B4-BE49-F238E27FC236}">
              <a16:creationId xmlns:a16="http://schemas.microsoft.com/office/drawing/2014/main" id="{7C9EAB26-584B-44AA-8A7E-8E85964C2266}"/>
            </a:ext>
          </a:extLst>
        </xdr:cNvPr>
        <xdr:cNvSpPr txBox="1"/>
      </xdr:nvSpPr>
      <xdr:spPr>
        <a:xfrm>
          <a:off x="14744700" y="124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8" name="直線コネクタ 627">
          <a:extLst>
            <a:ext uri="{FF2B5EF4-FFF2-40B4-BE49-F238E27FC236}">
              <a16:creationId xmlns:a16="http://schemas.microsoft.com/office/drawing/2014/main" id="{1E71E157-1BDA-430C-9A1B-AD178490A933}"/>
            </a:ext>
          </a:extLst>
        </xdr:cNvPr>
        <xdr:cNvCxnSpPr/>
      </xdr:nvCxnSpPr>
      <xdr:spPr>
        <a:xfrm>
          <a:off x="14611350" y="12638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29" name="【庁舎】&#10;有形固定資産減価償却率平均値テキスト">
          <a:extLst>
            <a:ext uri="{FF2B5EF4-FFF2-40B4-BE49-F238E27FC236}">
              <a16:creationId xmlns:a16="http://schemas.microsoft.com/office/drawing/2014/main" id="{56D2968B-25B6-4379-85D6-476CC07DE457}"/>
            </a:ext>
          </a:extLst>
        </xdr:cNvPr>
        <xdr:cNvSpPr txBox="1"/>
      </xdr:nvSpPr>
      <xdr:spPr>
        <a:xfrm>
          <a:off x="14744700" y="1310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30" name="フローチャート: 判断 629">
          <a:extLst>
            <a:ext uri="{FF2B5EF4-FFF2-40B4-BE49-F238E27FC236}">
              <a16:creationId xmlns:a16="http://schemas.microsoft.com/office/drawing/2014/main" id="{AAD8CA4B-BB68-4A48-8F7E-BA8942062F47}"/>
            </a:ext>
          </a:extLst>
        </xdr:cNvPr>
        <xdr:cNvSpPr/>
      </xdr:nvSpPr>
      <xdr:spPr>
        <a:xfrm>
          <a:off x="14649450" y="13124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31" name="フローチャート: 判断 630">
          <a:extLst>
            <a:ext uri="{FF2B5EF4-FFF2-40B4-BE49-F238E27FC236}">
              <a16:creationId xmlns:a16="http://schemas.microsoft.com/office/drawing/2014/main" id="{2708006C-DA38-496B-976F-70A3A79C0A17}"/>
            </a:ext>
          </a:extLst>
        </xdr:cNvPr>
        <xdr:cNvSpPr/>
      </xdr:nvSpPr>
      <xdr:spPr>
        <a:xfrm>
          <a:off x="13887450" y="132142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32" name="フローチャート: 判断 631">
          <a:extLst>
            <a:ext uri="{FF2B5EF4-FFF2-40B4-BE49-F238E27FC236}">
              <a16:creationId xmlns:a16="http://schemas.microsoft.com/office/drawing/2014/main" id="{3DCC1D28-A104-4006-A17F-F727FECD3462}"/>
            </a:ext>
          </a:extLst>
        </xdr:cNvPr>
        <xdr:cNvSpPr/>
      </xdr:nvSpPr>
      <xdr:spPr>
        <a:xfrm>
          <a:off x="13096875" y="13160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33" name="フローチャート: 判断 632">
          <a:extLst>
            <a:ext uri="{FF2B5EF4-FFF2-40B4-BE49-F238E27FC236}">
              <a16:creationId xmlns:a16="http://schemas.microsoft.com/office/drawing/2014/main" id="{BE3FABB9-668A-49E1-BE1C-CBCEA99F5DB7}"/>
            </a:ext>
          </a:extLst>
        </xdr:cNvPr>
        <xdr:cNvSpPr/>
      </xdr:nvSpPr>
      <xdr:spPr>
        <a:xfrm>
          <a:off x="12296775" y="129722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28D03A5-1C03-4F42-90DE-DAACCCAF45A3}"/>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5A804702-D100-46B7-80B8-CFD474E8ED7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578298F3-8427-4874-B14C-0EED8DCE8FD9}"/>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EB261592-48FB-41E6-A2E9-765A54929823}"/>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2D2CACF4-09CE-46D5-B37F-2D246C6C04E5}"/>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23876</xdr:rowOff>
    </xdr:from>
    <xdr:to>
      <xdr:col>81</xdr:col>
      <xdr:colOff>101600</xdr:colOff>
      <xdr:row>84</xdr:row>
      <xdr:rowOff>125476</xdr:rowOff>
    </xdr:to>
    <xdr:sp macro="" textlink="">
      <xdr:nvSpPr>
        <xdr:cNvPr id="639" name="楕円 638">
          <a:extLst>
            <a:ext uri="{FF2B5EF4-FFF2-40B4-BE49-F238E27FC236}">
              <a16:creationId xmlns:a16="http://schemas.microsoft.com/office/drawing/2014/main" id="{B32EC8A0-5F81-49D1-9915-C521FD02B743}"/>
            </a:ext>
          </a:extLst>
        </xdr:cNvPr>
        <xdr:cNvSpPr/>
      </xdr:nvSpPr>
      <xdr:spPr>
        <a:xfrm>
          <a:off x="13887450" y="136382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122174</xdr:rowOff>
    </xdr:from>
    <xdr:to>
      <xdr:col>76</xdr:col>
      <xdr:colOff>165100</xdr:colOff>
      <xdr:row>84</xdr:row>
      <xdr:rowOff>52324</xdr:rowOff>
    </xdr:to>
    <xdr:sp macro="" textlink="">
      <xdr:nvSpPr>
        <xdr:cNvPr id="640" name="楕円 639">
          <a:extLst>
            <a:ext uri="{FF2B5EF4-FFF2-40B4-BE49-F238E27FC236}">
              <a16:creationId xmlns:a16="http://schemas.microsoft.com/office/drawing/2014/main" id="{43331D6F-E760-418D-943A-D7E8B1429F24}"/>
            </a:ext>
          </a:extLst>
        </xdr:cNvPr>
        <xdr:cNvSpPr/>
      </xdr:nvSpPr>
      <xdr:spPr>
        <a:xfrm>
          <a:off x="13096875" y="135746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xdr:rowOff>
    </xdr:from>
    <xdr:to>
      <xdr:col>81</xdr:col>
      <xdr:colOff>50800</xdr:colOff>
      <xdr:row>84</xdr:row>
      <xdr:rowOff>74676</xdr:rowOff>
    </xdr:to>
    <xdr:cxnSp macro="">
      <xdr:nvCxnSpPr>
        <xdr:cNvPr id="641" name="直線コネクタ 640">
          <a:extLst>
            <a:ext uri="{FF2B5EF4-FFF2-40B4-BE49-F238E27FC236}">
              <a16:creationId xmlns:a16="http://schemas.microsoft.com/office/drawing/2014/main" id="{31964E94-6EA8-437E-8AEB-73F0818287B7}"/>
            </a:ext>
          </a:extLst>
        </xdr:cNvPr>
        <xdr:cNvCxnSpPr/>
      </xdr:nvCxnSpPr>
      <xdr:spPr>
        <a:xfrm>
          <a:off x="13144500" y="13612749"/>
          <a:ext cx="79057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138176</xdr:rowOff>
    </xdr:from>
    <xdr:to>
      <xdr:col>72</xdr:col>
      <xdr:colOff>38100</xdr:colOff>
      <xdr:row>85</xdr:row>
      <xdr:rowOff>68326</xdr:rowOff>
    </xdr:to>
    <xdr:sp macro="" textlink="">
      <xdr:nvSpPr>
        <xdr:cNvPr id="642" name="楕円 641">
          <a:extLst>
            <a:ext uri="{FF2B5EF4-FFF2-40B4-BE49-F238E27FC236}">
              <a16:creationId xmlns:a16="http://schemas.microsoft.com/office/drawing/2014/main" id="{17B9A6C5-6510-4051-A4D0-FA5F9E6AD2FD}"/>
            </a:ext>
          </a:extLst>
        </xdr:cNvPr>
        <xdr:cNvSpPr/>
      </xdr:nvSpPr>
      <xdr:spPr>
        <a:xfrm>
          <a:off x="12296775" y="137525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xdr:rowOff>
    </xdr:from>
    <xdr:to>
      <xdr:col>76</xdr:col>
      <xdr:colOff>114300</xdr:colOff>
      <xdr:row>85</xdr:row>
      <xdr:rowOff>17526</xdr:rowOff>
    </xdr:to>
    <xdr:cxnSp macro="">
      <xdr:nvCxnSpPr>
        <xdr:cNvPr id="643" name="直線コネクタ 642">
          <a:extLst>
            <a:ext uri="{FF2B5EF4-FFF2-40B4-BE49-F238E27FC236}">
              <a16:creationId xmlns:a16="http://schemas.microsoft.com/office/drawing/2014/main" id="{2A417AD7-3676-41D2-BCBB-02B95DA55B11}"/>
            </a:ext>
          </a:extLst>
        </xdr:cNvPr>
        <xdr:cNvCxnSpPr/>
      </xdr:nvCxnSpPr>
      <xdr:spPr>
        <a:xfrm flipV="1">
          <a:off x="12344400" y="13612749"/>
          <a:ext cx="8001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32275</xdr:rowOff>
    </xdr:from>
    <xdr:ext cx="405111" cy="259045"/>
    <xdr:sp macro="" textlink="">
      <xdr:nvSpPr>
        <xdr:cNvPr id="644" name="n_1aveValue【庁舎】&#10;有形固定資産減価償却率">
          <a:extLst>
            <a:ext uri="{FF2B5EF4-FFF2-40B4-BE49-F238E27FC236}">
              <a16:creationId xmlns:a16="http://schemas.microsoft.com/office/drawing/2014/main" id="{9CB840A8-484B-41DF-8642-482F86B6B0B3}"/>
            </a:ext>
          </a:extLst>
        </xdr:cNvPr>
        <xdr:cNvSpPr txBox="1"/>
      </xdr:nvSpPr>
      <xdr:spPr>
        <a:xfrm>
          <a:off x="13745219" y="1299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153433</xdr:rowOff>
    </xdr:from>
    <xdr:ext cx="405111" cy="259045"/>
    <xdr:sp macro="" textlink="">
      <xdr:nvSpPr>
        <xdr:cNvPr id="645" name="n_2aveValue【庁舎】&#10;有形固定資産減価償却率">
          <a:extLst>
            <a:ext uri="{FF2B5EF4-FFF2-40B4-BE49-F238E27FC236}">
              <a16:creationId xmlns:a16="http://schemas.microsoft.com/office/drawing/2014/main" id="{1DD0E045-6F94-4E6E-9E1D-3F2563C8C62E}"/>
            </a:ext>
          </a:extLst>
        </xdr:cNvPr>
        <xdr:cNvSpPr txBox="1"/>
      </xdr:nvSpPr>
      <xdr:spPr>
        <a:xfrm>
          <a:off x="12964169" y="1295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123714</xdr:rowOff>
    </xdr:from>
    <xdr:ext cx="405111" cy="259045"/>
    <xdr:sp macro="" textlink="">
      <xdr:nvSpPr>
        <xdr:cNvPr id="646" name="n_3aveValue【庁舎】&#10;有形固定資産減価償却率">
          <a:extLst>
            <a:ext uri="{FF2B5EF4-FFF2-40B4-BE49-F238E27FC236}">
              <a16:creationId xmlns:a16="http://schemas.microsoft.com/office/drawing/2014/main" id="{8DDA46AC-F13F-4E62-9D49-DFFA376C888B}"/>
            </a:ext>
          </a:extLst>
        </xdr:cNvPr>
        <xdr:cNvSpPr txBox="1"/>
      </xdr:nvSpPr>
      <xdr:spPr>
        <a:xfrm>
          <a:off x="12164069" y="12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116603</xdr:rowOff>
    </xdr:from>
    <xdr:ext cx="405111" cy="259045"/>
    <xdr:sp macro="" textlink="">
      <xdr:nvSpPr>
        <xdr:cNvPr id="647" name="n_1mainValue【庁舎】&#10;有形固定資産減価償却率">
          <a:extLst>
            <a:ext uri="{FF2B5EF4-FFF2-40B4-BE49-F238E27FC236}">
              <a16:creationId xmlns:a16="http://schemas.microsoft.com/office/drawing/2014/main" id="{46AD7364-FE53-4B1E-B8F4-7EF236B8618E}"/>
            </a:ext>
          </a:extLst>
        </xdr:cNvPr>
        <xdr:cNvSpPr txBox="1"/>
      </xdr:nvSpPr>
      <xdr:spPr>
        <a:xfrm>
          <a:off x="13745219" y="1372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43451</xdr:rowOff>
    </xdr:from>
    <xdr:ext cx="405111" cy="259045"/>
    <xdr:sp macro="" textlink="">
      <xdr:nvSpPr>
        <xdr:cNvPr id="648" name="n_2mainValue【庁舎】&#10;有形固定資産減価償却率">
          <a:extLst>
            <a:ext uri="{FF2B5EF4-FFF2-40B4-BE49-F238E27FC236}">
              <a16:creationId xmlns:a16="http://schemas.microsoft.com/office/drawing/2014/main" id="{56920933-844C-470B-B371-F68B3BE5DDBC}"/>
            </a:ext>
          </a:extLst>
        </xdr:cNvPr>
        <xdr:cNvSpPr txBox="1"/>
      </xdr:nvSpPr>
      <xdr:spPr>
        <a:xfrm>
          <a:off x="12964169" y="1365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59453</xdr:rowOff>
    </xdr:from>
    <xdr:ext cx="405111" cy="259045"/>
    <xdr:sp macro="" textlink="">
      <xdr:nvSpPr>
        <xdr:cNvPr id="649" name="n_3mainValue【庁舎】&#10;有形固定資産減価償却率">
          <a:extLst>
            <a:ext uri="{FF2B5EF4-FFF2-40B4-BE49-F238E27FC236}">
              <a16:creationId xmlns:a16="http://schemas.microsoft.com/office/drawing/2014/main" id="{F95A8888-3411-441E-B6EE-7DA3D9AB8813}"/>
            </a:ext>
          </a:extLst>
        </xdr:cNvPr>
        <xdr:cNvSpPr txBox="1"/>
      </xdr:nvSpPr>
      <xdr:spPr>
        <a:xfrm>
          <a:off x="12164069"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11EB6BF0-FF55-4F75-AB98-8F7315427CE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1" name="正方形/長方形 650">
          <a:extLst>
            <a:ext uri="{FF2B5EF4-FFF2-40B4-BE49-F238E27FC236}">
              <a16:creationId xmlns:a16="http://schemas.microsoft.com/office/drawing/2014/main" id="{C9D171E6-4461-4133-930B-878C5939FC4C}"/>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2" name="正方形/長方形 651">
          <a:extLst>
            <a:ext uri="{FF2B5EF4-FFF2-40B4-BE49-F238E27FC236}">
              <a16:creationId xmlns:a16="http://schemas.microsoft.com/office/drawing/2014/main" id="{A0CE82FD-EF36-472E-B9EF-1DAE6DDDF6C9}"/>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3" name="正方形/長方形 652">
          <a:extLst>
            <a:ext uri="{FF2B5EF4-FFF2-40B4-BE49-F238E27FC236}">
              <a16:creationId xmlns:a16="http://schemas.microsoft.com/office/drawing/2014/main" id="{62FE761A-9309-4880-B9F5-094033A266BC}"/>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4" name="正方形/長方形 653">
          <a:extLst>
            <a:ext uri="{FF2B5EF4-FFF2-40B4-BE49-F238E27FC236}">
              <a16:creationId xmlns:a16="http://schemas.microsoft.com/office/drawing/2014/main" id="{958A99CD-D3EA-42AA-AB80-0ABA1DA702F5}"/>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B8016159-DAD5-4577-A2B2-578304D65F5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AE52C474-245B-45DB-A3CF-5FFC368A1915}"/>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3F0471A7-C12E-4F49-B172-0859FFFA46A6}"/>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8" name="テキスト ボックス 657">
          <a:extLst>
            <a:ext uri="{FF2B5EF4-FFF2-40B4-BE49-F238E27FC236}">
              <a16:creationId xmlns:a16="http://schemas.microsoft.com/office/drawing/2014/main" id="{B1369EF3-F437-435D-BAB1-B67FEA045C87}"/>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a:extLst>
            <a:ext uri="{FF2B5EF4-FFF2-40B4-BE49-F238E27FC236}">
              <a16:creationId xmlns:a16="http://schemas.microsoft.com/office/drawing/2014/main" id="{7A0D024F-6DC7-451E-AC9C-5C37E2F90BC8}"/>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E68CC58E-A510-4C22-9945-5E56A8488E7F}"/>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a:extLst>
            <a:ext uri="{FF2B5EF4-FFF2-40B4-BE49-F238E27FC236}">
              <a16:creationId xmlns:a16="http://schemas.microsoft.com/office/drawing/2014/main" id="{9B90C052-30FE-45C2-B514-6304269C1ED5}"/>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a:extLst>
            <a:ext uri="{FF2B5EF4-FFF2-40B4-BE49-F238E27FC236}">
              <a16:creationId xmlns:a16="http://schemas.microsoft.com/office/drawing/2014/main" id="{3195F5BA-BCF5-41A9-B693-DFE243A332D9}"/>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a:extLst>
            <a:ext uri="{FF2B5EF4-FFF2-40B4-BE49-F238E27FC236}">
              <a16:creationId xmlns:a16="http://schemas.microsoft.com/office/drawing/2014/main" id="{CF826D91-5BB0-43FC-8FEA-917CDD8BBDEF}"/>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a:extLst>
            <a:ext uri="{FF2B5EF4-FFF2-40B4-BE49-F238E27FC236}">
              <a16:creationId xmlns:a16="http://schemas.microsoft.com/office/drawing/2014/main" id="{98BC5B1D-5121-44C6-B4A5-066624E7C655}"/>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a:extLst>
            <a:ext uri="{FF2B5EF4-FFF2-40B4-BE49-F238E27FC236}">
              <a16:creationId xmlns:a16="http://schemas.microsoft.com/office/drawing/2014/main" id="{6B999EB9-CE01-4BB1-9065-A13C6FB2C553}"/>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a:extLst>
            <a:ext uri="{FF2B5EF4-FFF2-40B4-BE49-F238E27FC236}">
              <a16:creationId xmlns:a16="http://schemas.microsoft.com/office/drawing/2014/main" id="{6E1A108A-0B11-48BD-BD1F-1199F302F273}"/>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a:extLst>
            <a:ext uri="{FF2B5EF4-FFF2-40B4-BE49-F238E27FC236}">
              <a16:creationId xmlns:a16="http://schemas.microsoft.com/office/drawing/2014/main" id="{3560F48B-0753-4F99-B5DC-71B0312D0BB3}"/>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a:extLst>
            <a:ext uri="{FF2B5EF4-FFF2-40B4-BE49-F238E27FC236}">
              <a16:creationId xmlns:a16="http://schemas.microsoft.com/office/drawing/2014/main" id="{D66661DF-FC38-4D33-B4BD-5037E84A38E0}"/>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FF42A544-B176-4770-BFBE-5FE8CEA63774}"/>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CE4F53C8-52E9-459C-8C85-75F5A585797A}"/>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庁舎】&#10;一人当たり面積グラフ枠">
          <a:extLst>
            <a:ext uri="{FF2B5EF4-FFF2-40B4-BE49-F238E27FC236}">
              <a16:creationId xmlns:a16="http://schemas.microsoft.com/office/drawing/2014/main" id="{48AF268A-84FA-4224-BE52-12B305121D53}"/>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672" name="直線コネクタ 671">
          <a:extLst>
            <a:ext uri="{FF2B5EF4-FFF2-40B4-BE49-F238E27FC236}">
              <a16:creationId xmlns:a16="http://schemas.microsoft.com/office/drawing/2014/main" id="{18BDAC1A-2499-4ED1-A70D-8BEDC6BCE9CC}"/>
            </a:ext>
          </a:extLst>
        </xdr:cNvPr>
        <xdr:cNvCxnSpPr/>
      </xdr:nvCxnSpPr>
      <xdr:spPr>
        <a:xfrm flipV="1">
          <a:off x="19952970" y="12496800"/>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673" name="【庁舎】&#10;一人当たり面積最小値テキスト">
          <a:extLst>
            <a:ext uri="{FF2B5EF4-FFF2-40B4-BE49-F238E27FC236}">
              <a16:creationId xmlns:a16="http://schemas.microsoft.com/office/drawing/2014/main" id="{79FDC4C7-CF86-4DA7-A070-D09D2519F4B4}"/>
            </a:ext>
          </a:extLst>
        </xdr:cNvPr>
        <xdr:cNvSpPr txBox="1"/>
      </xdr:nvSpPr>
      <xdr:spPr>
        <a:xfrm>
          <a:off x="20002500" y="1385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674" name="直線コネクタ 673">
          <a:extLst>
            <a:ext uri="{FF2B5EF4-FFF2-40B4-BE49-F238E27FC236}">
              <a16:creationId xmlns:a16="http://schemas.microsoft.com/office/drawing/2014/main" id="{2ACBAE79-2B66-4605-B5CC-6D0968B4CEFD}"/>
            </a:ext>
          </a:extLst>
        </xdr:cNvPr>
        <xdr:cNvCxnSpPr/>
      </xdr:nvCxnSpPr>
      <xdr:spPr>
        <a:xfrm>
          <a:off x="19878675" y="1385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675" name="【庁舎】&#10;一人当たり面積最大値テキスト">
          <a:extLst>
            <a:ext uri="{FF2B5EF4-FFF2-40B4-BE49-F238E27FC236}">
              <a16:creationId xmlns:a16="http://schemas.microsoft.com/office/drawing/2014/main" id="{1B7BA581-F117-423B-A9EB-092DB3D49754}"/>
            </a:ext>
          </a:extLst>
        </xdr:cNvPr>
        <xdr:cNvSpPr txBox="1"/>
      </xdr:nvSpPr>
      <xdr:spPr>
        <a:xfrm>
          <a:off x="20002500" y="1229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6" name="直線コネクタ 675">
          <a:extLst>
            <a:ext uri="{FF2B5EF4-FFF2-40B4-BE49-F238E27FC236}">
              <a16:creationId xmlns:a16="http://schemas.microsoft.com/office/drawing/2014/main" id="{99C66AE4-5C34-4957-B610-62CF3DE1DAED}"/>
            </a:ext>
          </a:extLst>
        </xdr:cNvPr>
        <xdr:cNvCxnSpPr/>
      </xdr:nvCxnSpPr>
      <xdr:spPr>
        <a:xfrm>
          <a:off x="19878675" y="12496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677" name="【庁舎】&#10;一人当たり面積平均値テキスト">
          <a:extLst>
            <a:ext uri="{FF2B5EF4-FFF2-40B4-BE49-F238E27FC236}">
              <a16:creationId xmlns:a16="http://schemas.microsoft.com/office/drawing/2014/main" id="{426D4BA7-E7C5-44CC-BD52-E7B962975665}"/>
            </a:ext>
          </a:extLst>
        </xdr:cNvPr>
        <xdr:cNvSpPr txBox="1"/>
      </xdr:nvSpPr>
      <xdr:spPr>
        <a:xfrm>
          <a:off x="20002500" y="13456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78" name="フローチャート: 判断 677">
          <a:extLst>
            <a:ext uri="{FF2B5EF4-FFF2-40B4-BE49-F238E27FC236}">
              <a16:creationId xmlns:a16="http://schemas.microsoft.com/office/drawing/2014/main" id="{3A4E78FF-B2E4-4E3B-BF98-B270460DDAC9}"/>
            </a:ext>
          </a:extLst>
        </xdr:cNvPr>
        <xdr:cNvSpPr/>
      </xdr:nvSpPr>
      <xdr:spPr>
        <a:xfrm>
          <a:off x="19897725" y="1347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9" name="フローチャート: 判断 678">
          <a:extLst>
            <a:ext uri="{FF2B5EF4-FFF2-40B4-BE49-F238E27FC236}">
              <a16:creationId xmlns:a16="http://schemas.microsoft.com/office/drawing/2014/main" id="{97BCD925-5D29-4A3E-9F2C-BD97A100FACB}"/>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80" name="フローチャート: 判断 679">
          <a:extLst>
            <a:ext uri="{FF2B5EF4-FFF2-40B4-BE49-F238E27FC236}">
              <a16:creationId xmlns:a16="http://schemas.microsoft.com/office/drawing/2014/main" id="{C71C7593-6294-43E9-A7E6-7A6AF24F050A}"/>
            </a:ext>
          </a:extLst>
        </xdr:cNvPr>
        <xdr:cNvSpPr/>
      </xdr:nvSpPr>
      <xdr:spPr>
        <a:xfrm>
          <a:off x="18345150"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81" name="フローチャート: 判断 680">
          <a:extLst>
            <a:ext uri="{FF2B5EF4-FFF2-40B4-BE49-F238E27FC236}">
              <a16:creationId xmlns:a16="http://schemas.microsoft.com/office/drawing/2014/main" id="{DDC263D7-515E-45BA-939F-BC250E1E5A00}"/>
            </a:ext>
          </a:extLst>
        </xdr:cNvPr>
        <xdr:cNvSpPr/>
      </xdr:nvSpPr>
      <xdr:spPr>
        <a:xfrm>
          <a:off x="17554575" y="13468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DED72D95-1496-4781-97F7-68DD8C2445F8}"/>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5F76EFD4-6392-4451-95D9-CE2B42C368A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B327BFC0-70C9-498D-B707-60149BF5099A}"/>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1D5E6A6D-EA43-4304-83B3-D1C2498D0B58}"/>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C50EB9A0-76FD-4B9B-A463-8EAF9620FDE0}"/>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87" name="楕円 686">
          <a:extLst>
            <a:ext uri="{FF2B5EF4-FFF2-40B4-BE49-F238E27FC236}">
              <a16:creationId xmlns:a16="http://schemas.microsoft.com/office/drawing/2014/main" id="{2261BC65-DE73-4E2F-B5B9-B4BBF7F4ED80}"/>
            </a:ext>
          </a:extLst>
        </xdr:cNvPr>
        <xdr:cNvSpPr/>
      </xdr:nvSpPr>
      <xdr:spPr>
        <a:xfrm>
          <a:off x="19154775" y="13401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88" name="楕円 687">
          <a:extLst>
            <a:ext uri="{FF2B5EF4-FFF2-40B4-BE49-F238E27FC236}">
              <a16:creationId xmlns:a16="http://schemas.microsoft.com/office/drawing/2014/main" id="{B3DEFDF1-BF5C-4F3A-ADC8-6FD5D2382766}"/>
            </a:ext>
          </a:extLst>
        </xdr:cNvPr>
        <xdr:cNvSpPr/>
      </xdr:nvSpPr>
      <xdr:spPr>
        <a:xfrm>
          <a:off x="18345150"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689" name="直線コネクタ 688">
          <a:extLst>
            <a:ext uri="{FF2B5EF4-FFF2-40B4-BE49-F238E27FC236}">
              <a16:creationId xmlns:a16="http://schemas.microsoft.com/office/drawing/2014/main" id="{99313A74-0261-4F5F-9D8A-C68E22841795}"/>
            </a:ext>
          </a:extLst>
        </xdr:cNvPr>
        <xdr:cNvCxnSpPr/>
      </xdr:nvCxnSpPr>
      <xdr:spPr>
        <a:xfrm>
          <a:off x="18392775" y="13449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690" name="楕円 689">
          <a:extLst>
            <a:ext uri="{FF2B5EF4-FFF2-40B4-BE49-F238E27FC236}">
              <a16:creationId xmlns:a16="http://schemas.microsoft.com/office/drawing/2014/main" id="{ADD4AD48-5A3E-4240-81C7-920EDA8B78C9}"/>
            </a:ext>
          </a:extLst>
        </xdr:cNvPr>
        <xdr:cNvSpPr/>
      </xdr:nvSpPr>
      <xdr:spPr>
        <a:xfrm>
          <a:off x="17554575" y="13373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165100</xdr:rowOff>
    </xdr:to>
    <xdr:cxnSp macro="">
      <xdr:nvCxnSpPr>
        <xdr:cNvPr id="691" name="直線コネクタ 690">
          <a:extLst>
            <a:ext uri="{FF2B5EF4-FFF2-40B4-BE49-F238E27FC236}">
              <a16:creationId xmlns:a16="http://schemas.microsoft.com/office/drawing/2014/main" id="{D7DFEED3-7CB0-40D2-AED2-97C92CC3E78A}"/>
            </a:ext>
          </a:extLst>
        </xdr:cNvPr>
        <xdr:cNvCxnSpPr/>
      </xdr:nvCxnSpPr>
      <xdr:spPr>
        <a:xfrm>
          <a:off x="17602200" y="134302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2" name="n_1aveValue【庁舎】&#10;一人当たり面積">
          <a:extLst>
            <a:ext uri="{FF2B5EF4-FFF2-40B4-BE49-F238E27FC236}">
              <a16:creationId xmlns:a16="http://schemas.microsoft.com/office/drawing/2014/main" id="{F0EDF93E-93A2-4EB6-8719-2F1652F63B39}"/>
            </a:ext>
          </a:extLst>
        </xdr:cNvPr>
        <xdr:cNvSpPr txBox="1"/>
      </xdr:nvSpPr>
      <xdr:spPr>
        <a:xfrm>
          <a:off x="189834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93" name="n_2aveValue【庁舎】&#10;一人当たり面積">
          <a:extLst>
            <a:ext uri="{FF2B5EF4-FFF2-40B4-BE49-F238E27FC236}">
              <a16:creationId xmlns:a16="http://schemas.microsoft.com/office/drawing/2014/main" id="{472B9D5A-23A9-4DE9-8304-FF33C67CD368}"/>
            </a:ext>
          </a:extLst>
        </xdr:cNvPr>
        <xdr:cNvSpPr txBox="1"/>
      </xdr:nvSpPr>
      <xdr:spPr>
        <a:xfrm>
          <a:off x="18183302"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94" name="n_3aveValue【庁舎】&#10;一人当たり面積">
          <a:extLst>
            <a:ext uri="{FF2B5EF4-FFF2-40B4-BE49-F238E27FC236}">
              <a16:creationId xmlns:a16="http://schemas.microsoft.com/office/drawing/2014/main" id="{50B6CB9D-1A80-4F36-B2ED-ED27AD6CBAC6}"/>
            </a:ext>
          </a:extLst>
        </xdr:cNvPr>
        <xdr:cNvSpPr txBox="1"/>
      </xdr:nvSpPr>
      <xdr:spPr>
        <a:xfrm>
          <a:off x="17383202"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95" name="n_1mainValue【庁舎】&#10;一人当たり面積">
          <a:extLst>
            <a:ext uri="{FF2B5EF4-FFF2-40B4-BE49-F238E27FC236}">
              <a16:creationId xmlns:a16="http://schemas.microsoft.com/office/drawing/2014/main" id="{3173CF64-36EE-45E7-AD0F-4F20375CFC10}"/>
            </a:ext>
          </a:extLst>
        </xdr:cNvPr>
        <xdr:cNvSpPr txBox="1"/>
      </xdr:nvSpPr>
      <xdr:spPr>
        <a:xfrm>
          <a:off x="18983402" y="131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96" name="n_2mainValue【庁舎】&#10;一人当たり面積">
          <a:extLst>
            <a:ext uri="{FF2B5EF4-FFF2-40B4-BE49-F238E27FC236}">
              <a16:creationId xmlns:a16="http://schemas.microsoft.com/office/drawing/2014/main" id="{95F509E2-F7F4-4AD6-90F8-0406A1782C39}"/>
            </a:ext>
          </a:extLst>
        </xdr:cNvPr>
        <xdr:cNvSpPr txBox="1"/>
      </xdr:nvSpPr>
      <xdr:spPr>
        <a:xfrm>
          <a:off x="18183302" y="131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697" name="n_3mainValue【庁舎】&#10;一人当たり面積">
          <a:extLst>
            <a:ext uri="{FF2B5EF4-FFF2-40B4-BE49-F238E27FC236}">
              <a16:creationId xmlns:a16="http://schemas.microsoft.com/office/drawing/2014/main" id="{86958FC5-BA9C-41FD-8D89-55DCDE5FEE7E}"/>
            </a:ext>
          </a:extLst>
        </xdr:cNvPr>
        <xdr:cNvSpPr txBox="1"/>
      </xdr:nvSpPr>
      <xdr:spPr>
        <a:xfrm>
          <a:off x="173832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68BF8AB4-2086-4120-A017-4BBC916BD46B}"/>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A88FE020-7620-41A3-B391-BC9099850613}"/>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E31716EF-3D30-4715-9ECB-30394E27735F}"/>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体育館・プール、陸上競技場・野球場・球技場、保健所である。一方で、警察施設は、順次警察署の再編整備を行っているため、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令和２年度末までに策定した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、点検、診断及び予防保全により長寿命化を進めていく等、公共施設の適正管理に努める。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都市公園内にある公園施設（野球場・球技場等）については、老朽化が進み、今後の維持管理費の増大や改修・更新費の増大が懸念されることから、平成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立都市公園長寿命化（更新・補修）計画」を策定し、公園施設の安全で快適な利用を確保するため、計画的な予防保全対策により公園施設の長寿命化を図り、ライフサイクルコストの縮減に努め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済であり、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予防保全型の管理によりライフサイクルコストの縮減効果が高い施設は、計画的な予防保全等による長寿命化を推進し、財政負担の平準化に努める。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単年度の指標としては、県税等の基準財政収入額の増などに</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0.006</a:t>
          </a:r>
          <a:r>
            <a:rPr kumimoji="1" lang="ja-JP" altLang="ja-JP" sz="1100">
              <a:solidFill>
                <a:sysClr val="windowText" lastClr="000000"/>
              </a:solidFill>
              <a:effectLst/>
              <a:latin typeface="+mn-lt"/>
              <a:ea typeface="+mn-ea"/>
              <a:cs typeface="+mn-cs"/>
            </a:rPr>
            <a:t>ポイント増加した。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３ヵ年平均では、</a:t>
          </a:r>
          <a:r>
            <a:rPr kumimoji="1" lang="ja-JP" altLang="en-US" sz="1100">
              <a:solidFill>
                <a:sysClr val="windowText" lastClr="000000"/>
              </a:solidFill>
              <a:effectLst/>
              <a:latin typeface="+mn-lt"/>
              <a:ea typeface="+mn-ea"/>
              <a:cs typeface="+mn-cs"/>
            </a:rPr>
            <a:t>近年横ばいで推移している。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引き続き、企業誘致や新産業の創出、中小企業対策など、県内経済の活性</a:t>
          </a:r>
          <a:r>
            <a:rPr kumimoji="1" lang="ja-JP" altLang="ja-JP" sz="1100">
              <a:solidFill>
                <a:schemeClr val="dk1"/>
              </a:solidFill>
              <a:effectLst/>
              <a:latin typeface="+mn-lt"/>
              <a:ea typeface="+mn-ea"/>
              <a:cs typeface="+mn-cs"/>
            </a:rPr>
            <a:t>化等による税源の涵養、徴収対策の強化など、税収増に努める。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124278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37</xdr:row>
      <xdr:rowOff>124278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125185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4028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新幹線整備</a:t>
          </a:r>
          <a:r>
            <a:rPr kumimoji="1" lang="ja-JP" altLang="ja-JP" sz="1100">
              <a:solidFill>
                <a:sysClr val="windowText" lastClr="000000"/>
              </a:solidFill>
              <a:effectLst/>
              <a:latin typeface="+mn-lt"/>
              <a:ea typeface="+mn-ea"/>
              <a:cs typeface="+mn-cs"/>
            </a:rPr>
            <a:t>事業や臨時財政対策債の借入れに係る元利償還金により、公債費は高い水準で推移していることや、社会保障経費の増等により、前年度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ポイント増加しており、</a:t>
          </a:r>
          <a:r>
            <a:rPr kumimoji="1" lang="ja-JP" altLang="ja-JP" sz="1100">
              <a:solidFill>
                <a:sysClr val="windowText" lastClr="000000"/>
              </a:solidFill>
              <a:effectLst/>
              <a:latin typeface="+mn-lt"/>
              <a:ea typeface="+mn-ea"/>
              <a:cs typeface="+mn-cs"/>
            </a:rPr>
            <a:t>引き続き高い水準にある。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引き続き、定員の適正化や事務事業の見直し等、行政改革に取り組んでいく。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149678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018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29028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0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80735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0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80735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4670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98878</xdr:rowOff>
    </xdr:from>
    <xdr:to>
      <xdr:col>23</xdr:col>
      <xdr:colOff>184150</xdr:colOff>
      <xdr:row>65</xdr:row>
      <xdr:rowOff>29028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70955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29935</xdr:rowOff>
    </xdr:from>
    <xdr:to>
      <xdr:col>11</xdr:col>
      <xdr:colOff>82550</xdr:colOff>
      <xdr:row>64</xdr:row>
      <xdr:rowOff>131535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116312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166007</xdr:rowOff>
    </xdr:from>
    <xdr:to>
      <xdr:col>7</xdr:col>
      <xdr:colOff>31750</xdr:colOff>
      <xdr:row>63</xdr:row>
      <xdr:rowOff>96157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80934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人口１人当たり人件費・物件費等決算額については、定員管理計画に基づく職員数の削減等の取組みにより、人件費の抑制に努めている</a:t>
          </a:r>
          <a:r>
            <a:rPr kumimoji="1" lang="ja-JP" altLang="en-US" sz="1100">
              <a:solidFill>
                <a:sysClr val="windowText" lastClr="000000"/>
              </a:solidFill>
              <a:effectLst/>
              <a:latin typeface="+mn-lt"/>
              <a:ea typeface="+mn-ea"/>
              <a:cs typeface="+mn-cs"/>
            </a:rPr>
            <a:t>一方、庁舎維持管理費の増等により</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217</a:t>
          </a:r>
          <a:r>
            <a:rPr kumimoji="1" lang="ja-JP" altLang="en-US" sz="1100">
              <a:solidFill>
                <a:sysClr val="windowText" lastClr="000000"/>
              </a:solidFill>
              <a:effectLst/>
              <a:latin typeface="+mn-lt"/>
              <a:ea typeface="+mn-ea"/>
              <a:cs typeface="+mn-cs"/>
            </a:rPr>
            <a:t>円の増となった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引き続き、定員の適正化や予算編成時におけるマイナスシーリングの設定等による節減に努める。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149933</xdr:rowOff>
    </xdr:from>
    <xdr:to>
      <xdr:col>23</xdr:col>
      <xdr:colOff>133350</xdr:colOff>
      <xdr:row>84</xdr:row>
      <xdr:rowOff>154296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51733"/>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149933</xdr:rowOff>
    </xdr:from>
    <xdr:to>
      <xdr:col>19</xdr:col>
      <xdr:colOff>133350</xdr:colOff>
      <xdr:row>85</xdr:row>
      <xdr:rowOff>2372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551733"/>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141066</xdr:rowOff>
    </xdr:from>
    <xdr:to>
      <xdr:col>15</xdr:col>
      <xdr:colOff>82550</xdr:colOff>
      <xdr:row>85</xdr:row>
      <xdr:rowOff>2372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4286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141066</xdr:rowOff>
    </xdr:from>
    <xdr:to>
      <xdr:col>11</xdr:col>
      <xdr:colOff>31750</xdr:colOff>
      <xdr:row>84</xdr:row>
      <xdr:rowOff>162722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4286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103496</xdr:rowOff>
    </xdr:from>
    <xdr:to>
      <xdr:col>23</xdr:col>
      <xdr:colOff>184150</xdr:colOff>
      <xdr:row>85</xdr:row>
      <xdr:rowOff>33646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75573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99133</xdr:rowOff>
    </xdr:from>
    <xdr:to>
      <xdr:col>19</xdr:col>
      <xdr:colOff>184150</xdr:colOff>
      <xdr:row>85</xdr:row>
      <xdr:rowOff>29283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14060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123022</xdr:rowOff>
    </xdr:from>
    <xdr:to>
      <xdr:col>15</xdr:col>
      <xdr:colOff>133350</xdr:colOff>
      <xdr:row>85</xdr:row>
      <xdr:rowOff>53172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37949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90266</xdr:rowOff>
    </xdr:from>
    <xdr:to>
      <xdr:col>11</xdr:col>
      <xdr:colOff>82550</xdr:colOff>
      <xdr:row>85</xdr:row>
      <xdr:rowOff>20416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5193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111922</xdr:rowOff>
    </xdr:from>
    <xdr:to>
      <xdr:col>7</xdr:col>
      <xdr:colOff>31750</xdr:colOff>
      <xdr:row>85</xdr:row>
      <xdr:rowOff>42072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26849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今後とも、民間給与の状況や国・他県の動向等を踏まえ、適正な給与水準となるよう努める。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84</xdr:row>
      <xdr:rowOff>58420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170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111761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一般行政部門の職員については、</a:t>
          </a:r>
          <a:r>
            <a:rPr lang="ja-JP" altLang="ja-JP" sz="1100" b="0" i="0" baseline="0">
              <a:solidFill>
                <a:sysClr val="windowText" lastClr="000000"/>
              </a:solidFill>
              <a:effectLst/>
              <a:latin typeface="+mn-lt"/>
              <a:ea typeface="+mn-ea"/>
              <a:cs typeface="+mn-cs"/>
            </a:rPr>
            <a:t>令和２年２月に定員管理計画を策定し、令和４年４月までの３年間で平成</a:t>
          </a:r>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年４月の職員数を基準として定員を維持することとした。引き続き、効率的な行政組織の運営に努める</a:t>
          </a:r>
          <a:r>
            <a:rPr lang="ja-JP" altLang="en-US" sz="1100" b="0" i="0" baseline="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43841</xdr:rowOff>
    </xdr:from>
    <xdr:to>
      <xdr:col>81</xdr:col>
      <xdr:colOff>44450</xdr:colOff>
      <xdr:row>63</xdr:row>
      <xdr:rowOff>78877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845191"/>
          <a:ext cx="838200" cy="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43841</xdr:rowOff>
    </xdr:from>
    <xdr:to>
      <xdr:col>77</xdr:col>
      <xdr:colOff>44450</xdr:colOff>
      <xdr:row>63</xdr:row>
      <xdr:rowOff>51490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845191"/>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51490</xdr:rowOff>
    </xdr:from>
    <xdr:to>
      <xdr:col>72</xdr:col>
      <xdr:colOff>203200</xdr:colOff>
      <xdr:row>63</xdr:row>
      <xdr:rowOff>53348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852840"/>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41886</xdr:rowOff>
    </xdr:from>
    <xdr:to>
      <xdr:col>68</xdr:col>
      <xdr:colOff>152400</xdr:colOff>
      <xdr:row>63</xdr:row>
      <xdr:rowOff>53348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8432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28077</xdr:rowOff>
    </xdr:from>
    <xdr:to>
      <xdr:col>81</xdr:col>
      <xdr:colOff>95250</xdr:colOff>
      <xdr:row>63</xdr:row>
      <xdr:rowOff>129677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80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164491</xdr:rowOff>
    </xdr:from>
    <xdr:to>
      <xdr:col>77</xdr:col>
      <xdr:colOff>95250</xdr:colOff>
      <xdr:row>63</xdr:row>
      <xdr:rowOff>94641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79418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88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690</xdr:rowOff>
    </xdr:from>
    <xdr:to>
      <xdr:col>73</xdr:col>
      <xdr:colOff>44450</xdr:colOff>
      <xdr:row>63</xdr:row>
      <xdr:rowOff>102290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8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87067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2548</xdr:rowOff>
    </xdr:from>
    <xdr:to>
      <xdr:col>68</xdr:col>
      <xdr:colOff>203200</xdr:colOff>
      <xdr:row>63</xdr:row>
      <xdr:rowOff>104148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88925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162536</xdr:rowOff>
    </xdr:from>
    <xdr:to>
      <xdr:col>64</xdr:col>
      <xdr:colOff>152400</xdr:colOff>
      <xdr:row>63</xdr:row>
      <xdr:rowOff>92686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77463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87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県債の新規発行の抑制に努めてきたことなどにより、前年度に比べ</a:t>
          </a: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ポイント改善したところであるが、社会資本の整備などに伴う公債費が高水準で推移していることから、引き続き、県債の新規発行の抑制等に取り組み、公債費負担の軽減に努める。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124178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124178</xdr:rowOff>
    </xdr:from>
    <xdr:to>
      <xdr:col>68</xdr:col>
      <xdr:colOff>152400</xdr:colOff>
      <xdr:row>40</xdr:row>
      <xdr:rowOff>86783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県は、地形的に急流河川が多いといった地勢的特性から河川・砂防の事業費が元々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107400</xdr:rowOff>
    </xdr:from>
    <xdr:to>
      <xdr:col>81</xdr:col>
      <xdr:colOff>44450</xdr:colOff>
      <xdr:row>18</xdr:row>
      <xdr:rowOff>117052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31935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57844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72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107400</xdr:rowOff>
    </xdr:from>
    <xdr:to>
      <xdr:col>77</xdr:col>
      <xdr:colOff>44450</xdr:colOff>
      <xdr:row>18</xdr:row>
      <xdr:rowOff>128312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19350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124943</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86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128312</xdr:rowOff>
    </xdr:from>
    <xdr:to>
      <xdr:col>72</xdr:col>
      <xdr:colOff>203200</xdr:colOff>
      <xdr:row>18</xdr:row>
      <xdr:rowOff>154855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2144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110465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115443</xdr:rowOff>
    </xdr:from>
    <xdr:to>
      <xdr:col>68</xdr:col>
      <xdr:colOff>152400</xdr:colOff>
      <xdr:row>18</xdr:row>
      <xdr:rowOff>154855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20154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62205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66252</xdr:rowOff>
    </xdr:from>
    <xdr:to>
      <xdr:col>81</xdr:col>
      <xdr:colOff>95250</xdr:colOff>
      <xdr:row>18</xdr:row>
      <xdr:rowOff>167852</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38329</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1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56600</xdr:rowOff>
    </xdr:from>
    <xdr:to>
      <xdr:col>77</xdr:col>
      <xdr:colOff>95250</xdr:colOff>
      <xdr:row>18</xdr:row>
      <xdr:rowOff>158200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142977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22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77512</xdr:rowOff>
    </xdr:from>
    <xdr:to>
      <xdr:col>73</xdr:col>
      <xdr:colOff>44450</xdr:colOff>
      <xdr:row>19</xdr:row>
      <xdr:rowOff>7662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163889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2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104055</xdr:rowOff>
    </xdr:from>
    <xdr:to>
      <xdr:col>68</xdr:col>
      <xdr:colOff>203200</xdr:colOff>
      <xdr:row>19</xdr:row>
      <xdr:rowOff>34205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18982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2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64643</xdr:rowOff>
    </xdr:from>
    <xdr:to>
      <xdr:col>64</xdr:col>
      <xdr:colOff>152400</xdr:colOff>
      <xdr:row>18</xdr:row>
      <xdr:rowOff>166243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151020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人件費に係る経常収支比率は類似団体と比較すると、</a:t>
          </a:r>
          <a:r>
            <a:rPr kumimoji="1" lang="ja-JP" altLang="en-US" sz="1100">
              <a:solidFill>
                <a:schemeClr val="dk1"/>
              </a:solidFill>
              <a:effectLst/>
              <a:latin typeface="+mn-lt"/>
              <a:ea typeface="+mn-ea"/>
              <a:cs typeface="+mn-cs"/>
            </a:rPr>
            <a:t>同程度の水準となっている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月に策定した定員管理計画に基づき職員削減に</a:t>
          </a:r>
          <a:r>
            <a:rPr lang="ja-JP" altLang="ja-JP" sz="1100">
              <a:solidFill>
                <a:sysClr val="windowText" lastClr="000000"/>
              </a:solidFill>
              <a:effectLst/>
              <a:latin typeface="+mn-lt"/>
              <a:ea typeface="+mn-ea"/>
              <a:cs typeface="+mn-cs"/>
            </a:rPr>
            <a:t>努めたところ、平成</a:t>
          </a:r>
          <a:r>
            <a:rPr lang="en-US" altLang="ja-JP" sz="1100">
              <a:solidFill>
                <a:sysClr val="windowText" lastClr="000000"/>
              </a:solidFill>
              <a:effectLst/>
              <a:latin typeface="+mn-lt"/>
              <a:ea typeface="+mn-ea"/>
              <a:cs typeface="+mn-cs"/>
            </a:rPr>
            <a:t>31</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月までに目標とした</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人の削減を達成した。引き続き、</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31</a:t>
          </a:r>
          <a:r>
            <a:rPr lang="ja-JP" altLang="en-US"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月から</a:t>
          </a:r>
          <a:r>
            <a:rPr lang="ja-JP" altLang="ja-JP"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月までの３年間で平成</a:t>
          </a:r>
          <a:r>
            <a:rPr lang="en-US" altLang="ja-JP" sz="1100">
              <a:solidFill>
                <a:sysClr val="windowText" lastClr="000000"/>
              </a:solidFill>
              <a:effectLst/>
              <a:latin typeface="+mn-lt"/>
              <a:ea typeface="+mn-ea"/>
              <a:cs typeface="+mn-cs"/>
            </a:rPr>
            <a:t>31</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月の職員数を基準として定員を維持することとし、人件費の抑制に努める。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35</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35</xdr:row>
      <xdr:rowOff>86178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608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154413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36</xdr:row>
      <xdr:rowOff>78014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086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78014</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121755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物件費に係る経常収支比率は、前年度と同水準となっている。</a:t>
          </a:r>
          <a:endParaRPr lang="ja-JP" altLang="ja-JP" sz="1400">
            <a:effectLst/>
          </a:endParaRPr>
        </a:p>
        <a:p>
          <a:r>
            <a:rPr kumimoji="1" lang="ja-JP" altLang="ja-JP" sz="1100">
              <a:solidFill>
                <a:schemeClr val="dk1"/>
              </a:solidFill>
              <a:effectLst/>
              <a:latin typeface="+mn-lt"/>
              <a:ea typeface="+mn-ea"/>
              <a:cs typeface="+mn-cs"/>
            </a:rPr>
            <a:t>経常的経費については、予算編成時における事務事業の見直しやシーリングの設定による節減に取り組んでいる。今後も、「第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次情報システム全体最適化計画」の着実な推進や庁舎等の維持管理経費縮減等に取り組み、引き続き物件費の抑制を図る。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特に生活保護費の下回り幅が大きく、町村人口</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少ないこと及び被生活保護者数の割合が全国的にも低いことが影響している。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ja-JP" altLang="en-US" sz="1100">
              <a:solidFill>
                <a:sysClr val="windowText" lastClr="000000"/>
              </a:solidFill>
              <a:effectLst/>
              <a:latin typeface="+mn-lt"/>
              <a:ea typeface="+mn-ea"/>
              <a:cs typeface="+mn-cs"/>
            </a:rPr>
            <a:t>前年度と同水準となっている。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また、今後は、公共施設の老朽化対策も大きな課題となってくるため</a:t>
          </a:r>
          <a:r>
            <a:rPr kumimoji="1" lang="ja-JP" altLang="ja-JP" sz="1100">
              <a:solidFill>
                <a:schemeClr val="dk1"/>
              </a:solidFill>
              <a:effectLst/>
              <a:latin typeface="+mn-lt"/>
              <a:ea typeface="+mn-ea"/>
              <a:cs typeface="+mn-cs"/>
            </a:rPr>
            <a:t>、公共施設等総合管理方針の運用やファシリティ・マネジメントの取組みなどにより、財政負担の軽減・平準化に取り組む。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58</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537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補助費等に係る経常収支比率は、</a:t>
          </a:r>
          <a:r>
            <a:rPr kumimoji="1" lang="ja-JP" altLang="en-US" sz="1100">
              <a:solidFill>
                <a:sysClr val="windowText" lastClr="000000"/>
              </a:solidFill>
              <a:effectLst/>
              <a:latin typeface="+mn-lt"/>
              <a:ea typeface="+mn-ea"/>
              <a:cs typeface="+mn-cs"/>
            </a:rPr>
            <a:t>類似団体と比較して低い水準で推移しているものの、</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これは、介護保険制度費や後期高齢者医療助成費等が増加していることによるものである。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近年は、社会保障関係費の増加に伴い増加傾向にある。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29028</xdr:rowOff>
    </xdr:from>
    <xdr:to>
      <xdr:col>82</xdr:col>
      <xdr:colOff>107950</xdr:colOff>
      <xdr:row>36</xdr:row>
      <xdr:rowOff>159657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01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29028</xdr:rowOff>
    </xdr:from>
    <xdr:to>
      <xdr:col>78</xdr:col>
      <xdr:colOff>69850</xdr:colOff>
      <xdr:row>37</xdr:row>
      <xdr:rowOff>20864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012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20864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828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110672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125384</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149678</xdr:rowOff>
    </xdr:from>
    <xdr:to>
      <xdr:col>78</xdr:col>
      <xdr:colOff>120650</xdr:colOff>
      <xdr:row>36</xdr:row>
      <xdr:rowOff>79828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90005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141514</xdr:rowOff>
    </xdr:from>
    <xdr:to>
      <xdr:col>74</xdr:col>
      <xdr:colOff>31750</xdr:colOff>
      <xdr:row>37</xdr:row>
      <xdr:rowOff>71664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81841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と比較して高い水準で推移している。これは、河川工事等による県土の保全、社会資本整備に伴う公債費が高水準で推移していることに加え、新幹線整備事業に伴い発行した県債や、臨時財政対策債等の特例的な地方債に係る元利償還金が増加しているためである。県債の新規発行の抑制、資金調達方法の多様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50800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88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50800</xdr:rowOff>
    </xdr:from>
    <xdr:to>
      <xdr:col>19</xdr:col>
      <xdr:colOff>187325</xdr:colOff>
      <xdr:row>81</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93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82</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95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50800</xdr:rowOff>
    </xdr:from>
    <xdr:to>
      <xdr:col>11</xdr:col>
      <xdr:colOff>9525</xdr:colOff>
      <xdr:row>82</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93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86377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0</xdr:rowOff>
    </xdr:from>
    <xdr:to>
      <xdr:col>20</xdr:col>
      <xdr:colOff>38100</xdr:colOff>
      <xdr:row>81</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86377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133350</xdr:rowOff>
    </xdr:from>
    <xdr:to>
      <xdr:col>11</xdr:col>
      <xdr:colOff>60325</xdr:colOff>
      <xdr:row>82</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0</xdr:rowOff>
    </xdr:from>
    <xdr:to>
      <xdr:col>6</xdr:col>
      <xdr:colOff>171450</xdr:colOff>
      <xdr:row>81</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86377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公債費以外に係る経常収支比率は、前年度</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ポイント増加しているものの、類似団体と比較すると低水準で推移している。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これは、類似団体と比較して、物件費に係る経常収支比率が高い</a:t>
          </a:r>
          <a:r>
            <a:rPr kumimoji="1" lang="ja-JP" altLang="ja-JP" sz="1100">
              <a:solidFill>
                <a:schemeClr val="dk1"/>
              </a:solidFill>
              <a:effectLst/>
              <a:latin typeface="+mn-lt"/>
              <a:ea typeface="+mn-ea"/>
              <a:cs typeface="+mn-cs"/>
            </a:rPr>
            <a:t>一方で、扶助費、補助費等に係る経常収支比率が低いためである。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127000</xdr:rowOff>
    </xdr:from>
    <xdr:to>
      <xdr:col>82</xdr:col>
      <xdr:colOff>107950</xdr:colOff>
      <xdr:row>74</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642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67327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73</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623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50800</xdr:rowOff>
    </xdr:from>
    <xdr:to>
      <xdr:col>73</xdr:col>
      <xdr:colOff>180975</xdr:colOff>
      <xdr:row>73</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566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127000</xdr:rowOff>
    </xdr:from>
    <xdr:to>
      <xdr:col>69</xdr:col>
      <xdr:colOff>92075</xdr:colOff>
      <xdr:row>73</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471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0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95250</xdr:rowOff>
    </xdr:from>
    <xdr:to>
      <xdr:col>82</xdr:col>
      <xdr:colOff>158750</xdr:colOff>
      <xdr:row>75</xdr:row>
      <xdr:rowOff>25400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111777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76200</xdr:rowOff>
    </xdr:from>
    <xdr:to>
      <xdr:col>78</xdr:col>
      <xdr:colOff>120650</xdr:colOff>
      <xdr:row>74</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0</xdr:rowOff>
    </xdr:from>
    <xdr:to>
      <xdr:col>69</xdr:col>
      <xdr:colOff>142875</xdr:colOff>
      <xdr:row>73</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86091</xdr:rowOff>
    </xdr:from>
    <xdr:to>
      <xdr:col>29</xdr:col>
      <xdr:colOff>127000</xdr:colOff>
      <xdr:row>16</xdr:row>
      <xdr:rowOff>90369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76916"/>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71461</xdr:rowOff>
    </xdr:from>
    <xdr:to>
      <xdr:col>26</xdr:col>
      <xdr:colOff>50800</xdr:colOff>
      <xdr:row>16</xdr:row>
      <xdr:rowOff>86091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62286"/>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71461</xdr:rowOff>
    </xdr:from>
    <xdr:to>
      <xdr:col>22</xdr:col>
      <xdr:colOff>114300</xdr:colOff>
      <xdr:row>16</xdr:row>
      <xdr:rowOff>81977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2286"/>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44519</xdr:rowOff>
    </xdr:from>
    <xdr:to>
      <xdr:col>18</xdr:col>
      <xdr:colOff>177800</xdr:colOff>
      <xdr:row>16</xdr:row>
      <xdr:rowOff>81977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35344"/>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39569</xdr:rowOff>
    </xdr:from>
    <xdr:to>
      <xdr:col>29</xdr:col>
      <xdr:colOff>177800</xdr:colOff>
      <xdr:row>16</xdr:row>
      <xdr:rowOff>141169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56096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35291</xdr:rowOff>
    </xdr:from>
    <xdr:to>
      <xdr:col>26</xdr:col>
      <xdr:colOff>101600</xdr:colOff>
      <xdr:row>16</xdr:row>
      <xdr:rowOff>136891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147068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9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20661</xdr:rowOff>
    </xdr:from>
    <xdr:to>
      <xdr:col>22</xdr:col>
      <xdr:colOff>165100</xdr:colOff>
      <xdr:row>16</xdr:row>
      <xdr:rowOff>122261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132438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8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31177</xdr:rowOff>
    </xdr:from>
    <xdr:to>
      <xdr:col>19</xdr:col>
      <xdr:colOff>38100</xdr:colOff>
      <xdr:row>16</xdr:row>
      <xdr:rowOff>132777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142954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165169</xdr:rowOff>
    </xdr:from>
    <xdr:to>
      <xdr:col>15</xdr:col>
      <xdr:colOff>101600</xdr:colOff>
      <xdr:row>16</xdr:row>
      <xdr:rowOff>95319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105496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314727</xdr:rowOff>
    </xdr:from>
    <xdr:to>
      <xdr:col>29</xdr:col>
      <xdr:colOff>127000</xdr:colOff>
      <xdr:row>35</xdr:row>
      <xdr:rowOff>6756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82177"/>
          <a:ext cx="647700" cy="3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247113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321264</xdr:rowOff>
    </xdr:from>
    <xdr:to>
      <xdr:col>26</xdr:col>
      <xdr:colOff>50800</xdr:colOff>
      <xdr:row>35</xdr:row>
      <xdr:rowOff>6756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88714"/>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309514</xdr:rowOff>
    </xdr:from>
    <xdr:to>
      <xdr:col>22</xdr:col>
      <xdr:colOff>114300</xdr:colOff>
      <xdr:row>34</xdr:row>
      <xdr:rowOff>321264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76964"/>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309514</xdr:rowOff>
    </xdr:from>
    <xdr:to>
      <xdr:col>18</xdr:col>
      <xdr:colOff>177800</xdr:colOff>
      <xdr:row>34</xdr:row>
      <xdr:rowOff>333518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76964"/>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263927</xdr:rowOff>
    </xdr:from>
    <xdr:to>
      <xdr:col>29</xdr:col>
      <xdr:colOff>177800</xdr:colOff>
      <xdr:row>35</xdr:row>
      <xdr:rowOff>22627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3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109003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7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298856</xdr:rowOff>
    </xdr:from>
    <xdr:to>
      <xdr:col>26</xdr:col>
      <xdr:colOff>101600</xdr:colOff>
      <xdr:row>35</xdr:row>
      <xdr:rowOff>57556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42333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270464</xdr:rowOff>
    </xdr:from>
    <xdr:to>
      <xdr:col>22</xdr:col>
      <xdr:colOff>165100</xdr:colOff>
      <xdr:row>35</xdr:row>
      <xdr:rowOff>29164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258714</xdr:rowOff>
    </xdr:from>
    <xdr:to>
      <xdr:col>19</xdr:col>
      <xdr:colOff>38100</xdr:colOff>
      <xdr:row>35</xdr:row>
      <xdr:rowOff>17414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282718</xdr:rowOff>
    </xdr:from>
    <xdr:to>
      <xdr:col>15</xdr:col>
      <xdr:colOff>101600</xdr:colOff>
      <xdr:row>35</xdr:row>
      <xdr:rowOff>41418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42447</xdr:rowOff>
    </xdr:from>
    <xdr:to>
      <xdr:col>24</xdr:col>
      <xdr:colOff>63500</xdr:colOff>
      <xdr:row>35</xdr:row>
      <xdr:rowOff>46072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3197"/>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46072</xdr:rowOff>
    </xdr:from>
    <xdr:to>
      <xdr:col>19</xdr:col>
      <xdr:colOff>177800</xdr:colOff>
      <xdr:row>35</xdr:row>
      <xdr:rowOff>62695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6822"/>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41565</xdr:rowOff>
    </xdr:from>
    <xdr:to>
      <xdr:col>15</xdr:col>
      <xdr:colOff>50800</xdr:colOff>
      <xdr:row>35</xdr:row>
      <xdr:rowOff>62695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42315"/>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149791</xdr:rowOff>
    </xdr:from>
    <xdr:to>
      <xdr:col>10</xdr:col>
      <xdr:colOff>114300</xdr:colOff>
      <xdr:row>35</xdr:row>
      <xdr:rowOff>41565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9091"/>
          <a:ext cx="8890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163097</xdr:rowOff>
    </xdr:from>
    <xdr:to>
      <xdr:col>24</xdr:col>
      <xdr:colOff>114300</xdr:colOff>
      <xdr:row>35</xdr:row>
      <xdr:rowOff>93247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14524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166722</xdr:rowOff>
    </xdr:from>
    <xdr:to>
      <xdr:col>20</xdr:col>
      <xdr:colOff>38100</xdr:colOff>
      <xdr:row>35</xdr:row>
      <xdr:rowOff>96872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113399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77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11895</xdr:rowOff>
    </xdr:from>
    <xdr:to>
      <xdr:col>15</xdr:col>
      <xdr:colOff>101600</xdr:colOff>
      <xdr:row>35</xdr:row>
      <xdr:rowOff>113495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130022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8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162215</xdr:rowOff>
    </xdr:from>
    <xdr:to>
      <xdr:col>10</xdr:col>
      <xdr:colOff>165100</xdr:colOff>
      <xdr:row>35</xdr:row>
      <xdr:rowOff>92365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108892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6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98991</xdr:rowOff>
    </xdr:from>
    <xdr:to>
      <xdr:col>6</xdr:col>
      <xdr:colOff>38100</xdr:colOff>
      <xdr:row>35</xdr:row>
      <xdr:rowOff>29141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45668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0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92059</xdr:rowOff>
    </xdr:from>
    <xdr:to>
      <xdr:col>24</xdr:col>
      <xdr:colOff>63500</xdr:colOff>
      <xdr:row>53</xdr:row>
      <xdr:rowOff>139791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78909"/>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139791</xdr:rowOff>
    </xdr:from>
    <xdr:to>
      <xdr:col>19</xdr:col>
      <xdr:colOff>177800</xdr:colOff>
      <xdr:row>54</xdr:row>
      <xdr:rowOff>31344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26641"/>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21651</xdr:rowOff>
    </xdr:from>
    <xdr:to>
      <xdr:col>15</xdr:col>
      <xdr:colOff>50800</xdr:colOff>
      <xdr:row>54</xdr:row>
      <xdr:rowOff>31344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27995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159086</xdr:rowOff>
    </xdr:from>
    <xdr:to>
      <xdr:col>10</xdr:col>
      <xdr:colOff>114300</xdr:colOff>
      <xdr:row>54</xdr:row>
      <xdr:rowOff>21651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4593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41259</xdr:rowOff>
    </xdr:from>
    <xdr:to>
      <xdr:col>24</xdr:col>
      <xdr:colOff>114300</xdr:colOff>
      <xdr:row>53</xdr:row>
      <xdr:rowOff>142859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64136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88991</xdr:rowOff>
    </xdr:from>
    <xdr:to>
      <xdr:col>20</xdr:col>
      <xdr:colOff>38100</xdr:colOff>
      <xdr:row>54</xdr:row>
      <xdr:rowOff>19141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35668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9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151994</xdr:rowOff>
    </xdr:from>
    <xdr:to>
      <xdr:col>15</xdr:col>
      <xdr:colOff>101600</xdr:colOff>
      <xdr:row>54</xdr:row>
      <xdr:rowOff>82144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98671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142301</xdr:rowOff>
    </xdr:from>
    <xdr:to>
      <xdr:col>10</xdr:col>
      <xdr:colOff>165100</xdr:colOff>
      <xdr:row>54</xdr:row>
      <xdr:rowOff>72451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88978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108286</xdr:rowOff>
    </xdr:from>
    <xdr:to>
      <xdr:col>6</xdr:col>
      <xdr:colOff>38100</xdr:colOff>
      <xdr:row>54</xdr:row>
      <xdr:rowOff>38436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54963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38299</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108676</xdr:rowOff>
    </xdr:from>
    <xdr:to>
      <xdr:col>24</xdr:col>
      <xdr:colOff>62865</xdr:colOff>
      <xdr:row>79</xdr:row>
      <xdr:rowOff>95940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81626"/>
          <a:ext cx="1270" cy="135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99767</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95940</xdr:rowOff>
    </xdr:from>
    <xdr:to>
      <xdr:col>24</xdr:col>
      <xdr:colOff>152400</xdr:colOff>
      <xdr:row>79</xdr:row>
      <xdr:rowOff>95940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55353</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108676</xdr:rowOff>
    </xdr:from>
    <xdr:to>
      <xdr:col>24</xdr:col>
      <xdr:colOff>152400</xdr:colOff>
      <xdr:row>71</xdr:row>
      <xdr:rowOff>108676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8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169418</xdr:rowOff>
    </xdr:from>
    <xdr:to>
      <xdr:col>24</xdr:col>
      <xdr:colOff>63500</xdr:colOff>
      <xdr:row>74</xdr:row>
      <xdr:rowOff>61650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685268"/>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41548</xdr:rowOff>
    </xdr:from>
    <xdr:to>
      <xdr:col>24</xdr:col>
      <xdr:colOff>114300</xdr:colOff>
      <xdr:row>76</xdr:row>
      <xdr:rowOff>143148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7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25074</xdr:rowOff>
    </xdr:from>
    <xdr:to>
      <xdr:col>19</xdr:col>
      <xdr:colOff>177800</xdr:colOff>
      <xdr:row>73</xdr:row>
      <xdr:rowOff>169418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198024"/>
          <a:ext cx="889000" cy="48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130048</xdr:rowOff>
    </xdr:from>
    <xdr:to>
      <xdr:col>20</xdr:col>
      <xdr:colOff>38100</xdr:colOff>
      <xdr:row>75</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25074</xdr:rowOff>
    </xdr:from>
    <xdr:to>
      <xdr:col>15</xdr:col>
      <xdr:colOff>50800</xdr:colOff>
      <xdr:row>73</xdr:row>
      <xdr:rowOff>157335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198024"/>
          <a:ext cx="8890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71592</xdr:rowOff>
    </xdr:from>
    <xdr:to>
      <xdr:col>15</xdr:col>
      <xdr:colOff>101600</xdr:colOff>
      <xdr:row>75</xdr:row>
      <xdr:rowOff>1742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164319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157335</xdr:rowOff>
    </xdr:from>
    <xdr:to>
      <xdr:col>10</xdr:col>
      <xdr:colOff>114300</xdr:colOff>
      <xdr:row>74</xdr:row>
      <xdr:rowOff>114554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673185"/>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14768</xdr:rowOff>
    </xdr:from>
    <xdr:to>
      <xdr:col>10</xdr:col>
      <xdr:colOff>165100</xdr:colOff>
      <xdr:row>75</xdr:row>
      <xdr:rowOff>116368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7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107495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6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78123</xdr:rowOff>
    </xdr:from>
    <xdr:to>
      <xdr:col>6</xdr:col>
      <xdr:colOff>38100</xdr:colOff>
      <xdr:row>76</xdr:row>
      <xdr:rowOff>8272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9368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10850</xdr:rowOff>
    </xdr:from>
    <xdr:to>
      <xdr:col>24</xdr:col>
      <xdr:colOff>114300</xdr:colOff>
      <xdr:row>74</xdr:row>
      <xdr:rowOff>112450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6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33727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118618</xdr:rowOff>
    </xdr:from>
    <xdr:to>
      <xdr:col>20</xdr:col>
      <xdr:colOff>38100</xdr:colOff>
      <xdr:row>74</xdr:row>
      <xdr:rowOff>48768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65295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40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145724</xdr:rowOff>
    </xdr:from>
    <xdr:to>
      <xdr:col>15</xdr:col>
      <xdr:colOff>101600</xdr:colOff>
      <xdr:row>71</xdr:row>
      <xdr:rowOff>75874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92401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192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106535</xdr:rowOff>
    </xdr:from>
    <xdr:to>
      <xdr:col>10</xdr:col>
      <xdr:colOff>165100</xdr:colOff>
      <xdr:row>74</xdr:row>
      <xdr:rowOff>36685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62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53212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39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63754</xdr:rowOff>
    </xdr:from>
    <xdr:to>
      <xdr:col>6</xdr:col>
      <xdr:colOff>38100</xdr:colOff>
      <xdr:row>74</xdr:row>
      <xdr:rowOff>165354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10431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5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102850</xdr:rowOff>
    </xdr:from>
    <xdr:to>
      <xdr:col>24</xdr:col>
      <xdr:colOff>63500</xdr:colOff>
      <xdr:row>98</xdr:row>
      <xdr:rowOff>120132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904950"/>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120132</xdr:rowOff>
    </xdr:from>
    <xdr:to>
      <xdr:col>19</xdr:col>
      <xdr:colOff>177800</xdr:colOff>
      <xdr:row>98</xdr:row>
      <xdr:rowOff>120224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2223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120224</xdr:rowOff>
    </xdr:from>
    <xdr:to>
      <xdr:col>15</xdr:col>
      <xdr:colOff>50800</xdr:colOff>
      <xdr:row>98</xdr:row>
      <xdr:rowOff>122417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2232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122417</xdr:rowOff>
    </xdr:from>
    <xdr:to>
      <xdr:col>10</xdr:col>
      <xdr:colOff>114300</xdr:colOff>
      <xdr:row>98</xdr:row>
      <xdr:rowOff>126259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24517"/>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52050</xdr:rowOff>
    </xdr:from>
    <xdr:to>
      <xdr:col>24</xdr:col>
      <xdr:colOff>114300</xdr:colOff>
      <xdr:row>98</xdr:row>
      <xdr:rowOff>153650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138427</xdr:rowOff>
    </xdr:from>
    <xdr:ext cx="469744"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69332</xdr:rowOff>
    </xdr:from>
    <xdr:to>
      <xdr:col>20</xdr:col>
      <xdr:colOff>38100</xdr:colOff>
      <xdr:row>98</xdr:row>
      <xdr:rowOff>170932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162059</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49728" y="1696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69424</xdr:rowOff>
    </xdr:from>
    <xdr:to>
      <xdr:col>15</xdr:col>
      <xdr:colOff>101600</xdr:colOff>
      <xdr:row>98</xdr:row>
      <xdr:rowOff>171024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162151</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73428" y="169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71617</xdr:rowOff>
    </xdr:from>
    <xdr:to>
      <xdr:col>10</xdr:col>
      <xdr:colOff>165100</xdr:colOff>
      <xdr:row>99</xdr:row>
      <xdr:rowOff>1767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164344</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4428" y="169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75459</xdr:rowOff>
    </xdr:from>
    <xdr:to>
      <xdr:col>6</xdr:col>
      <xdr:colOff>38100</xdr:colOff>
      <xdr:row>99</xdr:row>
      <xdr:rowOff>5609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168186</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95428" y="169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11227</xdr:rowOff>
    </xdr:from>
    <xdr:to>
      <xdr:col>55</xdr:col>
      <xdr:colOff>0</xdr:colOff>
      <xdr:row>35</xdr:row>
      <xdr:rowOff>80493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011977"/>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52546</xdr:rowOff>
    </xdr:from>
    <xdr:to>
      <xdr:col>50</xdr:col>
      <xdr:colOff>114300</xdr:colOff>
      <xdr:row>35</xdr:row>
      <xdr:rowOff>80493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053296"/>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52546</xdr:rowOff>
    </xdr:from>
    <xdr:to>
      <xdr:col>45</xdr:col>
      <xdr:colOff>177800</xdr:colOff>
      <xdr:row>35</xdr:row>
      <xdr:rowOff>115469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053296"/>
          <a:ext cx="8890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115469</xdr:rowOff>
    </xdr:from>
    <xdr:to>
      <xdr:col>41</xdr:col>
      <xdr:colOff>50800</xdr:colOff>
      <xdr:row>35</xdr:row>
      <xdr:rowOff>126613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6116219"/>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102500</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94111" y="57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38435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705111" y="5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131877</xdr:rowOff>
    </xdr:from>
    <xdr:to>
      <xdr:col>55</xdr:col>
      <xdr:colOff>50800</xdr:colOff>
      <xdr:row>35</xdr:row>
      <xdr:rowOff>62027</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110304</xdr:rowOff>
    </xdr:from>
    <xdr:ext cx="534377"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9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29693</xdr:rowOff>
    </xdr:from>
    <xdr:to>
      <xdr:col>50</xdr:col>
      <xdr:colOff>165100</xdr:colOff>
      <xdr:row>35</xdr:row>
      <xdr:rowOff>131293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122420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59411" y="612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1746</xdr:rowOff>
    </xdr:from>
    <xdr:to>
      <xdr:col>46</xdr:col>
      <xdr:colOff>38100</xdr:colOff>
      <xdr:row>35</xdr:row>
      <xdr:rowOff>103346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64669</xdr:rowOff>
    </xdr:from>
    <xdr:to>
      <xdr:col>41</xdr:col>
      <xdr:colOff>101600</xdr:colOff>
      <xdr:row>35</xdr:row>
      <xdr:rowOff>166269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75813</xdr:rowOff>
    </xdr:from>
    <xdr:to>
      <xdr:col>36</xdr:col>
      <xdr:colOff>165100</xdr:colOff>
      <xdr:row>36</xdr:row>
      <xdr:rowOff>5963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168540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159207</xdr:rowOff>
    </xdr:from>
    <xdr:to>
      <xdr:col>55</xdr:col>
      <xdr:colOff>0</xdr:colOff>
      <xdr:row>56</xdr:row>
      <xdr:rowOff>62662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417507"/>
          <a:ext cx="838200" cy="2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62662</xdr:rowOff>
    </xdr:from>
    <xdr:to>
      <xdr:col>50</xdr:col>
      <xdr:colOff>114300</xdr:colOff>
      <xdr:row>57</xdr:row>
      <xdr:rowOff>70453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663862"/>
          <a:ext cx="889000" cy="1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80817</xdr:rowOff>
    </xdr:from>
    <xdr:to>
      <xdr:col>45</xdr:col>
      <xdr:colOff>177800</xdr:colOff>
      <xdr:row>57</xdr:row>
      <xdr:rowOff>70453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7861300" y="9682017"/>
          <a:ext cx="889000" cy="1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80817</xdr:rowOff>
    </xdr:from>
    <xdr:to>
      <xdr:col>41</xdr:col>
      <xdr:colOff>50800</xdr:colOff>
      <xdr:row>57</xdr:row>
      <xdr:rowOff>76777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682017"/>
          <a:ext cx="889000" cy="16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9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108407</xdr:rowOff>
    </xdr:from>
    <xdr:to>
      <xdr:col>55</xdr:col>
      <xdr:colOff>50800</xdr:colOff>
      <xdr:row>55</xdr:row>
      <xdr:rowOff>38557</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131284</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2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11862</xdr:rowOff>
    </xdr:from>
    <xdr:to>
      <xdr:col>50</xdr:col>
      <xdr:colOff>165100</xdr:colOff>
      <xdr:row>56</xdr:row>
      <xdr:rowOff>113462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129989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9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19653</xdr:rowOff>
    </xdr:from>
    <xdr:to>
      <xdr:col>46</xdr:col>
      <xdr:colOff>38100</xdr:colOff>
      <xdr:row>57</xdr:row>
      <xdr:rowOff>121253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7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112380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30017</xdr:rowOff>
    </xdr:from>
    <xdr:to>
      <xdr:col>41</xdr:col>
      <xdr:colOff>101600</xdr:colOff>
      <xdr:row>56</xdr:row>
      <xdr:rowOff>131617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6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148144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25977</xdr:rowOff>
    </xdr:from>
    <xdr:to>
      <xdr:col>36</xdr:col>
      <xdr:colOff>165100</xdr:colOff>
      <xdr:row>57</xdr:row>
      <xdr:rowOff>127577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7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144104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146069</xdr:rowOff>
    </xdr:from>
    <xdr:to>
      <xdr:col>55</xdr:col>
      <xdr:colOff>0</xdr:colOff>
      <xdr:row>75</xdr:row>
      <xdr:rowOff>152730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004819"/>
          <a:ext cx="8382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152730</xdr:rowOff>
    </xdr:from>
    <xdr:to>
      <xdr:col>50</xdr:col>
      <xdr:colOff>114300</xdr:colOff>
      <xdr:row>77</xdr:row>
      <xdr:rowOff>44244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011480"/>
          <a:ext cx="889000" cy="2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163474</xdr:rowOff>
    </xdr:from>
    <xdr:to>
      <xdr:col>45</xdr:col>
      <xdr:colOff>177800</xdr:colOff>
      <xdr:row>77</xdr:row>
      <xdr:rowOff>44244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93674"/>
          <a:ext cx="8890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51853</xdr:rowOff>
    </xdr:from>
    <xdr:to>
      <xdr:col>41</xdr:col>
      <xdr:colOff>50800</xdr:colOff>
      <xdr:row>76</xdr:row>
      <xdr:rowOff>163474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2910603"/>
          <a:ext cx="889000" cy="2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148121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95268</xdr:rowOff>
    </xdr:from>
    <xdr:to>
      <xdr:col>55</xdr:col>
      <xdr:colOff>50800</xdr:colOff>
      <xdr:row>76</xdr:row>
      <xdr:rowOff>25419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954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73695</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101930</xdr:rowOff>
    </xdr:from>
    <xdr:to>
      <xdr:col>50</xdr:col>
      <xdr:colOff>165100</xdr:colOff>
      <xdr:row>76</xdr:row>
      <xdr:rowOff>32080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23207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0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164894</xdr:rowOff>
    </xdr:from>
    <xdr:to>
      <xdr:col>46</xdr:col>
      <xdr:colOff>38100</xdr:colOff>
      <xdr:row>77</xdr:row>
      <xdr:rowOff>95044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86171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112674</xdr:rowOff>
    </xdr:from>
    <xdr:to>
      <xdr:col>41</xdr:col>
      <xdr:colOff>101600</xdr:colOff>
      <xdr:row>77</xdr:row>
      <xdr:rowOff>42824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1053</xdr:rowOff>
    </xdr:from>
    <xdr:to>
      <xdr:col>36</xdr:col>
      <xdr:colOff>165100</xdr:colOff>
      <xdr:row>75</xdr:row>
      <xdr:rowOff>102653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119180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21481</xdr:rowOff>
    </xdr:from>
    <xdr:to>
      <xdr:col>55</xdr:col>
      <xdr:colOff>0</xdr:colOff>
      <xdr:row>95</xdr:row>
      <xdr:rowOff>22363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5966331"/>
          <a:ext cx="838200" cy="3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22363</xdr:rowOff>
    </xdr:from>
    <xdr:to>
      <xdr:col>50</xdr:col>
      <xdr:colOff>114300</xdr:colOff>
      <xdr:row>95</xdr:row>
      <xdr:rowOff>131274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310113"/>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142052</xdr:rowOff>
    </xdr:from>
    <xdr:to>
      <xdr:col>45</xdr:col>
      <xdr:colOff>177800</xdr:colOff>
      <xdr:row>95</xdr:row>
      <xdr:rowOff>131274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258352"/>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142052</xdr:rowOff>
    </xdr:from>
    <xdr:to>
      <xdr:col>41</xdr:col>
      <xdr:colOff>50800</xdr:colOff>
      <xdr:row>98</xdr:row>
      <xdr:rowOff>121118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258352"/>
          <a:ext cx="889000" cy="6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143084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142131</xdr:rowOff>
    </xdr:from>
    <xdr:to>
      <xdr:col>55</xdr:col>
      <xdr:colOff>50800</xdr:colOff>
      <xdr:row>93</xdr:row>
      <xdr:rowOff>72281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165008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7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143013</xdr:rowOff>
    </xdr:from>
    <xdr:to>
      <xdr:col>50</xdr:col>
      <xdr:colOff>165100</xdr:colOff>
      <xdr:row>95</xdr:row>
      <xdr:rowOff>73163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2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89690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0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80474</xdr:rowOff>
    </xdr:from>
    <xdr:to>
      <xdr:col>46</xdr:col>
      <xdr:colOff>38100</xdr:colOff>
      <xdr:row>96</xdr:row>
      <xdr:rowOff>10624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91252</xdr:rowOff>
    </xdr:from>
    <xdr:to>
      <xdr:col>41</xdr:col>
      <xdr:colOff>101600</xdr:colOff>
      <xdr:row>95</xdr:row>
      <xdr:rowOff>21402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2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37929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70318</xdr:rowOff>
    </xdr:from>
    <xdr:to>
      <xdr:col>36</xdr:col>
      <xdr:colOff>165100</xdr:colOff>
      <xdr:row>99</xdr:row>
      <xdr:rowOff>468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163045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27057</xdr:rowOff>
    </xdr:from>
    <xdr:to>
      <xdr:col>85</xdr:col>
      <xdr:colOff>127000</xdr:colOff>
      <xdr:row>37</xdr:row>
      <xdr:rowOff>106381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370707"/>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27057</xdr:rowOff>
    </xdr:from>
    <xdr:to>
      <xdr:col>81</xdr:col>
      <xdr:colOff>50800</xdr:colOff>
      <xdr:row>37</xdr:row>
      <xdr:rowOff>128384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370707"/>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128384</xdr:rowOff>
    </xdr:from>
    <xdr:to>
      <xdr:col>76</xdr:col>
      <xdr:colOff>114300</xdr:colOff>
      <xdr:row>37</xdr:row>
      <xdr:rowOff>162731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72034"/>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157245</xdr:rowOff>
    </xdr:from>
    <xdr:to>
      <xdr:col>71</xdr:col>
      <xdr:colOff>177800</xdr:colOff>
      <xdr:row>37</xdr:row>
      <xdr:rowOff>162731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008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55581</xdr:rowOff>
    </xdr:from>
    <xdr:to>
      <xdr:col>85</xdr:col>
      <xdr:colOff>177800</xdr:colOff>
      <xdr:row>37</xdr:row>
      <xdr:rowOff>157181</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3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141958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147707</xdr:rowOff>
    </xdr:from>
    <xdr:to>
      <xdr:col>81</xdr:col>
      <xdr:colOff>101600</xdr:colOff>
      <xdr:row>37</xdr:row>
      <xdr:rowOff>77857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68984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41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77584</xdr:rowOff>
    </xdr:from>
    <xdr:to>
      <xdr:col>76</xdr:col>
      <xdr:colOff>165100</xdr:colOff>
      <xdr:row>38</xdr:row>
      <xdr:rowOff>7734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170311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5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111932</xdr:rowOff>
    </xdr:from>
    <xdr:to>
      <xdr:col>72</xdr:col>
      <xdr:colOff>38100</xdr:colOff>
      <xdr:row>38</xdr:row>
      <xdr:rowOff>42081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33208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54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106445</xdr:rowOff>
    </xdr:from>
    <xdr:to>
      <xdr:col>67</xdr:col>
      <xdr:colOff>101600</xdr:colOff>
      <xdr:row>38</xdr:row>
      <xdr:rowOff>36595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27722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103222</xdr:rowOff>
    </xdr:from>
    <xdr:to>
      <xdr:col>85</xdr:col>
      <xdr:colOff>127000</xdr:colOff>
      <xdr:row>73</xdr:row>
      <xdr:rowOff>20991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447622"/>
          <a:ext cx="8382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103222</xdr:rowOff>
    </xdr:from>
    <xdr:to>
      <xdr:col>81</xdr:col>
      <xdr:colOff>50800</xdr:colOff>
      <xdr:row>72</xdr:row>
      <xdr:rowOff>117460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447622"/>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70789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9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117460</xdr:rowOff>
    </xdr:from>
    <xdr:to>
      <xdr:col>76</xdr:col>
      <xdr:colOff>114300</xdr:colOff>
      <xdr:row>72</xdr:row>
      <xdr:rowOff>135030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46186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128531</xdr:rowOff>
    </xdr:from>
    <xdr:to>
      <xdr:col>71</xdr:col>
      <xdr:colOff>177800</xdr:colOff>
      <xdr:row>72</xdr:row>
      <xdr:rowOff>135030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472931"/>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141641</xdr:rowOff>
    </xdr:from>
    <xdr:to>
      <xdr:col>85</xdr:col>
      <xdr:colOff>177800</xdr:colOff>
      <xdr:row>73</xdr:row>
      <xdr:rowOff>71791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164518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52422</xdr:rowOff>
    </xdr:from>
    <xdr:to>
      <xdr:col>81</xdr:col>
      <xdr:colOff>101600</xdr:colOff>
      <xdr:row>72</xdr:row>
      <xdr:rowOff>154022</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3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170549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1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66660</xdr:rowOff>
    </xdr:from>
    <xdr:to>
      <xdr:col>76</xdr:col>
      <xdr:colOff>165100</xdr:colOff>
      <xdr:row>72</xdr:row>
      <xdr:rowOff>168260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13337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1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84230</xdr:rowOff>
    </xdr:from>
    <xdr:to>
      <xdr:col>72</xdr:col>
      <xdr:colOff>38100</xdr:colOff>
      <xdr:row>73</xdr:row>
      <xdr:rowOff>14380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30907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2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77731</xdr:rowOff>
    </xdr:from>
    <xdr:to>
      <xdr:col>67</xdr:col>
      <xdr:colOff>101600</xdr:colOff>
      <xdr:row>73</xdr:row>
      <xdr:rowOff>7881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4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24408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19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103581</xdr:rowOff>
    </xdr:from>
    <xdr:to>
      <xdr:col>85</xdr:col>
      <xdr:colOff>127000</xdr:colOff>
      <xdr:row>98</xdr:row>
      <xdr:rowOff>14427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73423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46702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33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73177</xdr:rowOff>
    </xdr:from>
    <xdr:to>
      <xdr:col>81</xdr:col>
      <xdr:colOff>50800</xdr:colOff>
      <xdr:row>97</xdr:row>
      <xdr:rowOff>103581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532377"/>
          <a:ext cx="889000" cy="2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6087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2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73177</xdr:rowOff>
    </xdr:from>
    <xdr:to>
      <xdr:col>76</xdr:col>
      <xdr:colOff>114300</xdr:colOff>
      <xdr:row>96</xdr:row>
      <xdr:rowOff>110668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653237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95732</xdr:rowOff>
    </xdr:from>
    <xdr:to>
      <xdr:col>71</xdr:col>
      <xdr:colOff>177800</xdr:colOff>
      <xdr:row>96</xdr:row>
      <xdr:rowOff>110668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554932"/>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56303</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1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135077</xdr:rowOff>
    </xdr:from>
    <xdr:to>
      <xdr:col>85</xdr:col>
      <xdr:colOff>177800</xdr:colOff>
      <xdr:row>98</xdr:row>
      <xdr:rowOff>65227</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7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50004</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6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52781</xdr:rowOff>
    </xdr:from>
    <xdr:to>
      <xdr:col>81</xdr:col>
      <xdr:colOff>101600</xdr:colOff>
      <xdr:row>97</xdr:row>
      <xdr:rowOff>154381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6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145508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7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22377</xdr:rowOff>
    </xdr:from>
    <xdr:to>
      <xdr:col>76</xdr:col>
      <xdr:colOff>165100</xdr:colOff>
      <xdr:row>96</xdr:row>
      <xdr:rowOff>123977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4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115104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5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59868</xdr:rowOff>
    </xdr:from>
    <xdr:to>
      <xdr:col>72</xdr:col>
      <xdr:colOff>38100</xdr:colOff>
      <xdr:row>96</xdr:row>
      <xdr:rowOff>161468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6545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2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44932</xdr:rowOff>
    </xdr:from>
    <xdr:to>
      <xdr:col>67</xdr:col>
      <xdr:colOff>101600</xdr:colOff>
      <xdr:row>96</xdr:row>
      <xdr:rowOff>146532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137659</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5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14427</xdr:rowOff>
    </xdr:from>
    <xdr:to>
      <xdr:col>116</xdr:col>
      <xdr:colOff>63500</xdr:colOff>
      <xdr:row>38</xdr:row>
      <xdr:rowOff>24485</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6358077"/>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24029</xdr:rowOff>
    </xdr:from>
    <xdr:to>
      <xdr:col>111</xdr:col>
      <xdr:colOff>177800</xdr:colOff>
      <xdr:row>38</xdr:row>
      <xdr:rowOff>24485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5391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24029</xdr:rowOff>
    </xdr:from>
    <xdr:to>
      <xdr:col>107</xdr:col>
      <xdr:colOff>50800</xdr:colOff>
      <xdr:row>38</xdr:row>
      <xdr:rowOff>24029</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653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55118</xdr:rowOff>
    </xdr:from>
    <xdr:to>
      <xdr:col>102</xdr:col>
      <xdr:colOff>114300</xdr:colOff>
      <xdr:row>38</xdr:row>
      <xdr:rowOff>24029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3987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77385</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135077</xdr:rowOff>
    </xdr:from>
    <xdr:to>
      <xdr:col>116</xdr:col>
      <xdr:colOff>114300</xdr:colOff>
      <xdr:row>37</xdr:row>
      <xdr:rowOff>65227</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113504</xdr:rowOff>
    </xdr:from>
    <xdr:ext cx="378565"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2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145136</xdr:rowOff>
    </xdr:from>
    <xdr:to>
      <xdr:col>112</xdr:col>
      <xdr:colOff>38100</xdr:colOff>
      <xdr:row>38</xdr:row>
      <xdr:rowOff>75285</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66412</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213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144678</xdr:rowOff>
    </xdr:from>
    <xdr:to>
      <xdr:col>107</xdr:col>
      <xdr:colOff>101600</xdr:colOff>
      <xdr:row>38</xdr:row>
      <xdr:rowOff>74828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65956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144678</xdr:rowOff>
    </xdr:from>
    <xdr:to>
      <xdr:col>102</xdr:col>
      <xdr:colOff>165100</xdr:colOff>
      <xdr:row>38</xdr:row>
      <xdr:rowOff>74828</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91355</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2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4318</xdr:rowOff>
    </xdr:from>
    <xdr:to>
      <xdr:col>98</xdr:col>
      <xdr:colOff>38100</xdr:colOff>
      <xdr:row>37</xdr:row>
      <xdr:rowOff>105918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97045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75159</xdr:rowOff>
    </xdr:from>
    <xdr:to>
      <xdr:col>116</xdr:col>
      <xdr:colOff>63500</xdr:colOff>
      <xdr:row>55</xdr:row>
      <xdr:rowOff>154407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504909"/>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86055</xdr:rowOff>
    </xdr:from>
    <xdr:to>
      <xdr:col>111</xdr:col>
      <xdr:colOff>177800</xdr:colOff>
      <xdr:row>55</xdr:row>
      <xdr:rowOff>75159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344355"/>
          <a:ext cx="889000" cy="16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126484</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88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68376</xdr:rowOff>
    </xdr:from>
    <xdr:to>
      <xdr:col>107</xdr:col>
      <xdr:colOff>50800</xdr:colOff>
      <xdr:row>54</xdr:row>
      <xdr:rowOff>86055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155226"/>
          <a:ext cx="889000" cy="18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141605</xdr:rowOff>
    </xdr:from>
    <xdr:to>
      <xdr:col>102</xdr:col>
      <xdr:colOff>114300</xdr:colOff>
      <xdr:row>53</xdr:row>
      <xdr:rowOff>68376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885555"/>
          <a:ext cx="889000" cy="2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155021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87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88816</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0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103607</xdr:rowOff>
    </xdr:from>
    <xdr:to>
      <xdr:col>116</xdr:col>
      <xdr:colOff>114300</xdr:colOff>
      <xdr:row>56</xdr:row>
      <xdr:rowOff>33757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82034</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24359</xdr:rowOff>
    </xdr:from>
    <xdr:to>
      <xdr:col>112</xdr:col>
      <xdr:colOff>38100</xdr:colOff>
      <xdr:row>55</xdr:row>
      <xdr:rowOff>125959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4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117086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5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35255</xdr:rowOff>
    </xdr:from>
    <xdr:to>
      <xdr:col>107</xdr:col>
      <xdr:colOff>101600</xdr:colOff>
      <xdr:row>54</xdr:row>
      <xdr:rowOff>136855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127982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3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17576</xdr:rowOff>
    </xdr:from>
    <xdr:to>
      <xdr:col>102</xdr:col>
      <xdr:colOff>165100</xdr:colOff>
      <xdr:row>53</xdr:row>
      <xdr:rowOff>119176</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110303</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90805</xdr:rowOff>
    </xdr:from>
    <xdr:to>
      <xdr:col>98</xdr:col>
      <xdr:colOff>38100</xdr:colOff>
      <xdr:row>52</xdr:row>
      <xdr:rowOff>20955</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8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37482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6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156337</xdr:rowOff>
    </xdr:from>
    <xdr:to>
      <xdr:col>116</xdr:col>
      <xdr:colOff>63500</xdr:colOff>
      <xdr:row>75</xdr:row>
      <xdr:rowOff>36957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1323300" y="12843637"/>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36957</xdr:rowOff>
    </xdr:from>
    <xdr:to>
      <xdr:col>111</xdr:col>
      <xdr:colOff>177800</xdr:colOff>
      <xdr:row>77</xdr:row>
      <xdr:rowOff>150113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0434300" y="12895707"/>
          <a:ext cx="889000" cy="4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128015</xdr:rowOff>
    </xdr:from>
    <xdr:to>
      <xdr:col>107</xdr:col>
      <xdr:colOff>50800</xdr:colOff>
      <xdr:row>77</xdr:row>
      <xdr:rowOff>150113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332966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105156</xdr:rowOff>
    </xdr:from>
    <xdr:to>
      <xdr:col>102</xdr:col>
      <xdr:colOff>114300</xdr:colOff>
      <xdr:row>77</xdr:row>
      <xdr:rowOff>128015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656300" y="133068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156990</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6017" y="1353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164228</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7017" y="1353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105537</xdr:rowOff>
    </xdr:from>
    <xdr:to>
      <xdr:col>116</xdr:col>
      <xdr:colOff>114300</xdr:colOff>
      <xdr:row>75</xdr:row>
      <xdr:rowOff>35687</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2110700" y="127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20464</xdr:rowOff>
    </xdr:from>
    <xdr:ext cx="469744"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7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157607</xdr:rowOff>
    </xdr:from>
    <xdr:to>
      <xdr:col>112</xdr:col>
      <xdr:colOff>38100</xdr:colOff>
      <xdr:row>75</xdr:row>
      <xdr:rowOff>87757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1272500" y="128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78884</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75728" y="129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99313</xdr:rowOff>
    </xdr:from>
    <xdr:to>
      <xdr:col>107</xdr:col>
      <xdr:colOff>101600</xdr:colOff>
      <xdr:row>78</xdr:row>
      <xdr:rowOff>29463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0383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45990</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07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77215</xdr:rowOff>
    </xdr:from>
    <xdr:to>
      <xdr:col>102</xdr:col>
      <xdr:colOff>165100</xdr:colOff>
      <xdr:row>78</xdr:row>
      <xdr:rowOff>7365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9494500" y="132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23892</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10428" y="1305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54356</xdr:rowOff>
    </xdr:from>
    <xdr:to>
      <xdr:col>98</xdr:col>
      <xdr:colOff>38100</xdr:colOff>
      <xdr:row>77</xdr:row>
      <xdr:rowOff>155956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8605500"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1033</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21428" y="1303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補助費等：類似団体に比して低水準で推移してきたが、平成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年度は富山県立大学の法人化に伴い関係諸費が補助費に振り替わったことにより前年度から大幅増となった。</a:t>
          </a:r>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介護保険制度費や後期高齢者医療助成費などの社会保障関係費の増により、</a:t>
          </a:r>
          <a:r>
            <a:rPr kumimoji="1" lang="en-US" altLang="ja-JP" sz="1100">
              <a:solidFill>
                <a:sysClr val="windowText" lastClr="000000"/>
              </a:solidFill>
              <a:effectLst/>
              <a:latin typeface="+mn-lt"/>
              <a:ea typeface="+mn-ea"/>
              <a:cs typeface="+mn-cs"/>
            </a:rPr>
            <a:t>R1</a:t>
          </a:r>
          <a:r>
            <a:rPr kumimoji="1" lang="ja-JP" altLang="en-US" sz="1100">
              <a:solidFill>
                <a:sysClr val="windowText" lastClr="000000"/>
              </a:solidFill>
              <a:effectLst/>
              <a:latin typeface="+mn-lt"/>
              <a:ea typeface="+mn-ea"/>
              <a:cs typeface="+mn-cs"/>
            </a:rPr>
            <a:t>年度についても前年度から増加し、住民１人当たり</a:t>
          </a:r>
          <a:r>
            <a:rPr kumimoji="1" lang="en-US" altLang="ja-JP" sz="1100">
              <a:solidFill>
                <a:sysClr val="windowText" lastClr="000000"/>
              </a:solidFill>
              <a:effectLst/>
              <a:latin typeface="+mn-lt"/>
              <a:ea typeface="+mn-ea"/>
              <a:cs typeface="+mn-cs"/>
            </a:rPr>
            <a:t>99,248</a:t>
          </a:r>
          <a:r>
            <a:rPr kumimoji="1" lang="ja-JP" altLang="en-US" sz="1100">
              <a:solidFill>
                <a:sysClr val="windowText" lastClr="000000"/>
              </a:solidFill>
              <a:effectLst/>
              <a:latin typeface="+mn-lt"/>
              <a:ea typeface="+mn-ea"/>
              <a:cs typeface="+mn-cs"/>
            </a:rPr>
            <a:t>円となっている。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普通建設事業費：県立大学の新棟整備による増等により、前年度比</a:t>
          </a:r>
          <a:r>
            <a:rPr kumimoji="1" lang="en-US" altLang="ja-JP" sz="1100">
              <a:solidFill>
                <a:sysClr val="windowText" lastClr="000000"/>
              </a:solidFill>
              <a:effectLst/>
              <a:latin typeface="+mn-lt"/>
              <a:ea typeface="+mn-ea"/>
              <a:cs typeface="+mn-cs"/>
            </a:rPr>
            <a:t>9,212</a:t>
          </a:r>
          <a:r>
            <a:rPr kumimoji="1" lang="ja-JP" altLang="ja-JP" sz="1100">
              <a:solidFill>
                <a:sysClr val="windowText" lastClr="000000"/>
              </a:solidFill>
              <a:effectLst/>
              <a:latin typeface="+mn-lt"/>
              <a:ea typeface="+mn-ea"/>
              <a:cs typeface="+mn-cs"/>
            </a:rPr>
            <a:t>円増の住民一人当たり</a:t>
          </a:r>
          <a:r>
            <a:rPr kumimoji="1" lang="en-US" altLang="ja-JP" sz="1100">
              <a:solidFill>
                <a:sysClr val="windowText" lastClr="000000"/>
              </a:solidFill>
              <a:effectLst/>
              <a:latin typeface="+mn-lt"/>
              <a:ea typeface="+mn-ea"/>
              <a:cs typeface="+mn-cs"/>
            </a:rPr>
            <a:t>91,743</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等の特例的な地方債に係る元利償還金が増加しており、類似団体と比較して高い水準を推移。県債の新規発行の抑制、資金調達方法の多様化等により公債費負担の平準化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繰出金：国民健康保険の保険給付費等に係る県負担額について、平成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年度までは市町村等へ負担金として支出していたが、都道府県単位化に伴い、富山県国民健康保険特別会計への操出金として支出することになったことに伴い</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xdr:rowOff>
    </xdr:from>
    <xdr:to>
      <xdr:col>24</xdr:col>
      <xdr:colOff>63500</xdr:colOff>
      <xdr:row>34</xdr:row>
      <xdr:rowOff>20828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32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34</xdr:row>
      <xdr:rowOff>13970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7011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701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116840</xdr:rowOff>
    </xdr:from>
    <xdr:to>
      <xdr:col>10</xdr:col>
      <xdr:colOff>114300</xdr:colOff>
      <xdr:row>33</xdr:row>
      <xdr:rowOff>139700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7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141478</xdr:rowOff>
    </xdr:from>
    <xdr:to>
      <xdr:col>24</xdr:col>
      <xdr:colOff>114300</xdr:colOff>
      <xdr:row>34</xdr:row>
      <xdr:rowOff>71628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164355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134620</xdr:rowOff>
    </xdr:from>
    <xdr:to>
      <xdr:col>20</xdr:col>
      <xdr:colOff>38100</xdr:colOff>
      <xdr:row>34</xdr:row>
      <xdr:rowOff>64770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81297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61468</xdr:rowOff>
    </xdr:from>
    <xdr:to>
      <xdr:col>15</xdr:col>
      <xdr:colOff>101600</xdr:colOff>
      <xdr:row>33</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8145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49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66040</xdr:rowOff>
    </xdr:from>
    <xdr:to>
      <xdr:col>10</xdr:col>
      <xdr:colOff>165100</xdr:colOff>
      <xdr:row>33</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12717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88900</xdr:rowOff>
    </xdr:from>
    <xdr:to>
      <xdr:col>6</xdr:col>
      <xdr:colOff>38100</xdr:colOff>
      <xdr:row>34</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35577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521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131340</xdr:rowOff>
    </xdr:from>
    <xdr:to>
      <xdr:col>24</xdr:col>
      <xdr:colOff>63500</xdr:colOff>
      <xdr:row>57</xdr:row>
      <xdr:rowOff>79349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32540"/>
          <a:ext cx="838200" cy="1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51853</xdr:rowOff>
    </xdr:from>
    <xdr:to>
      <xdr:col>19</xdr:col>
      <xdr:colOff>177800</xdr:colOff>
      <xdr:row>57</xdr:row>
      <xdr:rowOff>79349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4503"/>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127878</xdr:rowOff>
    </xdr:from>
    <xdr:to>
      <xdr:col>15</xdr:col>
      <xdr:colOff>50800</xdr:colOff>
      <xdr:row>57</xdr:row>
      <xdr:rowOff>51853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29078"/>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127878</xdr:rowOff>
    </xdr:from>
    <xdr:to>
      <xdr:col>10</xdr:col>
      <xdr:colOff>114300</xdr:colOff>
      <xdr:row>56</xdr:row>
      <xdr:rowOff>130393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907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80540</xdr:rowOff>
    </xdr:from>
    <xdr:to>
      <xdr:col>24</xdr:col>
      <xdr:colOff>114300</xdr:colOff>
      <xdr:row>57</xdr:row>
      <xdr:rowOff>10690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58967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28549</xdr:rowOff>
    </xdr:from>
    <xdr:to>
      <xdr:col>20</xdr:col>
      <xdr:colOff>38100</xdr:colOff>
      <xdr:row>57</xdr:row>
      <xdr:rowOff>130149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121276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xdr:rowOff>
    </xdr:from>
    <xdr:to>
      <xdr:col>15</xdr:col>
      <xdr:colOff>101600</xdr:colOff>
      <xdr:row>57</xdr:row>
      <xdr:rowOff>102653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93780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77078</xdr:rowOff>
    </xdr:from>
    <xdr:to>
      <xdr:col>10</xdr:col>
      <xdr:colOff>165100</xdr:colOff>
      <xdr:row>57</xdr:row>
      <xdr:rowOff>7228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23755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79593</xdr:rowOff>
    </xdr:from>
    <xdr:to>
      <xdr:col>6</xdr:col>
      <xdr:colOff>38100</xdr:colOff>
      <xdr:row>57</xdr:row>
      <xdr:rowOff>9743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26270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29384</xdr:rowOff>
    </xdr:from>
    <xdr:to>
      <xdr:col>24</xdr:col>
      <xdr:colOff>63500</xdr:colOff>
      <xdr:row>77</xdr:row>
      <xdr:rowOff>89931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1034"/>
          <a:ext cx="8382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164747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0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26510</xdr:rowOff>
    </xdr:from>
    <xdr:to>
      <xdr:col>19</xdr:col>
      <xdr:colOff>177800</xdr:colOff>
      <xdr:row>77</xdr:row>
      <xdr:rowOff>89931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28160"/>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83910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26510</xdr:rowOff>
    </xdr:from>
    <xdr:to>
      <xdr:col>15</xdr:col>
      <xdr:colOff>50800</xdr:colOff>
      <xdr:row>77</xdr:row>
      <xdr:rowOff>152305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28160"/>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152305</xdr:rowOff>
    </xdr:from>
    <xdr:to>
      <xdr:col>10</xdr:col>
      <xdr:colOff>114300</xdr:colOff>
      <xdr:row>78</xdr:row>
      <xdr:rowOff>12990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53955"/>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11411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8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123359</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29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150034</xdr:rowOff>
    </xdr:from>
    <xdr:to>
      <xdr:col>24</xdr:col>
      <xdr:colOff>114300</xdr:colOff>
      <xdr:row>77</xdr:row>
      <xdr:rowOff>80184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128461</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39131</xdr:rowOff>
    </xdr:from>
    <xdr:to>
      <xdr:col>20</xdr:col>
      <xdr:colOff>38100</xdr:colOff>
      <xdr:row>77</xdr:row>
      <xdr:rowOff>140731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131858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3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147160</xdr:rowOff>
    </xdr:from>
    <xdr:to>
      <xdr:col>15</xdr:col>
      <xdr:colOff>101600</xdr:colOff>
      <xdr:row>77</xdr:row>
      <xdr:rowOff>77310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68437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32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101505</xdr:rowOff>
    </xdr:from>
    <xdr:to>
      <xdr:col>10</xdr:col>
      <xdr:colOff>165100</xdr:colOff>
      <xdr:row>78</xdr:row>
      <xdr:rowOff>31655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22782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3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133640</xdr:rowOff>
    </xdr:from>
    <xdr:to>
      <xdr:col>6</xdr:col>
      <xdr:colOff>38100</xdr:colOff>
      <xdr:row>78</xdr:row>
      <xdr:rowOff>63790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54917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3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xdr:rowOff>
    </xdr:from>
    <xdr:to>
      <xdr:col>24</xdr:col>
      <xdr:colOff>63500</xdr:colOff>
      <xdr:row>97</xdr:row>
      <xdr:rowOff>133604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70249"/>
          <a:ext cx="83820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137177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2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11049</xdr:rowOff>
    </xdr:from>
    <xdr:to>
      <xdr:col>19</xdr:col>
      <xdr:colOff>177800</xdr:colOff>
      <xdr:row>97</xdr:row>
      <xdr:rowOff>51181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70249"/>
          <a:ext cx="889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51181</xdr:rowOff>
    </xdr:from>
    <xdr:to>
      <xdr:col>15</xdr:col>
      <xdr:colOff>50800</xdr:colOff>
      <xdr:row>97</xdr:row>
      <xdr:rowOff>147320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1831"/>
          <a:ext cx="889000" cy="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106045</xdr:rowOff>
    </xdr:from>
    <xdr:to>
      <xdr:col>10</xdr:col>
      <xdr:colOff>114300</xdr:colOff>
      <xdr:row>97</xdr:row>
      <xdr:rowOff>147320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6695"/>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82804</xdr:rowOff>
    </xdr:from>
    <xdr:to>
      <xdr:col>24</xdr:col>
      <xdr:colOff>114300</xdr:colOff>
      <xdr:row>98</xdr:row>
      <xdr:rowOff>12954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131699</xdr:rowOff>
    </xdr:from>
    <xdr:to>
      <xdr:col>20</xdr:col>
      <xdr:colOff>38100</xdr:colOff>
      <xdr:row>96</xdr:row>
      <xdr:rowOff>61849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78376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381</xdr:rowOff>
    </xdr:from>
    <xdr:to>
      <xdr:col>15</xdr:col>
      <xdr:colOff>101600</xdr:colOff>
      <xdr:row>97</xdr:row>
      <xdr:rowOff>101981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96520</xdr:rowOff>
    </xdr:from>
    <xdr:to>
      <xdr:col>10</xdr:col>
      <xdr:colOff>165100</xdr:colOff>
      <xdr:row>98</xdr:row>
      <xdr:rowOff>26670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8745</xdr:rowOff>
    </xdr:from>
    <xdr:to>
      <xdr:col>54</xdr:col>
      <xdr:colOff>189865</xdr:colOff>
      <xdr:row>38</xdr:row>
      <xdr:rowOff>84836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6009495"/>
          <a:ext cx="1270" cy="59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88663</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84836</xdr:rowOff>
    </xdr:from>
    <xdr:to>
      <xdr:col>55</xdr:col>
      <xdr:colOff>88900</xdr:colOff>
      <xdr:row>38</xdr:row>
      <xdr:rowOff>84836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9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126872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8745</xdr:rowOff>
    </xdr:from>
    <xdr:to>
      <xdr:col>55</xdr:col>
      <xdr:colOff>88900</xdr:colOff>
      <xdr:row>35</xdr:row>
      <xdr:rowOff>8745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00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169418</xdr:rowOff>
    </xdr:from>
    <xdr:to>
      <xdr:col>55</xdr:col>
      <xdr:colOff>0</xdr:colOff>
      <xdr:row>36</xdr:row>
      <xdr:rowOff>7765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17016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130029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0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151602</xdr:rowOff>
    </xdr:from>
    <xdr:to>
      <xdr:col>55</xdr:col>
      <xdr:colOff>50800</xdr:colOff>
      <xdr:row>37</xdr:row>
      <xdr:rowOff>81752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2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145905</xdr:rowOff>
    </xdr:from>
    <xdr:to>
      <xdr:col>50</xdr:col>
      <xdr:colOff>114300</xdr:colOff>
      <xdr:row>36</xdr:row>
      <xdr:rowOff>7765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146655"/>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132007</xdr:rowOff>
    </xdr:from>
    <xdr:to>
      <xdr:col>50</xdr:col>
      <xdr:colOff>165100</xdr:colOff>
      <xdr:row>37</xdr:row>
      <xdr:rowOff>62157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0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53284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39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164519</xdr:rowOff>
    </xdr:from>
    <xdr:to>
      <xdr:col>45</xdr:col>
      <xdr:colOff>177800</xdr:colOff>
      <xdr:row>35</xdr:row>
      <xdr:rowOff>145905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993819"/>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103922</xdr:rowOff>
    </xdr:from>
    <xdr:to>
      <xdr:col>46</xdr:col>
      <xdr:colOff>38100</xdr:colOff>
      <xdr:row>37</xdr:row>
      <xdr:rowOff>34072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25199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23114</xdr:rowOff>
    </xdr:from>
    <xdr:to>
      <xdr:col>41</xdr:col>
      <xdr:colOff>50800</xdr:colOff>
      <xdr:row>34</xdr:row>
      <xdr:rowOff>164519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38064"/>
          <a:ext cx="889000" cy="65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50038</xdr:rowOff>
    </xdr:from>
    <xdr:to>
      <xdr:col>41</xdr:col>
      <xdr:colOff>101600</xdr:colOff>
      <xdr:row>35</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142765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23586</xdr:rowOff>
    </xdr:from>
    <xdr:to>
      <xdr:col>36</xdr:col>
      <xdr:colOff>165100</xdr:colOff>
      <xdr:row>34</xdr:row>
      <xdr:rowOff>125186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85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116313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118618</xdr:rowOff>
    </xdr:from>
    <xdr:to>
      <xdr:col>55</xdr:col>
      <xdr:colOff>50800</xdr:colOff>
      <xdr:row>36</xdr:row>
      <xdr:rowOff>48768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141495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128415</xdr:rowOff>
    </xdr:from>
    <xdr:to>
      <xdr:col>50</xdr:col>
      <xdr:colOff>165100</xdr:colOff>
      <xdr:row>36</xdr:row>
      <xdr:rowOff>58565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75092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9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95105</xdr:rowOff>
    </xdr:from>
    <xdr:to>
      <xdr:col>46</xdr:col>
      <xdr:colOff>38100</xdr:colOff>
      <xdr:row>36</xdr:row>
      <xdr:rowOff>25255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41782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113719</xdr:rowOff>
    </xdr:from>
    <xdr:to>
      <xdr:col>41</xdr:col>
      <xdr:colOff>101600</xdr:colOff>
      <xdr:row>35</xdr:row>
      <xdr:rowOff>43869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60396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71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143764</xdr:rowOff>
    </xdr:from>
    <xdr:to>
      <xdr:col>36</xdr:col>
      <xdr:colOff>165100</xdr:colOff>
      <xdr:row>31</xdr:row>
      <xdr:rowOff>73914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90441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0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6687</xdr:rowOff>
    </xdr:from>
    <xdr:to>
      <xdr:col>55</xdr:col>
      <xdr:colOff>0</xdr:colOff>
      <xdr:row>54</xdr:row>
      <xdr:rowOff>49861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64987"/>
          <a:ext cx="8382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49861</xdr:rowOff>
    </xdr:from>
    <xdr:to>
      <xdr:col>50</xdr:col>
      <xdr:colOff>114300</xdr:colOff>
      <xdr:row>54</xdr:row>
      <xdr:rowOff>91760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08161"/>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91760</xdr:rowOff>
    </xdr:from>
    <xdr:to>
      <xdr:col>45</xdr:col>
      <xdr:colOff>177800</xdr:colOff>
      <xdr:row>54</xdr:row>
      <xdr:rowOff>109492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50060"/>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93163</xdr:rowOff>
    </xdr:from>
    <xdr:to>
      <xdr:col>41</xdr:col>
      <xdr:colOff>50800</xdr:colOff>
      <xdr:row>54</xdr:row>
      <xdr:rowOff>109492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514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127337</xdr:rowOff>
    </xdr:from>
    <xdr:to>
      <xdr:col>55</xdr:col>
      <xdr:colOff>50800</xdr:colOff>
      <xdr:row>54</xdr:row>
      <xdr:rowOff>57487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105764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170511</xdr:rowOff>
    </xdr:from>
    <xdr:to>
      <xdr:col>50</xdr:col>
      <xdr:colOff>165100</xdr:colOff>
      <xdr:row>54</xdr:row>
      <xdr:rowOff>100661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117188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40960</xdr:rowOff>
    </xdr:from>
    <xdr:to>
      <xdr:col>46</xdr:col>
      <xdr:colOff>38100</xdr:colOff>
      <xdr:row>54</xdr:row>
      <xdr:rowOff>142560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159087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58692</xdr:rowOff>
    </xdr:from>
    <xdr:to>
      <xdr:col>41</xdr:col>
      <xdr:colOff>101600</xdr:colOff>
      <xdr:row>54</xdr:row>
      <xdr:rowOff>160292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42363</xdr:rowOff>
    </xdr:from>
    <xdr:to>
      <xdr:col>36</xdr:col>
      <xdr:colOff>165100</xdr:colOff>
      <xdr:row>54</xdr:row>
      <xdr:rowOff>143963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170757</xdr:rowOff>
    </xdr:from>
    <xdr:to>
      <xdr:col>55</xdr:col>
      <xdr:colOff>0</xdr:colOff>
      <xdr:row>76</xdr:row>
      <xdr:rowOff>42904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29507"/>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46366</xdr:rowOff>
    </xdr:from>
    <xdr:to>
      <xdr:col>50</xdr:col>
      <xdr:colOff>114300</xdr:colOff>
      <xdr:row>75</xdr:row>
      <xdr:rowOff>170757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05116"/>
          <a:ext cx="8890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63543</xdr:rowOff>
    </xdr:from>
    <xdr:to>
      <xdr:col>45</xdr:col>
      <xdr:colOff>177800</xdr:colOff>
      <xdr:row>75</xdr:row>
      <xdr:rowOff>46366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750843"/>
          <a:ext cx="889000" cy="1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46170</xdr:rowOff>
    </xdr:from>
    <xdr:to>
      <xdr:col>41</xdr:col>
      <xdr:colOff>50800</xdr:colOff>
      <xdr:row>74</xdr:row>
      <xdr:rowOff>63543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56202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110819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163554</xdr:rowOff>
    </xdr:from>
    <xdr:to>
      <xdr:col>55</xdr:col>
      <xdr:colOff>50800</xdr:colOff>
      <xdr:row>76</xdr:row>
      <xdr:rowOff>93704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141981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119957</xdr:rowOff>
    </xdr:from>
    <xdr:to>
      <xdr:col>50</xdr:col>
      <xdr:colOff>165100</xdr:colOff>
      <xdr:row>76</xdr:row>
      <xdr:rowOff>50107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41234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3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167016</xdr:rowOff>
    </xdr:from>
    <xdr:to>
      <xdr:col>46</xdr:col>
      <xdr:colOff>38100</xdr:colOff>
      <xdr:row>75</xdr:row>
      <xdr:rowOff>97166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88293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12743</xdr:rowOff>
    </xdr:from>
    <xdr:to>
      <xdr:col>41</xdr:col>
      <xdr:colOff>101600</xdr:colOff>
      <xdr:row>74</xdr:row>
      <xdr:rowOff>114343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105470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166820</xdr:rowOff>
    </xdr:from>
    <xdr:to>
      <xdr:col>36</xdr:col>
      <xdr:colOff>165100</xdr:colOff>
      <xdr:row>73</xdr:row>
      <xdr:rowOff>96970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113497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25609</xdr:rowOff>
    </xdr:from>
    <xdr:to>
      <xdr:col>55</xdr:col>
      <xdr:colOff>0</xdr:colOff>
      <xdr:row>96</xdr:row>
      <xdr:rowOff>131318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84809"/>
          <a:ext cx="8382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14501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7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131318</xdr:rowOff>
    </xdr:from>
    <xdr:to>
      <xdr:col>50</xdr:col>
      <xdr:colOff>114300</xdr:colOff>
      <xdr:row>97</xdr:row>
      <xdr:rowOff>18999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9051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18999</xdr:rowOff>
    </xdr:from>
    <xdr:to>
      <xdr:col>45</xdr:col>
      <xdr:colOff>177800</xdr:colOff>
      <xdr:row>97</xdr:row>
      <xdr:rowOff>24676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49649"/>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87806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24676</xdr:rowOff>
    </xdr:from>
    <xdr:to>
      <xdr:col>41</xdr:col>
      <xdr:colOff>50800</xdr:colOff>
      <xdr:row>97</xdr:row>
      <xdr:rowOff>106611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55326"/>
          <a:ext cx="889000" cy="8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146259</xdr:rowOff>
    </xdr:from>
    <xdr:to>
      <xdr:col>55</xdr:col>
      <xdr:colOff>50800</xdr:colOff>
      <xdr:row>96</xdr:row>
      <xdr:rowOff>76409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169136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80518</xdr:rowOff>
    </xdr:from>
    <xdr:to>
      <xdr:col>50</xdr:col>
      <xdr:colOff>165100</xdr:colOff>
      <xdr:row>97</xdr:row>
      <xdr:rowOff>10668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27195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3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139649</xdr:rowOff>
    </xdr:from>
    <xdr:to>
      <xdr:col>46</xdr:col>
      <xdr:colOff>38100</xdr:colOff>
      <xdr:row>97</xdr:row>
      <xdr:rowOff>69799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86326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145326</xdr:rowOff>
    </xdr:from>
    <xdr:to>
      <xdr:col>41</xdr:col>
      <xdr:colOff>101600</xdr:colOff>
      <xdr:row>97</xdr:row>
      <xdr:rowOff>75476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92003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55811</xdr:rowOff>
    </xdr:from>
    <xdr:to>
      <xdr:col>36</xdr:col>
      <xdr:colOff>165100</xdr:colOff>
      <xdr:row>97</xdr:row>
      <xdr:rowOff>157411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159621</xdr:rowOff>
    </xdr:from>
    <xdr:to>
      <xdr:col>85</xdr:col>
      <xdr:colOff>127000</xdr:colOff>
      <xdr:row>36</xdr:row>
      <xdr:rowOff>93000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60371"/>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93000</xdr:rowOff>
    </xdr:from>
    <xdr:to>
      <xdr:col>81</xdr:col>
      <xdr:colOff>50800</xdr:colOff>
      <xdr:row>37</xdr:row>
      <xdr:rowOff>39769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65200"/>
          <a:ext cx="8890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114391</xdr:rowOff>
    </xdr:from>
    <xdr:to>
      <xdr:col>76</xdr:col>
      <xdr:colOff>114300</xdr:colOff>
      <xdr:row>37</xdr:row>
      <xdr:rowOff>39769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43691"/>
          <a:ext cx="889000" cy="4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114391</xdr:rowOff>
    </xdr:from>
    <xdr:to>
      <xdr:col>71</xdr:col>
      <xdr:colOff>177800</xdr:colOff>
      <xdr:row>36</xdr:row>
      <xdr:rowOff>104757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943691"/>
          <a:ext cx="889000" cy="3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108821</xdr:rowOff>
    </xdr:from>
    <xdr:to>
      <xdr:col>85</xdr:col>
      <xdr:colOff>177800</xdr:colOff>
      <xdr:row>36</xdr:row>
      <xdr:rowOff>38971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87248</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60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42200</xdr:rowOff>
    </xdr:from>
    <xdr:to>
      <xdr:col>81</xdr:col>
      <xdr:colOff>101600</xdr:colOff>
      <xdr:row>36</xdr:row>
      <xdr:rowOff>143800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134927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63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160419</xdr:rowOff>
    </xdr:from>
    <xdr:to>
      <xdr:col>76</xdr:col>
      <xdr:colOff>165100</xdr:colOff>
      <xdr:row>37</xdr:row>
      <xdr:rowOff>90569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81696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63591</xdr:rowOff>
    </xdr:from>
    <xdr:to>
      <xdr:col>72</xdr:col>
      <xdr:colOff>38100</xdr:colOff>
      <xdr:row>34</xdr:row>
      <xdr:rowOff>165191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6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53957</xdr:rowOff>
    </xdr:from>
    <xdr:to>
      <xdr:col>67</xdr:col>
      <xdr:colOff>101600</xdr:colOff>
      <xdr:row>36</xdr:row>
      <xdr:rowOff>155557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11064</xdr:rowOff>
    </xdr:from>
    <xdr:to>
      <xdr:col>85</xdr:col>
      <xdr:colOff>127000</xdr:colOff>
      <xdr:row>54</xdr:row>
      <xdr:rowOff>37810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097914"/>
          <a:ext cx="8382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37810</xdr:rowOff>
    </xdr:from>
    <xdr:to>
      <xdr:col>81</xdr:col>
      <xdr:colOff>50800</xdr:colOff>
      <xdr:row>54</xdr:row>
      <xdr:rowOff>128498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96110"/>
          <a:ext cx="889000" cy="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100968</xdr:rowOff>
    </xdr:from>
    <xdr:to>
      <xdr:col>76</xdr:col>
      <xdr:colOff>114300</xdr:colOff>
      <xdr:row>54</xdr:row>
      <xdr:rowOff>128498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187818"/>
          <a:ext cx="8890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100968</xdr:rowOff>
    </xdr:from>
    <xdr:to>
      <xdr:col>71</xdr:col>
      <xdr:colOff>177800</xdr:colOff>
      <xdr:row>54</xdr:row>
      <xdr:rowOff>26249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87818"/>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156546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131714</xdr:rowOff>
    </xdr:from>
    <xdr:to>
      <xdr:col>85</xdr:col>
      <xdr:colOff>177800</xdr:colOff>
      <xdr:row>53</xdr:row>
      <xdr:rowOff>61864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154591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158460</xdr:rowOff>
    </xdr:from>
    <xdr:to>
      <xdr:col>81</xdr:col>
      <xdr:colOff>101600</xdr:colOff>
      <xdr:row>54</xdr:row>
      <xdr:rowOff>88610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105137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01411" y="90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77698</xdr:rowOff>
    </xdr:from>
    <xdr:to>
      <xdr:col>76</xdr:col>
      <xdr:colOff>165100</xdr:colOff>
      <xdr:row>55</xdr:row>
      <xdr:rowOff>7848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24375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50168</xdr:rowOff>
    </xdr:from>
    <xdr:to>
      <xdr:col>72</xdr:col>
      <xdr:colOff>38100</xdr:colOff>
      <xdr:row>53</xdr:row>
      <xdr:rowOff>151768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168295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91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146899</xdr:rowOff>
    </xdr:from>
    <xdr:to>
      <xdr:col>67</xdr:col>
      <xdr:colOff>101600</xdr:colOff>
      <xdr:row>54</xdr:row>
      <xdr:rowOff>77049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93576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27057</xdr:rowOff>
    </xdr:from>
    <xdr:to>
      <xdr:col>85</xdr:col>
      <xdr:colOff>127000</xdr:colOff>
      <xdr:row>77</xdr:row>
      <xdr:rowOff>106381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28707"/>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27057</xdr:rowOff>
    </xdr:from>
    <xdr:to>
      <xdr:col>81</xdr:col>
      <xdr:colOff>50800</xdr:colOff>
      <xdr:row>77</xdr:row>
      <xdr:rowOff>128384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28707"/>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128384</xdr:rowOff>
    </xdr:from>
    <xdr:to>
      <xdr:col>76</xdr:col>
      <xdr:colOff>114300</xdr:colOff>
      <xdr:row>77</xdr:row>
      <xdr:rowOff>162731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30034"/>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157245</xdr:rowOff>
    </xdr:from>
    <xdr:to>
      <xdr:col>71</xdr:col>
      <xdr:colOff>177800</xdr:colOff>
      <xdr:row>77</xdr:row>
      <xdr:rowOff>162731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588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55581</xdr:rowOff>
    </xdr:from>
    <xdr:to>
      <xdr:col>85</xdr:col>
      <xdr:colOff>177800</xdr:colOff>
      <xdr:row>77</xdr:row>
      <xdr:rowOff>157181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141958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7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147707</xdr:rowOff>
    </xdr:from>
    <xdr:to>
      <xdr:col>81</xdr:col>
      <xdr:colOff>101600</xdr:colOff>
      <xdr:row>77</xdr:row>
      <xdr:rowOff>77857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68984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33728" y="132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77584</xdr:rowOff>
    </xdr:from>
    <xdr:to>
      <xdr:col>76</xdr:col>
      <xdr:colOff>165100</xdr:colOff>
      <xdr:row>78</xdr:row>
      <xdr:rowOff>7734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170311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111931</xdr:rowOff>
    </xdr:from>
    <xdr:to>
      <xdr:col>72</xdr:col>
      <xdr:colOff>38100</xdr:colOff>
      <xdr:row>78</xdr:row>
      <xdr:rowOff>42081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33208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40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106445</xdr:rowOff>
    </xdr:from>
    <xdr:to>
      <xdr:col>67</xdr:col>
      <xdr:colOff>101600</xdr:colOff>
      <xdr:row>78</xdr:row>
      <xdr:rowOff>36595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27722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4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101622</xdr:rowOff>
    </xdr:from>
    <xdr:to>
      <xdr:col>85</xdr:col>
      <xdr:colOff>127000</xdr:colOff>
      <xdr:row>93</xdr:row>
      <xdr:rowOff>18706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5875022"/>
          <a:ext cx="8382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147011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6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101622</xdr:rowOff>
    </xdr:from>
    <xdr:to>
      <xdr:col>81</xdr:col>
      <xdr:colOff>50800</xdr:colOff>
      <xdr:row>92</xdr:row>
      <xdr:rowOff>116742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587502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65237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116742</xdr:rowOff>
    </xdr:from>
    <xdr:to>
      <xdr:col>76</xdr:col>
      <xdr:colOff>114300</xdr:colOff>
      <xdr:row>92</xdr:row>
      <xdr:rowOff>134606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5890142"/>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128205</xdr:rowOff>
    </xdr:from>
    <xdr:to>
      <xdr:col>71</xdr:col>
      <xdr:colOff>177800</xdr:colOff>
      <xdr:row>92</xdr:row>
      <xdr:rowOff>134606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59016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139356</xdr:rowOff>
    </xdr:from>
    <xdr:to>
      <xdr:col>85</xdr:col>
      <xdr:colOff>177800</xdr:colOff>
      <xdr:row>93</xdr:row>
      <xdr:rowOff>69506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162233</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7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50822</xdr:rowOff>
    </xdr:from>
    <xdr:to>
      <xdr:col>81</xdr:col>
      <xdr:colOff>101600</xdr:colOff>
      <xdr:row>92</xdr:row>
      <xdr:rowOff>152422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58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168949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01411" y="155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65942</xdr:rowOff>
    </xdr:from>
    <xdr:to>
      <xdr:col>76</xdr:col>
      <xdr:colOff>165100</xdr:colOff>
      <xdr:row>92</xdr:row>
      <xdr:rowOff>167542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58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12619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6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83806</xdr:rowOff>
    </xdr:from>
    <xdr:to>
      <xdr:col>72</xdr:col>
      <xdr:colOff>38100</xdr:colOff>
      <xdr:row>93</xdr:row>
      <xdr:rowOff>13956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58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30483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6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77405</xdr:rowOff>
    </xdr:from>
    <xdr:to>
      <xdr:col>67</xdr:col>
      <xdr:colOff>101600</xdr:colOff>
      <xdr:row>93</xdr:row>
      <xdr:rowOff>7555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8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24082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6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85816</xdr:rowOff>
    </xdr:from>
    <xdr:to>
      <xdr:col>116</xdr:col>
      <xdr:colOff>63500</xdr:colOff>
      <xdr:row>38</xdr:row>
      <xdr:rowOff>61323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5400766"/>
          <a:ext cx="838200" cy="117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59162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742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85816</xdr:rowOff>
    </xdr:from>
    <xdr:to>
      <xdr:col>111</xdr:col>
      <xdr:colOff>177800</xdr:colOff>
      <xdr:row>38</xdr:row>
      <xdr:rowOff>64588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0434300" y="5400766"/>
          <a:ext cx="889000" cy="11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139173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21317" y="648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64588</xdr:rowOff>
    </xdr:from>
    <xdr:to>
      <xdr:col>107</xdr:col>
      <xdr:colOff>50800</xdr:colOff>
      <xdr:row>38</xdr:row>
      <xdr:rowOff>66222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6579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127743</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66222</xdr:rowOff>
    </xdr:from>
    <xdr:to>
      <xdr:col>102</xdr:col>
      <xdr:colOff>114300</xdr:colOff>
      <xdr:row>38</xdr:row>
      <xdr:rowOff>67854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5813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142439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122844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10523</xdr:rowOff>
    </xdr:from>
    <xdr:to>
      <xdr:col>116</xdr:col>
      <xdr:colOff>114300</xdr:colOff>
      <xdr:row>38</xdr:row>
      <xdr:rowOff>112123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33400</xdr:rowOff>
    </xdr:from>
    <xdr:ext cx="378565"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37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35016</xdr:rowOff>
    </xdr:from>
    <xdr:to>
      <xdr:col>112</xdr:col>
      <xdr:colOff>38100</xdr:colOff>
      <xdr:row>31</xdr:row>
      <xdr:rowOff>136616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53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153143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21317" y="512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13788</xdr:rowOff>
    </xdr:from>
    <xdr:to>
      <xdr:col>107</xdr:col>
      <xdr:colOff>101600</xdr:colOff>
      <xdr:row>38</xdr:row>
      <xdr:rowOff>115388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131916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15422</xdr:rowOff>
    </xdr:from>
    <xdr:to>
      <xdr:col>102</xdr:col>
      <xdr:colOff>165100</xdr:colOff>
      <xdr:row>38</xdr:row>
      <xdr:rowOff>117022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133549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0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xdr:rowOff>
    </xdr:from>
    <xdr:to>
      <xdr:col>98</xdr:col>
      <xdr:colOff>38100</xdr:colOff>
      <xdr:row>38</xdr:row>
      <xdr:rowOff>118654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135181</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0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衛生費：</a:t>
          </a:r>
          <a:r>
            <a:rPr kumimoji="1" lang="ja-JP" altLang="en-US" sz="1100">
              <a:solidFill>
                <a:sysClr val="windowText" lastClr="000000"/>
              </a:solidFill>
              <a:effectLst/>
              <a:latin typeface="+mn-lt"/>
              <a:ea typeface="+mn-ea"/>
              <a:cs typeface="+mn-cs"/>
            </a:rPr>
            <a:t>富山県立大学看護学部新設による運営費や後期高齢者医療助成費が増加した一方で、富山県立大学の看護学部整備費の減少</a:t>
          </a:r>
          <a:r>
            <a:rPr kumimoji="1" lang="ja-JP" altLang="ja-JP" sz="1100">
              <a:solidFill>
                <a:sysClr val="windowText" lastClr="000000"/>
              </a:solidFill>
              <a:effectLst/>
              <a:latin typeface="+mn-lt"/>
              <a:ea typeface="+mn-ea"/>
              <a:cs typeface="+mn-cs"/>
            </a:rPr>
            <a:t>により、前年度から</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教育費：富山県立大学の新棟新設工事や高等学校校舎等の環境改善工事等により増加した。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商工費：中小企業向けの県制度融資資金の実績減が主な要因となり、近年は減少傾向にある。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年度は、道路除雪費が減少した一方で、道路新設改良費</a:t>
          </a:r>
          <a:r>
            <a:rPr kumimoji="1" lang="ja-JP" altLang="en-US" sz="1100">
              <a:solidFill>
                <a:sysClr val="windowText" lastClr="000000"/>
              </a:solidFill>
              <a:effectLst/>
              <a:latin typeface="+mn-lt"/>
              <a:ea typeface="+mn-ea"/>
              <a:cs typeface="+mn-cs"/>
            </a:rPr>
            <a:t>や砂防費</a:t>
          </a:r>
          <a:r>
            <a:rPr kumimoji="1" lang="ja-JP" altLang="ja-JP" sz="1100">
              <a:solidFill>
                <a:sysClr val="windowText" lastClr="000000"/>
              </a:solidFill>
              <a:effectLst/>
              <a:latin typeface="+mn-lt"/>
              <a:ea typeface="+mn-ea"/>
              <a:cs typeface="+mn-cs"/>
            </a:rPr>
            <a:t>が増加したこと等により、全体としては前年度から</a:t>
          </a:r>
          <a:r>
            <a:rPr kumimoji="1" lang="ja-JP" altLang="ja-JP" sz="1100">
              <a:solidFill>
                <a:schemeClr val="dk1"/>
              </a:solidFill>
              <a:effectLst/>
              <a:latin typeface="+mn-lt"/>
              <a:ea typeface="+mn-ea"/>
              <a:cs typeface="+mn-cs"/>
            </a:rPr>
            <a:t>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等の特例的な地方債に係る元利償還金が増加しており、類似団体と比較して高い水準を推移。県債の新規発行の抑制、資金調達方法の多様化等により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決算は、歳入では、県税や</a:t>
          </a:r>
          <a:r>
            <a:rPr kumimoji="1" lang="ja-JP" altLang="en-US" sz="1100">
              <a:solidFill>
                <a:sysClr val="windowText" lastClr="000000"/>
              </a:solidFill>
              <a:effectLst/>
              <a:latin typeface="+mn-lt"/>
              <a:ea typeface="+mn-ea"/>
              <a:cs typeface="+mn-cs"/>
            </a:rPr>
            <a:t>国庫支出金などが増加し、昨年度同様、増加となった。</a:t>
          </a:r>
          <a:r>
            <a:rPr kumimoji="1" lang="ja-JP" altLang="ja-JP" sz="1100">
              <a:solidFill>
                <a:sysClr val="windowText" lastClr="000000"/>
              </a:solidFill>
              <a:effectLst/>
              <a:latin typeface="+mn-lt"/>
              <a:ea typeface="+mn-ea"/>
              <a:cs typeface="+mn-cs"/>
            </a:rPr>
            <a:t>歳出についても、</a:t>
          </a:r>
          <a:r>
            <a:rPr kumimoji="1" lang="ja-JP" altLang="en-US" sz="1100">
              <a:solidFill>
                <a:sysClr val="windowText" lastClr="000000"/>
              </a:solidFill>
              <a:effectLst/>
              <a:latin typeface="+mn-lt"/>
              <a:ea typeface="+mn-ea"/>
              <a:cs typeface="+mn-cs"/>
            </a:rPr>
            <a:t>国の「防災・減災、国土強靭化のための３か年緊急対策」に伴う公共事業</a:t>
          </a:r>
          <a:r>
            <a:rPr kumimoji="1" lang="ja-JP" altLang="ja-JP" sz="1100">
              <a:solidFill>
                <a:sysClr val="windowText" lastClr="000000"/>
              </a:solidFill>
              <a:effectLst/>
              <a:latin typeface="+mn-lt"/>
              <a:ea typeface="+mn-ea"/>
              <a:cs typeface="+mn-cs"/>
            </a:rPr>
            <a:t>や富山県立大学の新棟新築工事に係る経費が増加したこと等により、</a:t>
          </a:r>
          <a:r>
            <a:rPr kumimoji="1" lang="ja-JP" altLang="en-US" sz="1100">
              <a:solidFill>
                <a:sysClr val="windowText" lastClr="000000"/>
              </a:solidFill>
              <a:effectLst/>
              <a:latin typeface="+mn-lt"/>
              <a:ea typeface="+mn-ea"/>
              <a:cs typeface="+mn-cs"/>
            </a:rPr>
            <a:t>昨年度に引き続き</a:t>
          </a:r>
          <a:r>
            <a:rPr kumimoji="1" lang="ja-JP" altLang="ja-JP" sz="1100">
              <a:solidFill>
                <a:sysClr val="windowText" lastClr="000000"/>
              </a:solidFill>
              <a:effectLst/>
              <a:latin typeface="+mn-lt"/>
              <a:ea typeface="+mn-ea"/>
              <a:cs typeface="+mn-cs"/>
            </a:rPr>
            <a:t>増加。</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年度以後は、厳しい財政環境の中ではあるが、</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基金からの取崩しを行わずに財政運営を進めており、標準財政規模比の財政調整基金残高は</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ポイント増加。</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一般会計等の実質赤字及び公営企業会計の資金不足は生じておらず、連結実質赤字額は発生していない。</a:t>
          </a:r>
          <a:endParaRPr lang="ja-JP" altLang="ja-JP" sz="1400">
            <a:effectLst/>
          </a:endParaRPr>
        </a:p>
        <a:p>
          <a:r>
            <a:rPr kumimoji="1" lang="ja-JP" altLang="ja-JP" sz="1100">
              <a:solidFill>
                <a:schemeClr val="dk1"/>
              </a:solidFill>
              <a:effectLst/>
              <a:latin typeface="+mn-lt"/>
              <a:ea typeface="+mn-ea"/>
              <a:cs typeface="+mn-cs"/>
            </a:rPr>
            <a:t>標準財政</a:t>
          </a:r>
          <a:r>
            <a:rPr kumimoji="1" lang="ja-JP" altLang="ja-JP" sz="1100">
              <a:solidFill>
                <a:sysClr val="windowText" lastClr="000000"/>
              </a:solidFill>
              <a:effectLst/>
              <a:latin typeface="+mn-lt"/>
              <a:ea typeface="+mn-ea"/>
              <a:cs typeface="+mn-cs"/>
            </a:rPr>
            <a:t>規模比で</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決算は、</a:t>
          </a:r>
          <a:r>
            <a:rPr kumimoji="1" lang="ja-JP" altLang="en-US" sz="1100">
              <a:solidFill>
                <a:sysClr val="windowText" lastClr="000000"/>
              </a:solidFill>
              <a:effectLst/>
              <a:latin typeface="+mn-lt"/>
              <a:ea typeface="+mn-ea"/>
              <a:cs typeface="+mn-cs"/>
            </a:rPr>
            <a:t>病院事業において、</a:t>
          </a:r>
          <a:r>
            <a:rPr kumimoji="1" lang="en-US" altLang="ja-JP" sz="1100">
              <a:solidFill>
                <a:sysClr val="windowText" lastClr="000000"/>
              </a:solidFill>
              <a:effectLst/>
              <a:latin typeface="+mn-lt"/>
              <a:ea typeface="+mn-ea"/>
              <a:cs typeface="+mn-cs"/>
            </a:rPr>
            <a:t>DPC/PDPS</a:t>
          </a:r>
          <a:r>
            <a:rPr kumimoji="1" lang="ja-JP" altLang="en-US" sz="1100">
              <a:solidFill>
                <a:sysClr val="windowText" lastClr="000000"/>
              </a:solidFill>
              <a:effectLst/>
              <a:latin typeface="+mn-lt"/>
              <a:ea typeface="+mn-ea"/>
              <a:cs typeface="+mn-cs"/>
            </a:rPr>
            <a:t>制度（急性期入院医療の定額報酬算定制度）に対応した取組みの継続や看護職員夜間配置加算など新たな加算を取得したことや、外来収益の増収等により、前年度に比べ事業収益が増加したこと、電気事業においては全体の電力量収入の増加により営業収益が増加したことなどにより、全体で黒字額は増加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60008_&#23500;&#23665;&#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258.2</v>
          </cell>
          <cell r="CF51">
            <v>254.9</v>
          </cell>
          <cell r="CN51">
            <v>252.3</v>
          </cell>
        </row>
        <row r="53">
          <cell r="BX53">
            <v>65.599999999999994</v>
          </cell>
          <cell r="CF53">
            <v>66.900000000000006</v>
          </cell>
          <cell r="CN53">
            <v>67.7</v>
          </cell>
        </row>
        <row r="55">
          <cell r="AN55" t="str">
            <v>グループ内平均値</v>
          </cell>
          <cell r="BX55">
            <v>244</v>
          </cell>
          <cell r="CF55">
            <v>245.1</v>
          </cell>
          <cell r="CN55">
            <v>246.9</v>
          </cell>
        </row>
        <row r="57">
          <cell r="BX57">
            <v>55</v>
          </cell>
          <cell r="CF57">
            <v>53.4</v>
          </cell>
          <cell r="CN57">
            <v>54.8</v>
          </cell>
        </row>
        <row r="72">
          <cell r="BP72" t="str">
            <v>H27</v>
          </cell>
          <cell r="BX72" t="str">
            <v>H28</v>
          </cell>
          <cell r="CF72" t="str">
            <v>H29</v>
          </cell>
          <cell r="CN72" t="str">
            <v>H30</v>
          </cell>
          <cell r="CV72" t="str">
            <v>R01</v>
          </cell>
        </row>
        <row r="73">
          <cell r="AN73" t="str">
            <v>当該団体値</v>
          </cell>
          <cell r="BP73">
            <v>253.3</v>
          </cell>
          <cell r="BX73">
            <v>258.2</v>
          </cell>
          <cell r="CF73">
            <v>254.9</v>
          </cell>
          <cell r="CN73">
            <v>252.3</v>
          </cell>
          <cell r="CV73">
            <v>253.5</v>
          </cell>
        </row>
        <row r="75">
          <cell r="BP75">
            <v>14.7</v>
          </cell>
          <cell r="BX75">
            <v>13.7</v>
          </cell>
          <cell r="CF75">
            <v>13.2</v>
          </cell>
          <cell r="CN75">
            <v>13.2</v>
          </cell>
          <cell r="CV75">
            <v>13.1</v>
          </cell>
        </row>
        <row r="77">
          <cell r="AN77" t="str">
            <v>グループ内平均値</v>
          </cell>
          <cell r="BP77">
            <v>239.1</v>
          </cell>
          <cell r="BX77">
            <v>244</v>
          </cell>
          <cell r="CF77">
            <v>245.1</v>
          </cell>
          <cell r="CN77">
            <v>246.9</v>
          </cell>
          <cell r="CV77">
            <v>250.4</v>
          </cell>
        </row>
        <row r="79">
          <cell r="BP79">
            <v>15.9</v>
          </cell>
          <cell r="BX79">
            <v>15.4</v>
          </cell>
          <cell r="CF79">
            <v>15.2</v>
          </cell>
          <cell r="CN79">
            <v>14.9</v>
          </cell>
          <cell r="CV79">
            <v>14.4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election activeCell="AF112" sqref="AF112"/>
    </sheetView>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503362128</v>
      </c>
      <c r="BO4" s="426"/>
      <c r="BP4" s="426"/>
      <c r="BQ4" s="426"/>
      <c r="BR4" s="426"/>
      <c r="BS4" s="426"/>
      <c r="BT4" s="426"/>
      <c r="BU4" s="427"/>
      <c r="BV4" s="425">
        <v>499328434</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0.5</v>
      </c>
      <c r="CU4" s="588"/>
      <c r="CV4" s="588"/>
      <c r="CW4" s="588"/>
      <c r="CX4" s="588"/>
      <c r="CY4" s="588"/>
      <c r="CZ4" s="588"/>
      <c r="DA4" s="589"/>
      <c r="DB4" s="587">
        <v>0.4</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487588947</v>
      </c>
      <c r="BO5" s="432"/>
      <c r="BP5" s="432"/>
      <c r="BQ5" s="432"/>
      <c r="BR5" s="432"/>
      <c r="BS5" s="432"/>
      <c r="BT5" s="432"/>
      <c r="BU5" s="433"/>
      <c r="BV5" s="431">
        <v>482135675</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96.9</v>
      </c>
      <c r="CU5" s="411"/>
      <c r="CV5" s="411"/>
      <c r="CW5" s="411"/>
      <c r="CX5" s="411"/>
      <c r="CY5" s="411"/>
      <c r="CZ5" s="411"/>
      <c r="DA5" s="412"/>
      <c r="DB5" s="410">
        <v>96.2</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13000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15773181</v>
      </c>
      <c r="BO6" s="432"/>
      <c r="BP6" s="432"/>
      <c r="BQ6" s="432"/>
      <c r="BR6" s="432"/>
      <c r="BS6" s="432"/>
      <c r="BT6" s="432"/>
      <c r="BU6" s="433"/>
      <c r="BV6" s="431">
        <v>17192759</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104.2</v>
      </c>
      <c r="CU6" s="577"/>
      <c r="CV6" s="577"/>
      <c r="CW6" s="577"/>
      <c r="CX6" s="577"/>
      <c r="CY6" s="577"/>
      <c r="CZ6" s="577"/>
      <c r="DA6" s="578"/>
      <c r="DB6" s="576">
        <v>104.8</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1</v>
      </c>
      <c r="AJ7" s="457"/>
      <c r="AK7" s="457"/>
      <c r="AL7" s="457"/>
      <c r="AM7" s="457"/>
      <c r="AN7" s="457"/>
      <c r="AO7" s="457"/>
      <c r="AP7" s="458"/>
      <c r="AQ7" s="456">
        <v>10200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14434173</v>
      </c>
      <c r="BO7" s="432"/>
      <c r="BP7" s="432"/>
      <c r="BQ7" s="432"/>
      <c r="BR7" s="432"/>
      <c r="BS7" s="432"/>
      <c r="BT7" s="432"/>
      <c r="BU7" s="433"/>
      <c r="BV7" s="431">
        <v>15889026</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296833024</v>
      </c>
      <c r="CU7" s="432"/>
      <c r="CV7" s="432"/>
      <c r="CW7" s="432"/>
      <c r="CX7" s="432"/>
      <c r="CY7" s="432"/>
      <c r="CZ7" s="432"/>
      <c r="DA7" s="433"/>
      <c r="DB7" s="431">
        <v>297566098</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8500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1339008</v>
      </c>
      <c r="BO8" s="432"/>
      <c r="BP8" s="432"/>
      <c r="BQ8" s="432"/>
      <c r="BR8" s="432"/>
      <c r="BS8" s="432"/>
      <c r="BT8" s="432"/>
      <c r="BU8" s="433"/>
      <c r="BV8" s="431">
        <v>1303733</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0.48283999999999999</v>
      </c>
      <c r="CU8" s="574"/>
      <c r="CV8" s="574"/>
      <c r="CW8" s="574"/>
      <c r="CX8" s="574"/>
      <c r="CY8" s="574"/>
      <c r="CZ8" s="574"/>
      <c r="DA8" s="575"/>
      <c r="DB8" s="573">
        <v>0.47778999999999999</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1066328</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9100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35275</v>
      </c>
      <c r="BO9" s="432"/>
      <c r="BP9" s="432"/>
      <c r="BQ9" s="432"/>
      <c r="BR9" s="432"/>
      <c r="BS9" s="432"/>
      <c r="BT9" s="432"/>
      <c r="BU9" s="433"/>
      <c r="BV9" s="431">
        <v>-297409</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25.5</v>
      </c>
      <c r="CU9" s="411"/>
      <c r="CV9" s="411"/>
      <c r="CW9" s="411"/>
      <c r="CX9" s="411"/>
      <c r="CY9" s="411"/>
      <c r="CZ9" s="411"/>
      <c r="DA9" s="412"/>
      <c r="DB9" s="410">
        <v>25.5</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1093247</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8600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180703</v>
      </c>
      <c r="BO10" s="432"/>
      <c r="BP10" s="432"/>
      <c r="BQ10" s="432"/>
      <c r="BR10" s="432"/>
      <c r="BS10" s="432"/>
      <c r="BT10" s="432"/>
      <c r="BU10" s="433"/>
      <c r="BV10" s="431">
        <v>180641</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38</v>
      </c>
      <c r="AJ11" s="457"/>
      <c r="AK11" s="457"/>
      <c r="AL11" s="457"/>
      <c r="AM11" s="457"/>
      <c r="AN11" s="457"/>
      <c r="AO11" s="457"/>
      <c r="AP11" s="458"/>
      <c r="AQ11" s="456">
        <v>7800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1055999</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119</v>
      </c>
      <c r="CU12" s="482"/>
      <c r="CV12" s="482"/>
      <c r="CW12" s="482"/>
      <c r="CX12" s="482"/>
      <c r="CY12" s="482"/>
      <c r="CZ12" s="482"/>
      <c r="DA12" s="483"/>
      <c r="DB12" s="481" t="s">
        <v>119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1036503</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215978</v>
      </c>
      <c r="BO13" s="432"/>
      <c r="BP13" s="432"/>
      <c r="BQ13" s="432"/>
      <c r="BR13" s="432"/>
      <c r="BS13" s="432"/>
      <c r="BT13" s="432"/>
      <c r="BU13" s="433"/>
      <c r="BV13" s="431">
        <v>-116768</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13.1</v>
      </c>
      <c r="CU13" s="411"/>
      <c r="CV13" s="411"/>
      <c r="CW13" s="411"/>
      <c r="CX13" s="411"/>
      <c r="CY13" s="411"/>
      <c r="CZ13" s="411"/>
      <c r="DA13" s="412"/>
      <c r="DB13" s="410">
        <v>13.2</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1063293</v>
      </c>
      <c r="S14" s="476"/>
      <c r="T14" s="476"/>
      <c r="U14" s="476"/>
      <c r="V14" s="477"/>
      <c r="W14" s="504"/>
      <c r="X14" s="505"/>
      <c r="Y14" s="506"/>
      <c r="Z14" s="453" t="s">
        <v>132</v>
      </c>
      <c r="AA14" s="454"/>
      <c r="AB14" s="454"/>
      <c r="AC14" s="454"/>
      <c r="AD14" s="454"/>
      <c r="AE14" s="454"/>
      <c r="AF14" s="454"/>
      <c r="AG14" s="454"/>
      <c r="AH14" s="455"/>
      <c r="AI14" s="456">
        <v>4187</v>
      </c>
      <c r="AJ14" s="457"/>
      <c r="AK14" s="457"/>
      <c r="AL14" s="457"/>
      <c r="AM14" s="458"/>
      <c r="AN14" s="456">
        <v>13796165</v>
      </c>
      <c r="AO14" s="457"/>
      <c r="AP14" s="457"/>
      <c r="AQ14" s="457"/>
      <c r="AR14" s="457"/>
      <c r="AS14" s="458"/>
      <c r="AT14" s="456">
        <v>3295</v>
      </c>
      <c r="AU14" s="457"/>
      <c r="AV14" s="457"/>
      <c r="AW14" s="457"/>
      <c r="AX14" s="457"/>
      <c r="AY14" s="459"/>
      <c r="AZ14" s="422" t="s">
        <v>133</v>
      </c>
      <c r="BA14" s="423"/>
      <c r="BB14" s="423"/>
      <c r="BC14" s="423"/>
      <c r="BD14" s="423"/>
      <c r="BE14" s="423"/>
      <c r="BF14" s="423"/>
      <c r="BG14" s="423"/>
      <c r="BH14" s="423"/>
      <c r="BI14" s="423"/>
      <c r="BJ14" s="423"/>
      <c r="BK14" s="423"/>
      <c r="BL14" s="423"/>
      <c r="BM14" s="424"/>
      <c r="BN14" s="425">
        <v>120520451</v>
      </c>
      <c r="BO14" s="426"/>
      <c r="BP14" s="426"/>
      <c r="BQ14" s="426"/>
      <c r="BR14" s="426"/>
      <c r="BS14" s="426"/>
      <c r="BT14" s="426"/>
      <c r="BU14" s="427"/>
      <c r="BV14" s="425">
        <v>117291645</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253.5</v>
      </c>
      <c r="CU14" s="437"/>
      <c r="CV14" s="437"/>
      <c r="CW14" s="437"/>
      <c r="CX14" s="437"/>
      <c r="CY14" s="437"/>
      <c r="CZ14" s="437"/>
      <c r="DA14" s="438"/>
      <c r="DB14" s="436">
        <v>252.3</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135</v>
      </c>
      <c r="N15" s="473"/>
      <c r="O15" s="473"/>
      <c r="P15" s="473"/>
      <c r="Q15" s="474"/>
      <c r="R15" s="475">
        <v>1045031</v>
      </c>
      <c r="S15" s="476"/>
      <c r="T15" s="476"/>
      <c r="U15" s="476"/>
      <c r="V15" s="477"/>
      <c r="W15" s="504"/>
      <c r="X15" s="505"/>
      <c r="Y15" s="506"/>
      <c r="Z15" s="453" t="s">
        <v>136</v>
      </c>
      <c r="AA15" s="454"/>
      <c r="AB15" s="454"/>
      <c r="AC15" s="454"/>
      <c r="AD15" s="454"/>
      <c r="AE15" s="454"/>
      <c r="AF15" s="454"/>
      <c r="AG15" s="454"/>
      <c r="AH15" s="455"/>
      <c r="AI15" s="456" t="s">
        <v>119</v>
      </c>
      <c r="AJ15" s="457"/>
      <c r="AK15" s="457"/>
      <c r="AL15" s="457"/>
      <c r="AM15" s="458"/>
      <c r="AN15" s="456" t="s">
        <v>119</v>
      </c>
      <c r="AO15" s="457"/>
      <c r="AP15" s="457"/>
      <c r="AQ15" s="457"/>
      <c r="AR15" s="457"/>
      <c r="AS15" s="458"/>
      <c r="AT15" s="456" t="s">
        <v>119</v>
      </c>
      <c r="AU15" s="457"/>
      <c r="AV15" s="457"/>
      <c r="AW15" s="457"/>
      <c r="AX15" s="457"/>
      <c r="AY15" s="459"/>
      <c r="AZ15" s="428" t="s">
        <v>137</v>
      </c>
      <c r="BA15" s="429"/>
      <c r="BB15" s="429"/>
      <c r="BC15" s="429"/>
      <c r="BD15" s="429"/>
      <c r="BE15" s="429"/>
      <c r="BF15" s="429"/>
      <c r="BG15" s="429"/>
      <c r="BH15" s="429"/>
      <c r="BI15" s="429"/>
      <c r="BJ15" s="429"/>
      <c r="BK15" s="429"/>
      <c r="BL15" s="429"/>
      <c r="BM15" s="430"/>
      <c r="BN15" s="431">
        <v>246653731</v>
      </c>
      <c r="BO15" s="432"/>
      <c r="BP15" s="432"/>
      <c r="BQ15" s="432"/>
      <c r="BR15" s="432"/>
      <c r="BS15" s="432"/>
      <c r="BT15" s="432"/>
      <c r="BU15" s="433"/>
      <c r="BV15" s="431">
        <v>243114917</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18</v>
      </c>
      <c r="AJ16" s="457"/>
      <c r="AK16" s="457"/>
      <c r="AL16" s="457"/>
      <c r="AM16" s="458"/>
      <c r="AN16" s="456">
        <v>52290</v>
      </c>
      <c r="AO16" s="457"/>
      <c r="AP16" s="457"/>
      <c r="AQ16" s="457"/>
      <c r="AR16" s="457"/>
      <c r="AS16" s="458"/>
      <c r="AT16" s="456">
        <v>2905</v>
      </c>
      <c r="AU16" s="457"/>
      <c r="AV16" s="457"/>
      <c r="AW16" s="457"/>
      <c r="AX16" s="457"/>
      <c r="AY16" s="459"/>
      <c r="AZ16" s="428" t="s">
        <v>142</v>
      </c>
      <c r="BA16" s="429"/>
      <c r="BB16" s="429"/>
      <c r="BC16" s="429"/>
      <c r="BD16" s="429"/>
      <c r="BE16" s="429"/>
      <c r="BF16" s="429"/>
      <c r="BG16" s="429"/>
      <c r="BH16" s="429"/>
      <c r="BI16" s="429"/>
      <c r="BJ16" s="429"/>
      <c r="BK16" s="429"/>
      <c r="BL16" s="429"/>
      <c r="BM16" s="430"/>
      <c r="BN16" s="431">
        <v>150880323</v>
      </c>
      <c r="BO16" s="432"/>
      <c r="BP16" s="432"/>
      <c r="BQ16" s="432"/>
      <c r="BR16" s="432"/>
      <c r="BS16" s="432"/>
      <c r="BT16" s="432"/>
      <c r="BU16" s="433"/>
      <c r="BV16" s="431">
        <v>146906234</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1988</v>
      </c>
      <c r="AJ17" s="457"/>
      <c r="AK17" s="457"/>
      <c r="AL17" s="457"/>
      <c r="AM17" s="458"/>
      <c r="AN17" s="456">
        <v>6292020</v>
      </c>
      <c r="AO17" s="457"/>
      <c r="AP17" s="457"/>
      <c r="AQ17" s="457"/>
      <c r="AR17" s="457"/>
      <c r="AS17" s="458"/>
      <c r="AT17" s="456">
        <v>3165</v>
      </c>
      <c r="AU17" s="457"/>
      <c r="AV17" s="457"/>
      <c r="AW17" s="457"/>
      <c r="AX17" s="457"/>
      <c r="AY17" s="459"/>
      <c r="AZ17" s="428" t="s">
        <v>146</v>
      </c>
      <c r="BA17" s="429"/>
      <c r="BB17" s="429"/>
      <c r="BC17" s="429"/>
      <c r="BD17" s="429"/>
      <c r="BE17" s="429"/>
      <c r="BF17" s="429"/>
      <c r="BG17" s="429"/>
      <c r="BH17" s="429"/>
      <c r="BI17" s="429"/>
      <c r="BJ17" s="429"/>
      <c r="BK17" s="429"/>
      <c r="BL17" s="429"/>
      <c r="BM17" s="430"/>
      <c r="BN17" s="431">
        <v>292724459</v>
      </c>
      <c r="BO17" s="432"/>
      <c r="BP17" s="432"/>
      <c r="BQ17" s="432"/>
      <c r="BR17" s="432"/>
      <c r="BS17" s="432"/>
      <c r="BT17" s="432"/>
      <c r="BU17" s="433"/>
      <c r="BV17" s="431">
        <v>292583203</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147</v>
      </c>
      <c r="C18" s="449"/>
      <c r="D18" s="449"/>
      <c r="E18" s="449"/>
      <c r="F18" s="449"/>
      <c r="G18" s="449"/>
      <c r="H18" s="449"/>
      <c r="I18" s="449"/>
      <c r="J18" s="449"/>
      <c r="K18" s="450"/>
      <c r="L18" s="451">
        <v>4248</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7926</v>
      </c>
      <c r="AJ18" s="457"/>
      <c r="AK18" s="457"/>
      <c r="AL18" s="457"/>
      <c r="AM18" s="458"/>
      <c r="AN18" s="456">
        <v>28847116</v>
      </c>
      <c r="AO18" s="457"/>
      <c r="AP18" s="457"/>
      <c r="AQ18" s="457"/>
      <c r="AR18" s="457"/>
      <c r="AS18" s="458"/>
      <c r="AT18" s="456">
        <v>3640</v>
      </c>
      <c r="AU18" s="457"/>
      <c r="AV18" s="457"/>
      <c r="AW18" s="457"/>
      <c r="AX18" s="457"/>
      <c r="AY18" s="459"/>
      <c r="AZ18" s="439" t="s">
        <v>149</v>
      </c>
      <c r="BA18" s="440"/>
      <c r="BB18" s="440"/>
      <c r="BC18" s="440"/>
      <c r="BD18" s="440"/>
      <c r="BE18" s="440"/>
      <c r="BF18" s="440"/>
      <c r="BG18" s="440"/>
      <c r="BH18" s="440"/>
      <c r="BI18" s="440"/>
      <c r="BJ18" s="440"/>
      <c r="BK18" s="440"/>
      <c r="BL18" s="440"/>
      <c r="BM18" s="441"/>
      <c r="BN18" s="405">
        <v>346123028</v>
      </c>
      <c r="BO18" s="406"/>
      <c r="BP18" s="406"/>
      <c r="BQ18" s="406"/>
      <c r="BR18" s="406"/>
      <c r="BS18" s="406"/>
      <c r="BT18" s="406"/>
      <c r="BU18" s="407"/>
      <c r="BV18" s="405">
        <v>351568691</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150</v>
      </c>
      <c r="C19" s="449"/>
      <c r="D19" s="449"/>
      <c r="E19" s="449"/>
      <c r="F19" s="449"/>
      <c r="G19" s="449"/>
      <c r="H19" s="449"/>
      <c r="I19" s="449"/>
      <c r="J19" s="449"/>
      <c r="K19" s="450"/>
      <c r="L19" s="451">
        <v>249</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t="s">
        <v>119</v>
      </c>
      <c r="AJ19" s="457"/>
      <c r="AK19" s="457"/>
      <c r="AL19" s="457"/>
      <c r="AM19" s="458"/>
      <c r="AN19" s="456" t="s">
        <v>119</v>
      </c>
      <c r="AO19" s="457"/>
      <c r="AP19" s="457"/>
      <c r="AQ19" s="457"/>
      <c r="AR19" s="457"/>
      <c r="AS19" s="458"/>
      <c r="AT19" s="456" t="s">
        <v>152</v>
      </c>
      <c r="AU19" s="457"/>
      <c r="AV19" s="457"/>
      <c r="AW19" s="457"/>
      <c r="AX19" s="457"/>
      <c r="AY19" s="459"/>
      <c r="AZ19" s="422" t="s">
        <v>153</v>
      </c>
      <c r="BA19" s="423"/>
      <c r="BB19" s="423"/>
      <c r="BC19" s="423"/>
      <c r="BD19" s="423"/>
      <c r="BE19" s="423"/>
      <c r="BF19" s="423"/>
      <c r="BG19" s="423"/>
      <c r="BH19" s="423"/>
      <c r="BI19" s="423"/>
      <c r="BJ19" s="423"/>
      <c r="BK19" s="423"/>
      <c r="BL19" s="423"/>
      <c r="BM19" s="424"/>
      <c r="BN19" s="425">
        <v>1182984591</v>
      </c>
      <c r="BO19" s="426"/>
      <c r="BP19" s="426"/>
      <c r="BQ19" s="426"/>
      <c r="BR19" s="426"/>
      <c r="BS19" s="426"/>
      <c r="BT19" s="426"/>
      <c r="BU19" s="427"/>
      <c r="BV19" s="425">
        <v>1186122999</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391171</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14101</v>
      </c>
      <c r="AJ20" s="457"/>
      <c r="AK20" s="457"/>
      <c r="AL20" s="457"/>
      <c r="AM20" s="458"/>
      <c r="AN20" s="456">
        <v>48935301</v>
      </c>
      <c r="AO20" s="457"/>
      <c r="AP20" s="457"/>
      <c r="AQ20" s="457"/>
      <c r="AR20" s="457"/>
      <c r="AS20" s="458"/>
      <c r="AT20" s="456">
        <v>3470</v>
      </c>
      <c r="AU20" s="457"/>
      <c r="AV20" s="457"/>
      <c r="AW20" s="457"/>
      <c r="AX20" s="457"/>
      <c r="AY20" s="459"/>
      <c r="AZ20" s="439" t="s">
        <v>156</v>
      </c>
      <c r="BA20" s="440"/>
      <c r="BB20" s="440"/>
      <c r="BC20" s="440"/>
      <c r="BD20" s="440"/>
      <c r="BE20" s="440"/>
      <c r="BF20" s="440"/>
      <c r="BG20" s="440"/>
      <c r="BH20" s="440"/>
      <c r="BI20" s="440"/>
      <c r="BJ20" s="440"/>
      <c r="BK20" s="440"/>
      <c r="BL20" s="440"/>
      <c r="BM20" s="441"/>
      <c r="BN20" s="405">
        <v>221989720</v>
      </c>
      <c r="BO20" s="406"/>
      <c r="BP20" s="406"/>
      <c r="BQ20" s="406"/>
      <c r="BR20" s="406"/>
      <c r="BS20" s="406"/>
      <c r="BT20" s="406"/>
      <c r="BU20" s="407"/>
      <c r="BV20" s="405">
        <v>239367165</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99.3</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40513683</v>
      </c>
      <c r="BO21" s="426"/>
      <c r="BP21" s="426"/>
      <c r="BQ21" s="426"/>
      <c r="BR21" s="426"/>
      <c r="BS21" s="426"/>
      <c r="BT21" s="426"/>
      <c r="BU21" s="427"/>
      <c r="BV21" s="425">
        <v>42157064</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2603790</v>
      </c>
      <c r="BO22" s="432"/>
      <c r="BP22" s="432"/>
      <c r="BQ22" s="432"/>
      <c r="BR22" s="432"/>
      <c r="BS22" s="432"/>
      <c r="BT22" s="432"/>
      <c r="BU22" s="433"/>
      <c r="BV22" s="431">
        <v>2587866</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13985542</v>
      </c>
      <c r="BO23" s="432"/>
      <c r="BP23" s="432"/>
      <c r="BQ23" s="432"/>
      <c r="BR23" s="432"/>
      <c r="BS23" s="432"/>
      <c r="BT23" s="432"/>
      <c r="BU23" s="433"/>
      <c r="BV23" s="431">
        <v>14377145</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5914517</v>
      </c>
      <c r="BO24" s="406"/>
      <c r="BP24" s="406"/>
      <c r="BQ24" s="406"/>
      <c r="BR24" s="406"/>
      <c r="BS24" s="406"/>
      <c r="BT24" s="406"/>
      <c r="BU24" s="407"/>
      <c r="BV24" s="405">
        <v>6210842</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45</v>
      </c>
      <c r="BE25" s="423"/>
      <c r="BF25" s="423"/>
      <c r="BG25" s="423"/>
      <c r="BH25" s="423"/>
      <c r="BI25" s="423"/>
      <c r="BJ25" s="423"/>
      <c r="BK25" s="423"/>
      <c r="BL25" s="423"/>
      <c r="BM25" s="424"/>
      <c r="BN25" s="425">
        <v>2923753</v>
      </c>
      <c r="BO25" s="426"/>
      <c r="BP25" s="426"/>
      <c r="BQ25" s="426"/>
      <c r="BR25" s="426"/>
      <c r="BS25" s="426"/>
      <c r="BT25" s="426"/>
      <c r="BU25" s="427"/>
      <c r="BV25" s="425">
        <v>2743050</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13162824</v>
      </c>
      <c r="BO26" s="432"/>
      <c r="BP26" s="432"/>
      <c r="BQ26" s="432"/>
      <c r="BR26" s="432"/>
      <c r="BS26" s="432"/>
      <c r="BT26" s="432"/>
      <c r="BU26" s="433"/>
      <c r="BV26" s="431">
        <v>12972010</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24429865</v>
      </c>
      <c r="BO27" s="406"/>
      <c r="BP27" s="406"/>
      <c r="BQ27" s="406"/>
      <c r="BR27" s="406"/>
      <c r="BS27" s="406"/>
      <c r="BT27" s="406"/>
      <c r="BU27" s="407"/>
      <c r="BV27" s="405">
        <v>24884204</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171</v>
      </c>
      <c r="X30" s="401"/>
      <c r="Y30" s="401"/>
      <c r="Z30" s="401"/>
      <c r="AA30" s="401"/>
      <c r="AB30" s="401"/>
      <c r="AC30" s="401"/>
      <c r="AD30" s="401"/>
      <c r="AE30" s="401"/>
      <c r="AF30" s="401"/>
      <c r="AG30" s="401"/>
      <c r="AH30" s="401"/>
      <c r="AI30" s="401"/>
      <c r="AJ30" s="401"/>
      <c r="AK30" s="401"/>
      <c r="AL30" s="176"/>
      <c r="AM30" s="400" t="s">
        <v>172</v>
      </c>
      <c r="AN30" s="400"/>
      <c r="AO30" s="401" t="s">
        <v>173</v>
      </c>
      <c r="AP30" s="401"/>
      <c r="AQ30" s="401"/>
      <c r="AR30" s="401"/>
      <c r="AS30" s="401"/>
      <c r="AT30" s="401"/>
      <c r="AU30" s="401"/>
      <c r="AV30" s="401"/>
      <c r="AW30" s="401"/>
      <c r="AX30" s="401"/>
      <c r="AY30" s="401"/>
      <c r="AZ30" s="401"/>
      <c r="BA30" s="401"/>
      <c r="BB30" s="401"/>
      <c r="BC30" s="401"/>
      <c r="BD30" s="201"/>
      <c r="BE30" s="400" t="s">
        <v>170</v>
      </c>
      <c r="BF30" s="400"/>
      <c r="BG30" s="401" t="s">
        <v>171</v>
      </c>
      <c r="BH30" s="401"/>
      <c r="BI30" s="401"/>
      <c r="BJ30" s="401"/>
      <c r="BK30" s="401"/>
      <c r="BL30" s="401"/>
      <c r="BM30" s="401"/>
      <c r="BN30" s="401"/>
      <c r="BO30" s="401"/>
      <c r="BP30" s="401"/>
      <c r="BQ30" s="401"/>
      <c r="BR30" s="401"/>
      <c r="BS30" s="401"/>
      <c r="BT30" s="401"/>
      <c r="BU30" s="401"/>
      <c r="BV30" s="202"/>
      <c r="BW30" s="400" t="s">
        <v>170</v>
      </c>
      <c r="BX30" s="400"/>
      <c r="BY30" s="401" t="s">
        <v>174</v>
      </c>
      <c r="BZ30" s="401"/>
      <c r="CA30" s="401"/>
      <c r="CB30" s="401"/>
      <c r="CC30" s="401"/>
      <c r="CD30" s="401"/>
      <c r="CE30" s="401"/>
      <c r="CF30" s="401"/>
      <c r="CG30" s="401"/>
      <c r="CH30" s="401"/>
      <c r="CI30" s="401"/>
      <c r="CJ30" s="401"/>
      <c r="CK30" s="401"/>
      <c r="CL30" s="401"/>
      <c r="CM30" s="401"/>
      <c r="CN30" s="176"/>
      <c r="CO30" s="400" t="s">
        <v>170</v>
      </c>
      <c r="CP30" s="400"/>
      <c r="CQ30" s="401" t="s">
        <v>175</v>
      </c>
      <c r="CR30" s="401"/>
      <c r="CS30" s="401"/>
      <c r="CT30" s="401"/>
      <c r="CU30" s="401"/>
      <c r="CV30" s="401"/>
      <c r="CW30" s="401"/>
      <c r="CX30" s="401"/>
      <c r="CY30" s="401"/>
      <c r="CZ30" s="401"/>
      <c r="DA30" s="401"/>
      <c r="DB30" s="401"/>
      <c r="DC30" s="401"/>
      <c r="DD30" s="401"/>
      <c r="DE30" s="401"/>
      <c r="DF30" s="176"/>
      <c r="DG30" s="399" t="s">
        <v>176</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富山県国民健康保険特別会計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IF('各会計、関係団体の財政状況及び健全化判断比率'!B34="","",'各会計、関係団体の財政状況及び健全化判断比率'!B34)</f>
        <v>流域下水道事業特別会計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20</v>
      </c>
      <c r="CP31" s="397"/>
      <c r="CQ31" s="396" t="str">
        <f>IF('各会計、関係団体の財政状況及び健全化判断比率'!BS7="","",'各会計、関係団体の財政状況及び健全化判断比率'!BS7)</f>
        <v>富山県道路公社</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物品調達等管理特別会計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電気事業会計</v>
      </c>
      <c r="AP32" s="396"/>
      <c r="AQ32" s="396"/>
      <c r="AR32" s="396"/>
      <c r="AS32" s="396"/>
      <c r="AT32" s="396"/>
      <c r="AU32" s="396"/>
      <c r="AV32" s="396"/>
      <c r="AW32" s="396"/>
      <c r="AX32" s="396"/>
      <c r="AY32" s="396"/>
      <c r="AZ32" s="396"/>
      <c r="BA32" s="396"/>
      <c r="BB32" s="396"/>
      <c r="BC32" s="396"/>
      <c r="BD32" s="200"/>
      <c r="BE32" s="397">
        <f t="shared" ref="BE32:BE40" si="2">IF(BG32="","",BE31+1)</f>
        <v>18</v>
      </c>
      <c r="BF32" s="397"/>
      <c r="BG32" s="396" t="str">
        <f>IF('各会計、関係団体の財政状況及び健全化判断比率'!B35="","",'各会計、関係団体の財政状況及び健全化判断比率'!B35)</f>
        <v>港湾施設特別会計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21</v>
      </c>
      <c r="CP32" s="397"/>
      <c r="CQ32" s="396" t="str">
        <f>IF('各会計、関係団体の財政状況及び健全化判断比率'!BS8="","",'各会計、関係団体の財政状況及び健全化判断比率'!BS8)</f>
        <v>公立大学法人富山県立大学</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公債管理特別会計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水道事業会計</v>
      </c>
      <c r="AP33" s="396"/>
      <c r="AQ33" s="396"/>
      <c r="AR33" s="396"/>
      <c r="AS33" s="396"/>
      <c r="AT33" s="396"/>
      <c r="AU33" s="396"/>
      <c r="AV33" s="396"/>
      <c r="AW33" s="396"/>
      <c r="AX33" s="396"/>
      <c r="AY33" s="396"/>
      <c r="AZ33" s="396"/>
      <c r="BA33" s="396"/>
      <c r="BB33" s="396"/>
      <c r="BC33" s="396"/>
      <c r="BD33" s="200"/>
      <c r="BE33" s="397">
        <f t="shared" si="2"/>
        <v>19</v>
      </c>
      <c r="BF33" s="397"/>
      <c r="BG33" s="396" t="str">
        <f>IF('各会計、関係団体の財政状況及び健全化判断比率'!B36="","",'各会計、関係団体の財政状況及び健全化判断比率'!B36)</f>
        <v>工業用地等管理特別会計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22</v>
      </c>
      <c r="CP33" s="397"/>
      <c r="CQ33" s="396" t="str">
        <f>IF('各会計、関係団体の財政状況及び健全化判断比率'!BS9="","",'各会計、関係団体の財政状況及び健全化判断比率'!BS9)</f>
        <v>(財)富山県消防設備保守協会</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収入証紙特別会計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工業用水道事業会計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23</v>
      </c>
      <c r="CP34" s="397"/>
      <c r="CQ34" s="396" t="str">
        <f>IF('各会計、関係団体の財政状況及び健全化判断比率'!BS10="","",'各会計、関係団体の財政状況及び健全化判断比率'!BS10)</f>
        <v>(財)富山県文化振興財団</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母子父子寡婦福祉資金特別会計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IF('各会計、関係団体の財政状況及び健全化判断比率'!B33="","",'各会計、関係団体の財政状況及び健全化判断比率'!B33)</f>
        <v>地域開発事業会計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24</v>
      </c>
      <c r="CP35" s="397"/>
      <c r="CQ35" s="396" t="str">
        <f>IF('各会計、関係団体の財政状況及び健全化判断比率'!BS11="","",'各会計、関係団体の財政状況及び健全化判断比率'!BS11)</f>
        <v>(財)とやま環境財団</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中小企業活性化資金特別会計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25</v>
      </c>
      <c r="CP36" s="397"/>
      <c r="CQ36" s="396" t="str">
        <f>IF('各会計、関係団体の財政状況及び健全化判断比率'!BS12="","",'各会計、関係団体の財政状況及び健全化判断比率'!BS12)</f>
        <v>(財)とやま国際センター</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就農支援資金特別会計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26</v>
      </c>
      <c r="CP37" s="397"/>
      <c r="CQ37" s="396" t="str">
        <f>IF('各会計、関係団体の財政状況及び健全化判断比率'!BS13="","",'各会計、関係団体の財政状況及び健全化判断比率'!BS13)</f>
        <v>(財)富山県女性財団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沿岸漁業改善資金特別会計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27</v>
      </c>
      <c r="CP38" s="397"/>
      <c r="CQ38" s="396" t="str">
        <f>IF('各会計、関係団体の財政状況及び健全化判断比率'!BS14="","",'各会計、関係団体の財政状況及び健全化判断比率'!BS14)</f>
        <v>加越能バス(株)</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林業振興・有峰森林特別会計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28</v>
      </c>
      <c r="CP39" s="397"/>
      <c r="CQ39" s="396" t="str">
        <f>IF('各会計、関係団体の財政状況及び健全化判断比率'!BS15="","",'各会計、関係団体の財政状況及び健全化判断比率'!BS15)</f>
        <v>富山地方鉄道(株)</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奨学資金特別会計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29</v>
      </c>
      <c r="CP40" s="397"/>
      <c r="CQ40" s="396" t="str">
        <f>IF('各会計、関係団体の財政状況及び健全化判断比率'!BS16="","",'各会計、関係団体の財政状況及び健全化判断比率'!BS16)</f>
        <v>(財)富山県健康づくり財団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1gxkN/2WlbY2c0kE+oYsYT1Y0g+I5bj7v6F+pgaM8TJHP6mmN4lm9LoyMirCoi3+4u/mShE29SoS3H9QbWGJfQ==" saltValue="za1/y5J6I83qKomWB6Cjy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AF112" sqref="AF112"/>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538</v>
      </c>
      <c r="G33" s="17" t="s">
        <v>539</v>
      </c>
      <c r="H33" s="17" t="s">
        <v>540</v>
      </c>
      <c r="I33" s="17" t="s">
        <v>541</v>
      </c>
      <c r="J33" s="18" t="s">
        <v>542</v>
      </c>
      <c r="K33" s="10"/>
      <c r="L33" s="10"/>
      <c r="M33" s="10"/>
      <c r="N33" s="10"/>
      <c r="O33" s="10"/>
      <c r="P33" s="10"/>
    </row>
    <row r="34" spans="1:16" ht="39" customHeight="1" x14ac:dyDescent="0.2">
      <c r="A34" s="10"/>
      <c r="B34" s="19"/>
      <c r="C34" s="1184" t="s">
        <v>544</v>
      </c>
      <c r="D34" s="1184"/>
      <c r="E34" s="1185"/>
      <c r="F34" s="20">
        <v>2.19</v>
      </c>
      <c r="G34" s="21">
        <v>2.38</v>
      </c>
      <c r="H34" s="21">
        <v>2.44</v>
      </c>
      <c r="I34" s="21">
        <v>2.44</v>
      </c>
      <c r="J34" s="22">
        <v>2.14</v>
      </c>
      <c r="K34" s="10"/>
      <c r="L34" s="10"/>
      <c r="M34" s="10"/>
      <c r="N34" s="10"/>
      <c r="O34" s="10"/>
      <c r="P34" s="10"/>
    </row>
    <row r="35" spans="1:16" ht="39" customHeight="1" x14ac:dyDescent="0.2">
      <c r="A35" s="10"/>
      <c r="B35" s="23"/>
      <c r="C35" s="1178" t="s">
        <v>545</v>
      </c>
      <c r="D35" s="1179"/>
      <c r="E35" s="1180"/>
      <c r="F35" s="24">
        <v>0.7</v>
      </c>
      <c r="G35" s="25">
        <v>1.34</v>
      </c>
      <c r="H35" s="25">
        <v>1.43</v>
      </c>
      <c r="I35" s="25">
        <v>1.74</v>
      </c>
      <c r="J35" s="26">
        <v>2.11</v>
      </c>
      <c r="K35" s="10"/>
      <c r="L35" s="10"/>
      <c r="M35" s="10"/>
      <c r="N35" s="10"/>
      <c r="O35" s="10"/>
      <c r="P35" s="10"/>
    </row>
    <row r="36" spans="1:16" ht="39" customHeight="1" x14ac:dyDescent="0.2">
      <c r="A36" s="10"/>
      <c r="B36" s="23"/>
      <c r="C36" s="1178" t="s">
        <v>546</v>
      </c>
      <c r="D36" s="1179"/>
      <c r="E36" s="1180"/>
      <c r="F36" s="24">
        <v>1.08</v>
      </c>
      <c r="G36" s="25">
        <v>1.36</v>
      </c>
      <c r="H36" s="25">
        <v>1.67</v>
      </c>
      <c r="I36" s="25">
        <v>1.59</v>
      </c>
      <c r="J36" s="26">
        <v>1.71</v>
      </c>
      <c r="K36" s="10"/>
      <c r="L36" s="10"/>
      <c r="M36" s="10"/>
      <c r="N36" s="10"/>
      <c r="O36" s="10"/>
      <c r="P36" s="10"/>
    </row>
    <row r="37" spans="1:16" ht="39" customHeight="1" x14ac:dyDescent="0.2">
      <c r="A37" s="10"/>
      <c r="B37" s="23"/>
      <c r="C37" s="1178" t="s">
        <v>547</v>
      </c>
      <c r="D37" s="1179"/>
      <c r="E37" s="1180"/>
      <c r="F37" s="24">
        <v>0.04</v>
      </c>
      <c r="G37" s="25">
        <v>0.9</v>
      </c>
      <c r="H37" s="25">
        <v>0.97</v>
      </c>
      <c r="I37" s="25">
        <v>1.1200000000000001</v>
      </c>
      <c r="J37" s="26">
        <v>1.24</v>
      </c>
      <c r="K37" s="10"/>
      <c r="L37" s="10"/>
      <c r="M37" s="10"/>
      <c r="N37" s="10"/>
      <c r="O37" s="10"/>
      <c r="P37" s="10"/>
    </row>
    <row r="38" spans="1:16" ht="39" customHeight="1" x14ac:dyDescent="0.2">
      <c r="A38" s="10"/>
      <c r="B38" s="23"/>
      <c r="C38" s="1178" t="s">
        <v>548</v>
      </c>
      <c r="D38" s="1179"/>
      <c r="E38" s="1180"/>
      <c r="F38" s="24" t="s">
        <v>498</v>
      </c>
      <c r="G38" s="25" t="s">
        <v>498</v>
      </c>
      <c r="H38" s="25" t="s">
        <v>498</v>
      </c>
      <c r="I38" s="25">
        <v>0.69</v>
      </c>
      <c r="J38" s="26">
        <v>0.98</v>
      </c>
      <c r="K38" s="10"/>
      <c r="L38" s="10"/>
      <c r="M38" s="10"/>
      <c r="N38" s="10"/>
      <c r="O38" s="10"/>
      <c r="P38" s="10"/>
    </row>
    <row r="39" spans="1:16" ht="39" customHeight="1" x14ac:dyDescent="0.2">
      <c r="A39" s="10"/>
      <c r="B39" s="23"/>
      <c r="C39" s="1178" t="s">
        <v>549</v>
      </c>
      <c r="D39" s="1179"/>
      <c r="E39" s="1180"/>
      <c r="F39" s="24">
        <v>0.77</v>
      </c>
      <c r="G39" s="25">
        <v>0.76</v>
      </c>
      <c r="H39" s="25">
        <v>0.78</v>
      </c>
      <c r="I39" s="25">
        <v>0.81</v>
      </c>
      <c r="J39" s="26">
        <v>0.88</v>
      </c>
      <c r="K39" s="10"/>
      <c r="L39" s="10"/>
      <c r="M39" s="10"/>
      <c r="N39" s="10"/>
      <c r="O39" s="10"/>
      <c r="P39" s="10"/>
    </row>
    <row r="40" spans="1:16" ht="39" customHeight="1" x14ac:dyDescent="0.2">
      <c r="A40" s="10"/>
      <c r="B40" s="23"/>
      <c r="C40" s="1178" t="s">
        <v>550</v>
      </c>
      <c r="D40" s="1179"/>
      <c r="E40" s="1180"/>
      <c r="F40" s="24">
        <v>0.1</v>
      </c>
      <c r="G40" s="25">
        <v>0.15</v>
      </c>
      <c r="H40" s="25">
        <v>0.22</v>
      </c>
      <c r="I40" s="25">
        <v>0.28000000000000003</v>
      </c>
      <c r="J40" s="26">
        <v>0.35</v>
      </c>
      <c r="K40" s="10"/>
      <c r="L40" s="10"/>
      <c r="M40" s="10"/>
      <c r="N40" s="10"/>
      <c r="O40" s="10"/>
      <c r="P40" s="10"/>
    </row>
    <row r="41" spans="1:16" ht="39" customHeight="1" x14ac:dyDescent="0.2">
      <c r="A41" s="10"/>
      <c r="B41" s="23"/>
      <c r="C41" s="1178" t="s">
        <v>551</v>
      </c>
      <c r="D41" s="1179"/>
      <c r="E41" s="1180"/>
      <c r="F41" s="24">
        <v>0.22</v>
      </c>
      <c r="G41" s="25">
        <v>0.22</v>
      </c>
      <c r="H41" s="25">
        <v>0.16</v>
      </c>
      <c r="I41" s="25">
        <v>0.15</v>
      </c>
      <c r="J41" s="26">
        <v>0.32</v>
      </c>
      <c r="K41" s="10"/>
      <c r="L41" s="10"/>
      <c r="M41" s="10"/>
      <c r="N41" s="10"/>
      <c r="O41" s="10"/>
      <c r="P41" s="10"/>
    </row>
    <row r="42" spans="1:16" ht="39" customHeight="1" x14ac:dyDescent="0.2">
      <c r="A42" s="10"/>
      <c r="B42" s="27"/>
      <c r="C42" s="1178" t="s">
        <v>552</v>
      </c>
      <c r="D42" s="1179"/>
      <c r="E42" s="1180"/>
      <c r="F42" s="24" t="s">
        <v>498</v>
      </c>
      <c r="G42" s="25" t="s">
        <v>498</v>
      </c>
      <c r="H42" s="25" t="s">
        <v>498</v>
      </c>
      <c r="I42" s="25" t="s">
        <v>498</v>
      </c>
      <c r="J42" s="26" t="s">
        <v>498</v>
      </c>
      <c r="K42" s="10"/>
      <c r="L42" s="10"/>
      <c r="M42" s="10"/>
      <c r="N42" s="10"/>
      <c r="O42" s="10"/>
      <c r="P42" s="10"/>
    </row>
    <row r="43" spans="1:16" ht="39" customHeight="1" thickBot="1" x14ac:dyDescent="0.25">
      <c r="A43" s="10"/>
      <c r="B43" s="28"/>
      <c r="C43" s="1181" t="s">
        <v>553</v>
      </c>
      <c r="D43" s="1182"/>
      <c r="E43" s="1183"/>
      <c r="F43" s="29">
        <v>2.2200000000000002</v>
      </c>
      <c r="G43" s="30">
        <v>0.49</v>
      </c>
      <c r="H43" s="30">
        <v>0.54</v>
      </c>
      <c r="I43" s="30">
        <v>0.43</v>
      </c>
      <c r="J43" s="31">
        <v>0.45</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pBsHG0W6O2IxX0ASNVzmhrkxULgqf5Q4QTrRkEfjN69b63KLheJGzM8LHSmgtnLJVbJsZTZOhT+Tf157GCO1CA==" saltValue="9Jj3hpXRizeUQHspLPv5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AF112" sqref="AF112"/>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538</v>
      </c>
      <c r="L44" s="44" t="s">
        <v>539</v>
      </c>
      <c r="M44" s="44" t="s">
        <v>540</v>
      </c>
      <c r="N44" s="44" t="s">
        <v>541</v>
      </c>
      <c r="O44" s="45" t="s">
        <v>542</v>
      </c>
      <c r="P44" s="36"/>
      <c r="Q44" s="36"/>
      <c r="R44" s="36"/>
      <c r="S44" s="36"/>
      <c r="T44" s="36"/>
      <c r="U44" s="36"/>
    </row>
    <row r="45" spans="1:21" ht="30.75" customHeight="1" x14ac:dyDescent="0.2">
      <c r="A45" s="36"/>
      <c r="B45" s="1204" t="s">
        <v>10</v>
      </c>
      <c r="C45" s="1205"/>
      <c r="D45" s="46"/>
      <c r="E45" s="1210" t="s">
        <v>11</v>
      </c>
      <c r="F45" s="1210"/>
      <c r="G45" s="1210"/>
      <c r="H45" s="1210"/>
      <c r="I45" s="1210"/>
      <c r="J45" s="1211"/>
      <c r="K45" s="47">
        <v>80476</v>
      </c>
      <c r="L45" s="48">
        <v>81998</v>
      </c>
      <c r="M45" s="48">
        <v>82335</v>
      </c>
      <c r="N45" s="48">
        <v>81596</v>
      </c>
      <c r="O45" s="49">
        <v>79000</v>
      </c>
      <c r="P45" s="36"/>
      <c r="Q45" s="36"/>
      <c r="R45" s="36"/>
      <c r="S45" s="36"/>
      <c r="T45" s="36"/>
      <c r="U45" s="36"/>
    </row>
    <row r="46" spans="1:21" ht="30.75" customHeight="1" x14ac:dyDescent="0.2">
      <c r="A46" s="36"/>
      <c r="B46" s="1206"/>
      <c r="C46" s="1207"/>
      <c r="D46" s="50"/>
      <c r="E46" s="1188" t="s">
        <v>12</v>
      </c>
      <c r="F46" s="1188"/>
      <c r="G46" s="1188"/>
      <c r="H46" s="1188"/>
      <c r="I46" s="1188"/>
      <c r="J46" s="1189"/>
      <c r="K46" s="51" t="s">
        <v>498</v>
      </c>
      <c r="L46" s="52" t="s">
        <v>498</v>
      </c>
      <c r="M46" s="52" t="s">
        <v>498</v>
      </c>
      <c r="N46" s="52" t="s">
        <v>498</v>
      </c>
      <c r="O46" s="53" t="s">
        <v>498</v>
      </c>
      <c r="P46" s="36"/>
      <c r="Q46" s="36"/>
      <c r="R46" s="36"/>
      <c r="S46" s="36"/>
      <c r="T46" s="36"/>
      <c r="U46" s="36"/>
    </row>
    <row r="47" spans="1:21" ht="30.75" customHeight="1" x14ac:dyDescent="0.2">
      <c r="A47" s="36"/>
      <c r="B47" s="1206"/>
      <c r="C47" s="1207"/>
      <c r="D47" s="50"/>
      <c r="E47" s="1188" t="s">
        <v>13</v>
      </c>
      <c r="F47" s="1188"/>
      <c r="G47" s="1188"/>
      <c r="H47" s="1188"/>
      <c r="I47" s="1188"/>
      <c r="J47" s="1189"/>
      <c r="K47" s="51">
        <v>8444</v>
      </c>
      <c r="L47" s="52">
        <v>8735</v>
      </c>
      <c r="M47" s="52">
        <v>9087</v>
      </c>
      <c r="N47" s="52">
        <v>9283</v>
      </c>
      <c r="O47" s="53">
        <v>9200</v>
      </c>
      <c r="P47" s="36"/>
      <c r="Q47" s="36"/>
      <c r="R47" s="36"/>
      <c r="S47" s="36"/>
      <c r="T47" s="36"/>
      <c r="U47" s="36"/>
    </row>
    <row r="48" spans="1:21" ht="30.75" customHeight="1" x14ac:dyDescent="0.2">
      <c r="A48" s="36"/>
      <c r="B48" s="1206"/>
      <c r="C48" s="1207"/>
      <c r="D48" s="50"/>
      <c r="E48" s="1188" t="s">
        <v>14</v>
      </c>
      <c r="F48" s="1188"/>
      <c r="G48" s="1188"/>
      <c r="H48" s="1188"/>
      <c r="I48" s="1188"/>
      <c r="J48" s="1189"/>
      <c r="K48" s="51">
        <v>3123</v>
      </c>
      <c r="L48" s="52">
        <v>3033</v>
      </c>
      <c r="M48" s="52">
        <v>3044</v>
      </c>
      <c r="N48" s="52">
        <v>2464</v>
      </c>
      <c r="O48" s="53">
        <v>2627</v>
      </c>
      <c r="P48" s="36"/>
      <c r="Q48" s="36"/>
      <c r="R48" s="36"/>
      <c r="S48" s="36"/>
      <c r="T48" s="36"/>
      <c r="U48" s="36"/>
    </row>
    <row r="49" spans="1:21" ht="30.75" customHeight="1" x14ac:dyDescent="0.2">
      <c r="A49" s="36"/>
      <c r="B49" s="1206"/>
      <c r="C49" s="1207"/>
      <c r="D49" s="50"/>
      <c r="E49" s="1188" t="s">
        <v>15</v>
      </c>
      <c r="F49" s="1188"/>
      <c r="G49" s="1188"/>
      <c r="H49" s="1188"/>
      <c r="I49" s="1188"/>
      <c r="J49" s="1189"/>
      <c r="K49" s="51" t="s">
        <v>498</v>
      </c>
      <c r="L49" s="52" t="s">
        <v>498</v>
      </c>
      <c r="M49" s="52" t="s">
        <v>498</v>
      </c>
      <c r="N49" s="52" t="s">
        <v>498</v>
      </c>
      <c r="O49" s="53" t="s">
        <v>498</v>
      </c>
      <c r="P49" s="36"/>
      <c r="Q49" s="36"/>
      <c r="R49" s="36"/>
      <c r="S49" s="36"/>
      <c r="T49" s="36"/>
      <c r="U49" s="36"/>
    </row>
    <row r="50" spans="1:21" ht="30.75" customHeight="1" x14ac:dyDescent="0.2">
      <c r="A50" s="36"/>
      <c r="B50" s="1206"/>
      <c r="C50" s="1207"/>
      <c r="D50" s="50"/>
      <c r="E50" s="1188" t="s">
        <v>16</v>
      </c>
      <c r="F50" s="1188"/>
      <c r="G50" s="1188"/>
      <c r="H50" s="1188"/>
      <c r="I50" s="1188"/>
      <c r="J50" s="1189"/>
      <c r="K50" s="51">
        <v>447</v>
      </c>
      <c r="L50" s="52">
        <v>404</v>
      </c>
      <c r="M50" s="52">
        <v>319</v>
      </c>
      <c r="N50" s="52">
        <v>441</v>
      </c>
      <c r="O50" s="53">
        <v>434</v>
      </c>
      <c r="P50" s="36"/>
      <c r="Q50" s="36"/>
      <c r="R50" s="36"/>
      <c r="S50" s="36"/>
      <c r="T50" s="36"/>
      <c r="U50" s="36"/>
    </row>
    <row r="51" spans="1:21" ht="30.75" customHeight="1" x14ac:dyDescent="0.2">
      <c r="A51" s="36"/>
      <c r="B51" s="1208"/>
      <c r="C51" s="1209"/>
      <c r="D51" s="54"/>
      <c r="E51" s="1188" t="s">
        <v>17</v>
      </c>
      <c r="F51" s="1188"/>
      <c r="G51" s="1188"/>
      <c r="H51" s="1188"/>
      <c r="I51" s="1188"/>
      <c r="J51" s="1189"/>
      <c r="K51" s="51">
        <v>1</v>
      </c>
      <c r="L51" s="52">
        <v>0</v>
      </c>
      <c r="M51" s="52">
        <v>0</v>
      </c>
      <c r="N51" s="52">
        <v>0</v>
      </c>
      <c r="O51" s="53">
        <v>0</v>
      </c>
      <c r="P51" s="36"/>
      <c r="Q51" s="36"/>
      <c r="R51" s="36"/>
      <c r="S51" s="36"/>
      <c r="T51" s="36"/>
      <c r="U51" s="36"/>
    </row>
    <row r="52" spans="1:21" ht="30.75" customHeight="1" x14ac:dyDescent="0.2">
      <c r="A52" s="36"/>
      <c r="B52" s="1186" t="s">
        <v>18</v>
      </c>
      <c r="C52" s="1187"/>
      <c r="D52" s="54"/>
      <c r="E52" s="1188" t="s">
        <v>19</v>
      </c>
      <c r="F52" s="1188"/>
      <c r="G52" s="1188"/>
      <c r="H52" s="1188"/>
      <c r="I52" s="1188"/>
      <c r="J52" s="1189"/>
      <c r="K52" s="51">
        <v>60915</v>
      </c>
      <c r="L52" s="52">
        <v>62189</v>
      </c>
      <c r="M52" s="52">
        <v>63234</v>
      </c>
      <c r="N52" s="52">
        <v>63075</v>
      </c>
      <c r="O52" s="53">
        <v>59957</v>
      </c>
      <c r="P52" s="36"/>
      <c r="Q52" s="36"/>
      <c r="R52" s="36"/>
      <c r="S52" s="36"/>
      <c r="T52" s="36"/>
      <c r="U52" s="36"/>
    </row>
    <row r="53" spans="1:21" ht="30.75" customHeight="1" thickBot="1" x14ac:dyDescent="0.25">
      <c r="A53" s="36"/>
      <c r="B53" s="1190" t="s">
        <v>20</v>
      </c>
      <c r="C53" s="1191"/>
      <c r="D53" s="55"/>
      <c r="E53" s="1192" t="s">
        <v>21</v>
      </c>
      <c r="F53" s="1192"/>
      <c r="G53" s="1192"/>
      <c r="H53" s="1192"/>
      <c r="I53" s="1192"/>
      <c r="J53" s="1193"/>
      <c r="K53" s="56">
        <v>31576</v>
      </c>
      <c r="L53" s="57">
        <v>31981</v>
      </c>
      <c r="M53" s="57">
        <v>31551</v>
      </c>
      <c r="N53" s="57">
        <v>30709</v>
      </c>
      <c r="O53" s="58">
        <v>31304</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554</v>
      </c>
      <c r="P54" s="36"/>
      <c r="Q54" s="36"/>
      <c r="R54" s="36"/>
      <c r="S54" s="36"/>
      <c r="T54" s="36"/>
      <c r="U54" s="36"/>
    </row>
    <row r="55" spans="1:21" ht="30.75" customHeight="1" thickBot="1" x14ac:dyDescent="0.3">
      <c r="A55" s="36"/>
      <c r="B55" s="61"/>
      <c r="C55" s="62"/>
      <c r="D55" s="62"/>
      <c r="E55" s="63"/>
      <c r="F55" s="63"/>
      <c r="G55" s="63"/>
      <c r="H55" s="63"/>
      <c r="I55" s="63"/>
      <c r="J55" s="64" t="s">
        <v>2</v>
      </c>
      <c r="K55" s="65" t="s">
        <v>555</v>
      </c>
      <c r="L55" s="66" t="s">
        <v>556</v>
      </c>
      <c r="M55" s="66" t="s">
        <v>557</v>
      </c>
      <c r="N55" s="66" t="s">
        <v>558</v>
      </c>
      <c r="O55" s="67" t="s">
        <v>559</v>
      </c>
      <c r="P55" s="36"/>
      <c r="Q55" s="36"/>
      <c r="R55" s="36"/>
      <c r="S55" s="36"/>
      <c r="T55" s="36"/>
      <c r="U55" s="36"/>
    </row>
    <row r="56" spans="1:21" ht="30.75" customHeight="1" x14ac:dyDescent="0.2">
      <c r="A56" s="36"/>
      <c r="B56" s="1194" t="s">
        <v>23</v>
      </c>
      <c r="C56" s="1195"/>
      <c r="D56" s="1198" t="s">
        <v>24</v>
      </c>
      <c r="E56" s="1199"/>
      <c r="F56" s="1199"/>
      <c r="G56" s="1199"/>
      <c r="H56" s="1199"/>
      <c r="I56" s="1199"/>
      <c r="J56" s="1200"/>
      <c r="K56" s="68">
        <v>19149</v>
      </c>
      <c r="L56" s="69">
        <v>26788</v>
      </c>
      <c r="M56" s="69">
        <v>31300</v>
      </c>
      <c r="N56" s="69">
        <v>35380</v>
      </c>
      <c r="O56" s="70">
        <v>26742</v>
      </c>
      <c r="P56" s="36"/>
      <c r="Q56" s="36"/>
      <c r="R56" s="36"/>
      <c r="S56" s="36"/>
      <c r="T56" s="36"/>
      <c r="U56" s="36"/>
    </row>
    <row r="57" spans="1:21" ht="30.75" customHeight="1" thickBot="1" x14ac:dyDescent="0.25">
      <c r="A57" s="36"/>
      <c r="B57" s="1196"/>
      <c r="C57" s="1197"/>
      <c r="D57" s="1201" t="s">
        <v>25</v>
      </c>
      <c r="E57" s="1202"/>
      <c r="F57" s="1202"/>
      <c r="G57" s="1202"/>
      <c r="H57" s="1202"/>
      <c r="I57" s="1202"/>
      <c r="J57" s="1203"/>
      <c r="K57" s="71">
        <v>11308</v>
      </c>
      <c r="L57" s="72">
        <v>16143</v>
      </c>
      <c r="M57" s="72">
        <v>20479</v>
      </c>
      <c r="N57" s="72">
        <v>23176</v>
      </c>
      <c r="O57" s="73">
        <v>20860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aHXQZzNiUakFuSrwhmyKhjXyVMXiR8C1ZHPw5rOQTpW3slos+ipls4fdy7W5I6Bow51mxAXCbWF5iWSHG/quA==" saltValue="Jx0jTaBk5qpzcmbfbag5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AF112" sqref="AF112"/>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538</v>
      </c>
      <c r="J40" s="385" t="s">
        <v>539</v>
      </c>
      <c r="K40" s="385" t="s">
        <v>540</v>
      </c>
      <c r="L40" s="385" t="s">
        <v>541</v>
      </c>
      <c r="M40" s="386" t="s">
        <v>542</v>
      </c>
    </row>
    <row r="41" spans="2:13" ht="27.75" customHeight="1" x14ac:dyDescent="0.2">
      <c r="B41" s="1224" t="s">
        <v>28</v>
      </c>
      <c r="C41" s="1225"/>
      <c r="D41" s="84"/>
      <c r="E41" s="1226" t="s">
        <v>29</v>
      </c>
      <c r="F41" s="1226"/>
      <c r="G41" s="1226"/>
      <c r="H41" s="1227"/>
      <c r="I41" s="387">
        <v>1251454</v>
      </c>
      <c r="J41" s="388">
        <v>1246825</v>
      </c>
      <c r="K41" s="388">
        <v>1235780</v>
      </c>
      <c r="L41" s="388">
        <v>1213261</v>
      </c>
      <c r="M41" s="389">
        <v>1199731</v>
      </c>
    </row>
    <row r="42" spans="2:13" ht="27.75" customHeight="1" x14ac:dyDescent="0.2">
      <c r="B42" s="1214"/>
      <c r="C42" s="1215"/>
      <c r="D42" s="85"/>
      <c r="E42" s="1218" t="s">
        <v>30</v>
      </c>
      <c r="F42" s="1218"/>
      <c r="G42" s="1218"/>
      <c r="H42" s="1219"/>
      <c r="I42" s="390">
        <v>416</v>
      </c>
      <c r="J42" s="391">
        <v>381</v>
      </c>
      <c r="K42" s="391">
        <v>274</v>
      </c>
      <c r="L42" s="391">
        <v>200</v>
      </c>
      <c r="M42" s="392">
        <v>122</v>
      </c>
    </row>
    <row r="43" spans="2:13" ht="27.75" customHeight="1" x14ac:dyDescent="0.2">
      <c r="B43" s="1214"/>
      <c r="C43" s="1215"/>
      <c r="D43" s="85"/>
      <c r="E43" s="1218" t="s">
        <v>31</v>
      </c>
      <c r="F43" s="1218"/>
      <c r="G43" s="1218"/>
      <c r="H43" s="1219"/>
      <c r="I43" s="390">
        <v>31180</v>
      </c>
      <c r="J43" s="391">
        <v>31588</v>
      </c>
      <c r="K43" s="391">
        <v>32036</v>
      </c>
      <c r="L43" s="391">
        <v>28269</v>
      </c>
      <c r="M43" s="392">
        <v>26240</v>
      </c>
    </row>
    <row r="44" spans="2:13" ht="27.75" customHeight="1" x14ac:dyDescent="0.2">
      <c r="B44" s="1214"/>
      <c r="C44" s="1215"/>
      <c r="D44" s="85"/>
      <c r="E44" s="1218" t="s">
        <v>32</v>
      </c>
      <c r="F44" s="1218"/>
      <c r="G44" s="1218"/>
      <c r="H44" s="1219"/>
      <c r="I44" s="390" t="s">
        <v>498</v>
      </c>
      <c r="J44" s="391" t="s">
        <v>498</v>
      </c>
      <c r="K44" s="391" t="s">
        <v>498</v>
      </c>
      <c r="L44" s="391" t="s">
        <v>498</v>
      </c>
      <c r="M44" s="392" t="s">
        <v>498</v>
      </c>
    </row>
    <row r="45" spans="2:13" ht="27.75" customHeight="1" x14ac:dyDescent="0.2">
      <c r="B45" s="1214"/>
      <c r="C45" s="1215"/>
      <c r="D45" s="85"/>
      <c r="E45" s="1218" t="s">
        <v>33</v>
      </c>
      <c r="F45" s="1218"/>
      <c r="G45" s="1218"/>
      <c r="H45" s="1219"/>
      <c r="I45" s="390">
        <v>133630</v>
      </c>
      <c r="J45" s="391">
        <v>126201</v>
      </c>
      <c r="K45" s="391">
        <v>118463</v>
      </c>
      <c r="L45" s="391">
        <v>114535</v>
      </c>
      <c r="M45" s="392">
        <v>110094</v>
      </c>
    </row>
    <row r="46" spans="2:13" ht="27.75" customHeight="1" x14ac:dyDescent="0.2">
      <c r="B46" s="1214"/>
      <c r="C46" s="1215"/>
      <c r="D46" s="86"/>
      <c r="E46" s="1228" t="s">
        <v>34</v>
      </c>
      <c r="F46" s="1228"/>
      <c r="G46" s="1228"/>
      <c r="H46" s="1229"/>
      <c r="I46" s="390">
        <v>15046</v>
      </c>
      <c r="J46" s="391">
        <v>14768</v>
      </c>
      <c r="K46" s="391">
        <v>14759</v>
      </c>
      <c r="L46" s="391">
        <v>10424</v>
      </c>
      <c r="M46" s="392">
        <v>10268</v>
      </c>
    </row>
    <row r="47" spans="2:13" ht="27.75" customHeight="1" x14ac:dyDescent="0.2">
      <c r="B47" s="1214"/>
      <c r="C47" s="1215"/>
      <c r="D47" s="87"/>
      <c r="E47" s="1230" t="s">
        <v>35</v>
      </c>
      <c r="F47" s="1231"/>
      <c r="G47" s="1231"/>
      <c r="H47" s="1232"/>
      <c r="I47" s="390" t="s">
        <v>498</v>
      </c>
      <c r="J47" s="391" t="s">
        <v>498</v>
      </c>
      <c r="K47" s="391" t="s">
        <v>498</v>
      </c>
      <c r="L47" s="391" t="s">
        <v>498</v>
      </c>
      <c r="M47" s="392" t="s">
        <v>498</v>
      </c>
    </row>
    <row r="48" spans="2:13" ht="27.75" customHeight="1" x14ac:dyDescent="0.2">
      <c r="B48" s="1214"/>
      <c r="C48" s="1215"/>
      <c r="D48" s="85"/>
      <c r="E48" s="1218" t="s">
        <v>36</v>
      </c>
      <c r="F48" s="1218"/>
      <c r="G48" s="1218"/>
      <c r="H48" s="1219"/>
      <c r="I48" s="390" t="s">
        <v>498</v>
      </c>
      <c r="J48" s="391" t="s">
        <v>498</v>
      </c>
      <c r="K48" s="391" t="s">
        <v>498</v>
      </c>
      <c r="L48" s="391" t="s">
        <v>498</v>
      </c>
      <c r="M48" s="392" t="s">
        <v>498</v>
      </c>
    </row>
    <row r="49" spans="2:13" ht="27.75" customHeight="1" x14ac:dyDescent="0.2">
      <c r="B49" s="1216"/>
      <c r="C49" s="1217"/>
      <c r="D49" s="85"/>
      <c r="E49" s="1218" t="s">
        <v>37</v>
      </c>
      <c r="F49" s="1218"/>
      <c r="G49" s="1218"/>
      <c r="H49" s="1219"/>
      <c r="I49" s="390" t="s">
        <v>498</v>
      </c>
      <c r="J49" s="391" t="s">
        <v>498</v>
      </c>
      <c r="K49" s="391" t="s">
        <v>498</v>
      </c>
      <c r="L49" s="391" t="s">
        <v>498</v>
      </c>
      <c r="M49" s="392" t="s">
        <v>498</v>
      </c>
    </row>
    <row r="50" spans="2:13" ht="27.75" customHeight="1" x14ac:dyDescent="0.2">
      <c r="B50" s="1212" t="s">
        <v>38</v>
      </c>
      <c r="C50" s="1213"/>
      <c r="D50" s="88"/>
      <c r="E50" s="1218" t="s">
        <v>39</v>
      </c>
      <c r="F50" s="1218"/>
      <c r="G50" s="1218"/>
      <c r="H50" s="1219"/>
      <c r="I50" s="390">
        <v>68011</v>
      </c>
      <c r="J50" s="391">
        <v>69355</v>
      </c>
      <c r="K50" s="391">
        <v>74242</v>
      </c>
      <c r="L50" s="391">
        <v>66050</v>
      </c>
      <c r="M50" s="392">
        <v>55260</v>
      </c>
    </row>
    <row r="51" spans="2:13" ht="27.75" customHeight="1" x14ac:dyDescent="0.2">
      <c r="B51" s="1214"/>
      <c r="C51" s="1215"/>
      <c r="D51" s="85"/>
      <c r="E51" s="1218" t="s">
        <v>40</v>
      </c>
      <c r="F51" s="1218"/>
      <c r="G51" s="1218"/>
      <c r="H51" s="1219"/>
      <c r="I51" s="390">
        <v>10671</v>
      </c>
      <c r="J51" s="391">
        <v>9902</v>
      </c>
      <c r="K51" s="391">
        <v>7627</v>
      </c>
      <c r="L51" s="391">
        <v>4993</v>
      </c>
      <c r="M51" s="392">
        <v>4442</v>
      </c>
    </row>
    <row r="52" spans="2:13" ht="27.75" customHeight="1" x14ac:dyDescent="0.2">
      <c r="B52" s="1216"/>
      <c r="C52" s="1217"/>
      <c r="D52" s="85"/>
      <c r="E52" s="1218" t="s">
        <v>41</v>
      </c>
      <c r="F52" s="1218"/>
      <c r="G52" s="1218"/>
      <c r="H52" s="1219"/>
      <c r="I52" s="390">
        <v>739742</v>
      </c>
      <c r="J52" s="391">
        <v>727403</v>
      </c>
      <c r="K52" s="391">
        <v>714202</v>
      </c>
      <c r="L52" s="391">
        <v>697893</v>
      </c>
      <c r="M52" s="392">
        <v>685183</v>
      </c>
    </row>
    <row r="53" spans="2:13" ht="27.75" customHeight="1" thickBot="1" x14ac:dyDescent="0.25">
      <c r="B53" s="1220" t="s">
        <v>42</v>
      </c>
      <c r="C53" s="1221"/>
      <c r="D53" s="89"/>
      <c r="E53" s="1222" t="s">
        <v>43</v>
      </c>
      <c r="F53" s="1222"/>
      <c r="G53" s="1222"/>
      <c r="H53" s="1223"/>
      <c r="I53" s="393">
        <v>613302</v>
      </c>
      <c r="J53" s="394">
        <v>613104</v>
      </c>
      <c r="K53" s="394">
        <v>605241</v>
      </c>
      <c r="L53" s="394">
        <v>597752</v>
      </c>
      <c r="M53" s="395">
        <v>601570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lloZ6oukr9n56dUSjjgrkq9MmjJIkZjJotnWTaT/AKAr//Fk2TYJj+jqOnnlUo757VsotO/PAhuwWZQBLdcGA==" saltValue="qGAQcHGn4/luC0ksz/Qf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AF112" sqref="AF112"/>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540</v>
      </c>
      <c r="G54" s="97" t="s">
        <v>541</v>
      </c>
      <c r="H54" s="98" t="s">
        <v>542</v>
      </c>
    </row>
    <row r="55" spans="2:8" ht="52.5" customHeight="1" x14ac:dyDescent="0.2">
      <c r="B55" s="99"/>
      <c r="C55" s="1241" t="s">
        <v>45</v>
      </c>
      <c r="D55" s="1241"/>
      <c r="E55" s="1242"/>
      <c r="F55" s="100">
        <v>2562</v>
      </c>
      <c r="G55" s="100">
        <v>2743</v>
      </c>
      <c r="H55" s="101">
        <v>2924</v>
      </c>
    </row>
    <row r="56" spans="2:8" ht="52.5" customHeight="1" x14ac:dyDescent="0.2">
      <c r="B56" s="102"/>
      <c r="C56" s="1243" t="s">
        <v>46</v>
      </c>
      <c r="D56" s="1243"/>
      <c r="E56" s="1244"/>
      <c r="F56" s="103">
        <v>12776</v>
      </c>
      <c r="G56" s="103">
        <v>12972</v>
      </c>
      <c r="H56" s="104">
        <v>13163</v>
      </c>
    </row>
    <row r="57" spans="2:8" ht="53.25" customHeight="1" x14ac:dyDescent="0.2">
      <c r="B57" s="102"/>
      <c r="C57" s="1245" t="s">
        <v>47</v>
      </c>
      <c r="D57" s="1245"/>
      <c r="E57" s="1246"/>
      <c r="F57" s="105">
        <v>25108</v>
      </c>
      <c r="G57" s="105">
        <v>24884</v>
      </c>
      <c r="H57" s="106">
        <v>24430</v>
      </c>
    </row>
    <row r="58" spans="2:8" ht="45.75" customHeight="1" x14ac:dyDescent="0.2">
      <c r="B58" s="107"/>
      <c r="C58" s="1233" t="s">
        <v>601</v>
      </c>
      <c r="D58" s="1234"/>
      <c r="E58" s="1235"/>
      <c r="F58" s="108">
        <v>5869</v>
      </c>
      <c r="G58" s="108">
        <v>6066</v>
      </c>
      <c r="H58" s="109">
        <v>6040</v>
      </c>
    </row>
    <row r="59" spans="2:8" ht="45.75" customHeight="1" x14ac:dyDescent="0.2">
      <c r="B59" s="107"/>
      <c r="C59" s="1233" t="s">
        <v>602</v>
      </c>
      <c r="D59" s="1234"/>
      <c r="E59" s="1235"/>
      <c r="F59" s="108">
        <v>5045</v>
      </c>
      <c r="G59" s="108">
        <v>5193</v>
      </c>
      <c r="H59" s="109">
        <v>5173</v>
      </c>
    </row>
    <row r="60" spans="2:8" ht="45.75" customHeight="1" x14ac:dyDescent="0.2">
      <c r="B60" s="107"/>
      <c r="C60" s="1233" t="s">
        <v>603</v>
      </c>
      <c r="D60" s="1234"/>
      <c r="E60" s="1235"/>
      <c r="F60" s="108">
        <v>3069</v>
      </c>
      <c r="G60" s="108">
        <v>2386</v>
      </c>
      <c r="H60" s="109">
        <v>2386</v>
      </c>
    </row>
    <row r="61" spans="2:8" ht="45.75" customHeight="1" x14ac:dyDescent="0.2">
      <c r="B61" s="107"/>
      <c r="C61" s="1233" t="s">
        <v>604</v>
      </c>
      <c r="D61" s="1234"/>
      <c r="E61" s="1235"/>
      <c r="F61" s="108">
        <v>2695</v>
      </c>
      <c r="G61" s="108">
        <v>2695</v>
      </c>
      <c r="H61" s="109">
        <v>2696</v>
      </c>
    </row>
    <row r="62" spans="2:8" ht="45.75" customHeight="1" thickBot="1" x14ac:dyDescent="0.25">
      <c r="B62" s="110"/>
      <c r="C62" s="1236" t="s">
        <v>605</v>
      </c>
      <c r="D62" s="1237"/>
      <c r="E62" s="1238"/>
      <c r="F62" s="111">
        <v>2386</v>
      </c>
      <c r="G62" s="111">
        <v>2386</v>
      </c>
      <c r="H62" s="112">
        <v>2386</v>
      </c>
    </row>
    <row r="63" spans="2:8" ht="52.5" customHeight="1" thickBot="1" x14ac:dyDescent="0.25">
      <c r="B63" s="113"/>
      <c r="C63" s="1239" t="s">
        <v>48</v>
      </c>
      <c r="D63" s="1239"/>
      <c r="E63" s="1240"/>
      <c r="F63" s="114">
        <v>40447</v>
      </c>
      <c r="G63" s="114">
        <v>40599</v>
      </c>
      <c r="H63" s="115">
        <v>40516</v>
      </c>
    </row>
    <row r="64" spans="2:8" ht="15" customHeight="1" x14ac:dyDescent="0.2"/>
  </sheetData>
  <sheetProtection algorithmName="SHA-512" hashValue="hXbuZoxC33HjOt5fS/KY/LPqRq5jcWJAeMv/1u3FuDtfiXViUTjBH3kDJca0jUehItIIya9fgOkRwWQOZfXSZw==" saltValue="0tJk7Qb+gh+OVawurhk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F72D-C029-445B-B85F-8E8BCA10CB0A}">
  <sheetPr>
    <pageSetUpPr fitToPage="1"/>
  </sheetPr>
  <dimension ref="A1:WZM160"/>
  <sheetViews>
    <sheetView showGridLines="0" zoomScaleNormal="100" zoomScaleSheetLayoutView="55" workbookViewId="0">
      <selection activeCell="AF112" sqref="AF112"/>
    </sheetView>
  </sheetViews>
  <sheetFormatPr defaultColWidth="0" defaultRowHeight="13.5" customHeight="1" zeroHeight="1" x14ac:dyDescent="0.2"/>
  <cols>
    <col min="1" max="1" width="6.36328125" style="1249" customWidth="1"/>
    <col min="2" max="107" width="2.453125" style="1249" customWidth="1"/>
    <col min="108" max="108" width="6.08984375" style="1257" customWidth="1"/>
    <col min="109" max="109" width="5.90625" style="1256" customWidth="1"/>
    <col min="110" max="110" width="19.08984375" style="1249" hidden="1"/>
    <col min="111" max="115" width="12.6328125" style="1249" hidden="1"/>
    <col min="116" max="349" width="8.6328125" style="1249" hidden="1"/>
    <col min="350" max="355" width="14.90625" style="1249" hidden="1"/>
    <col min="356" max="357" width="15.90625" style="1249" hidden="1"/>
    <col min="358" max="363" width="16.08984375" style="1249" hidden="1"/>
    <col min="364" max="364" width="6.08984375" style="1249" hidden="1"/>
    <col min="365" max="365" width="3" style="1249" hidden="1"/>
    <col min="366" max="605" width="8.6328125" style="1249" hidden="1"/>
    <col min="606" max="611" width="14.90625" style="1249" hidden="1"/>
    <col min="612" max="613" width="15.90625" style="1249" hidden="1"/>
    <col min="614" max="619" width="16.08984375" style="1249" hidden="1"/>
    <col min="620" max="620" width="6.08984375" style="1249" hidden="1"/>
    <col min="621" max="621" width="3" style="1249" hidden="1"/>
    <col min="622" max="861" width="8.6328125" style="1249" hidden="1"/>
    <col min="862" max="867" width="14.90625" style="1249" hidden="1"/>
    <col min="868" max="869" width="15.90625" style="1249" hidden="1"/>
    <col min="870" max="875" width="16.08984375" style="1249" hidden="1"/>
    <col min="876" max="876" width="6.08984375" style="1249" hidden="1"/>
    <col min="877" max="877" width="3" style="1249" hidden="1"/>
    <col min="878" max="1117" width="8.6328125" style="1249" hidden="1"/>
    <col min="1118" max="1123" width="14.90625" style="1249" hidden="1"/>
    <col min="1124" max="1125" width="15.90625" style="1249" hidden="1"/>
    <col min="1126" max="1131" width="16.08984375" style="1249" hidden="1"/>
    <col min="1132" max="1132" width="6.08984375" style="1249" hidden="1"/>
    <col min="1133" max="1133" width="3" style="1249" hidden="1"/>
    <col min="1134" max="1373" width="8.6328125" style="1249" hidden="1"/>
    <col min="1374" max="1379" width="14.90625" style="1249" hidden="1"/>
    <col min="1380" max="1381" width="15.90625" style="1249" hidden="1"/>
    <col min="1382" max="1387" width="16.08984375" style="1249" hidden="1"/>
    <col min="1388" max="1388" width="6.08984375" style="1249" hidden="1"/>
    <col min="1389" max="1389" width="3" style="1249" hidden="1"/>
    <col min="1390" max="1629" width="8.6328125" style="1249" hidden="1"/>
    <col min="1630" max="1635" width="14.90625" style="1249" hidden="1"/>
    <col min="1636" max="1637" width="15.90625" style="1249" hidden="1"/>
    <col min="1638" max="1643" width="16.08984375" style="1249" hidden="1"/>
    <col min="1644" max="1644" width="6.08984375" style="1249" hidden="1"/>
    <col min="1645" max="1645" width="3" style="1249" hidden="1"/>
    <col min="1646" max="1885" width="8.6328125" style="1249" hidden="1"/>
    <col min="1886" max="1891" width="14.90625" style="1249" hidden="1"/>
    <col min="1892" max="1893" width="15.90625" style="1249" hidden="1"/>
    <col min="1894" max="1899" width="16.08984375" style="1249" hidden="1"/>
    <col min="1900" max="1900" width="6.08984375" style="1249" hidden="1"/>
    <col min="1901" max="1901" width="3" style="1249" hidden="1"/>
    <col min="1902" max="2141" width="8.6328125" style="1249" hidden="1"/>
    <col min="2142" max="2147" width="14.90625" style="1249" hidden="1"/>
    <col min="2148" max="2149" width="15.90625" style="1249" hidden="1"/>
    <col min="2150" max="2155" width="16.08984375" style="1249" hidden="1"/>
    <col min="2156" max="2156" width="6.08984375" style="1249" hidden="1"/>
    <col min="2157" max="2157" width="3" style="1249" hidden="1"/>
    <col min="2158" max="2397" width="8.6328125" style="1249" hidden="1"/>
    <col min="2398" max="2403" width="14.90625" style="1249" hidden="1"/>
    <col min="2404" max="2405" width="15.90625" style="1249" hidden="1"/>
    <col min="2406" max="2411" width="16.08984375" style="1249" hidden="1"/>
    <col min="2412" max="2412" width="6.08984375" style="1249" hidden="1"/>
    <col min="2413" max="2413" width="3" style="1249" hidden="1"/>
    <col min="2414" max="2653" width="8.6328125" style="1249" hidden="1"/>
    <col min="2654" max="2659" width="14.90625" style="1249" hidden="1"/>
    <col min="2660" max="2661" width="15.90625" style="1249" hidden="1"/>
    <col min="2662" max="2667" width="16.08984375" style="1249" hidden="1"/>
    <col min="2668" max="2668" width="6.08984375" style="1249" hidden="1"/>
    <col min="2669" max="2669" width="3" style="1249" hidden="1"/>
    <col min="2670" max="2909" width="8.6328125" style="1249" hidden="1"/>
    <col min="2910" max="2915" width="14.90625" style="1249" hidden="1"/>
    <col min="2916" max="2917" width="15.90625" style="1249" hidden="1"/>
    <col min="2918" max="2923" width="16.08984375" style="1249" hidden="1"/>
    <col min="2924" max="2924" width="6.08984375" style="1249" hidden="1"/>
    <col min="2925" max="2925" width="3" style="1249" hidden="1"/>
    <col min="2926" max="3165" width="8.6328125" style="1249" hidden="1"/>
    <col min="3166" max="3171" width="14.90625" style="1249" hidden="1"/>
    <col min="3172" max="3173" width="15.90625" style="1249" hidden="1"/>
    <col min="3174" max="3179" width="16.08984375" style="1249" hidden="1"/>
    <col min="3180" max="3180" width="6.08984375" style="1249" hidden="1"/>
    <col min="3181" max="3181" width="3" style="1249" hidden="1"/>
    <col min="3182" max="3421" width="8.6328125" style="1249" hidden="1"/>
    <col min="3422" max="3427" width="14.90625" style="1249" hidden="1"/>
    <col min="3428" max="3429" width="15.90625" style="1249" hidden="1"/>
    <col min="3430" max="3435" width="16.08984375" style="1249" hidden="1"/>
    <col min="3436" max="3436" width="6.08984375" style="1249" hidden="1"/>
    <col min="3437" max="3437" width="3" style="1249" hidden="1"/>
    <col min="3438" max="3677" width="8.6328125" style="1249" hidden="1"/>
    <col min="3678" max="3683" width="14.90625" style="1249" hidden="1"/>
    <col min="3684" max="3685" width="15.90625" style="1249" hidden="1"/>
    <col min="3686" max="3691" width="16.08984375" style="1249" hidden="1"/>
    <col min="3692" max="3692" width="6.08984375" style="1249" hidden="1"/>
    <col min="3693" max="3693" width="3" style="1249" hidden="1"/>
    <col min="3694" max="3933" width="8.6328125" style="1249" hidden="1"/>
    <col min="3934" max="3939" width="14.90625" style="1249" hidden="1"/>
    <col min="3940" max="3941" width="15.90625" style="1249" hidden="1"/>
    <col min="3942" max="3947" width="16.08984375" style="1249" hidden="1"/>
    <col min="3948" max="3948" width="6.08984375" style="1249" hidden="1"/>
    <col min="3949" max="3949" width="3" style="1249" hidden="1"/>
    <col min="3950" max="4189" width="8.6328125" style="1249" hidden="1"/>
    <col min="4190" max="4195" width="14.90625" style="1249" hidden="1"/>
    <col min="4196" max="4197" width="15.90625" style="1249" hidden="1"/>
    <col min="4198" max="4203" width="16.08984375" style="1249" hidden="1"/>
    <col min="4204" max="4204" width="6.08984375" style="1249" hidden="1"/>
    <col min="4205" max="4205" width="3" style="1249" hidden="1"/>
    <col min="4206" max="4445" width="8.6328125" style="1249" hidden="1"/>
    <col min="4446" max="4451" width="14.90625" style="1249" hidden="1"/>
    <col min="4452" max="4453" width="15.90625" style="1249" hidden="1"/>
    <col min="4454" max="4459" width="16.08984375" style="1249" hidden="1"/>
    <col min="4460" max="4460" width="6.08984375" style="1249" hidden="1"/>
    <col min="4461" max="4461" width="3" style="1249" hidden="1"/>
    <col min="4462" max="4701" width="8.6328125" style="1249" hidden="1"/>
    <col min="4702" max="4707" width="14.90625" style="1249" hidden="1"/>
    <col min="4708" max="4709" width="15.90625" style="1249" hidden="1"/>
    <col min="4710" max="4715" width="16.08984375" style="1249" hidden="1"/>
    <col min="4716" max="4716" width="6.08984375" style="1249" hidden="1"/>
    <col min="4717" max="4717" width="3" style="1249" hidden="1"/>
    <col min="4718" max="4957" width="8.6328125" style="1249" hidden="1"/>
    <col min="4958" max="4963" width="14.90625" style="1249" hidden="1"/>
    <col min="4964" max="4965" width="15.90625" style="1249" hidden="1"/>
    <col min="4966" max="4971" width="16.08984375" style="1249" hidden="1"/>
    <col min="4972" max="4972" width="6.08984375" style="1249" hidden="1"/>
    <col min="4973" max="4973" width="3" style="1249" hidden="1"/>
    <col min="4974" max="5213" width="8.6328125" style="1249" hidden="1"/>
    <col min="5214" max="5219" width="14.90625" style="1249" hidden="1"/>
    <col min="5220" max="5221" width="15.90625" style="1249" hidden="1"/>
    <col min="5222" max="5227" width="16.08984375" style="1249" hidden="1"/>
    <col min="5228" max="5228" width="6.08984375" style="1249" hidden="1"/>
    <col min="5229" max="5229" width="3" style="1249" hidden="1"/>
    <col min="5230" max="5469" width="8.6328125" style="1249" hidden="1"/>
    <col min="5470" max="5475" width="14.90625" style="1249" hidden="1"/>
    <col min="5476" max="5477" width="15.90625" style="1249" hidden="1"/>
    <col min="5478" max="5483" width="16.08984375" style="1249" hidden="1"/>
    <col min="5484" max="5484" width="6.08984375" style="1249" hidden="1"/>
    <col min="5485" max="5485" width="3" style="1249" hidden="1"/>
    <col min="5486" max="5725" width="8.6328125" style="1249" hidden="1"/>
    <col min="5726" max="5731" width="14.90625" style="1249" hidden="1"/>
    <col min="5732" max="5733" width="15.90625" style="1249" hidden="1"/>
    <col min="5734" max="5739" width="16.08984375" style="1249" hidden="1"/>
    <col min="5740" max="5740" width="6.08984375" style="1249" hidden="1"/>
    <col min="5741" max="5741" width="3" style="1249" hidden="1"/>
    <col min="5742" max="5981" width="8.6328125" style="1249" hidden="1"/>
    <col min="5982" max="5987" width="14.90625" style="1249" hidden="1"/>
    <col min="5988" max="5989" width="15.90625" style="1249" hidden="1"/>
    <col min="5990" max="5995" width="16.08984375" style="1249" hidden="1"/>
    <col min="5996" max="5996" width="6.08984375" style="1249" hidden="1"/>
    <col min="5997" max="5997" width="3" style="1249" hidden="1"/>
    <col min="5998" max="6237" width="8.6328125" style="1249" hidden="1"/>
    <col min="6238" max="6243" width="14.90625" style="1249" hidden="1"/>
    <col min="6244" max="6245" width="15.90625" style="1249" hidden="1"/>
    <col min="6246" max="6251" width="16.08984375" style="1249" hidden="1"/>
    <col min="6252" max="6252" width="6.08984375" style="1249" hidden="1"/>
    <col min="6253" max="6253" width="3" style="1249" hidden="1"/>
    <col min="6254" max="6493" width="8.6328125" style="1249" hidden="1"/>
    <col min="6494" max="6499" width="14.90625" style="1249" hidden="1"/>
    <col min="6500" max="6501" width="15.90625" style="1249" hidden="1"/>
    <col min="6502" max="6507" width="16.08984375" style="1249" hidden="1"/>
    <col min="6508" max="6508" width="6.08984375" style="1249" hidden="1"/>
    <col min="6509" max="6509" width="3" style="1249" hidden="1"/>
    <col min="6510" max="6749" width="8.6328125" style="1249" hidden="1"/>
    <col min="6750" max="6755" width="14.90625" style="1249" hidden="1"/>
    <col min="6756" max="6757" width="15.90625" style="1249" hidden="1"/>
    <col min="6758" max="6763" width="16.08984375" style="1249" hidden="1"/>
    <col min="6764" max="6764" width="6.08984375" style="1249" hidden="1"/>
    <col min="6765" max="6765" width="3" style="1249" hidden="1"/>
    <col min="6766" max="7005" width="8.6328125" style="1249" hidden="1"/>
    <col min="7006" max="7011" width="14.90625" style="1249" hidden="1"/>
    <col min="7012" max="7013" width="15.90625" style="1249" hidden="1"/>
    <col min="7014" max="7019" width="16.08984375" style="1249" hidden="1"/>
    <col min="7020" max="7020" width="6.08984375" style="1249" hidden="1"/>
    <col min="7021" max="7021" width="3" style="1249" hidden="1"/>
    <col min="7022" max="7261" width="8.6328125" style="1249" hidden="1"/>
    <col min="7262" max="7267" width="14.90625" style="1249" hidden="1"/>
    <col min="7268" max="7269" width="15.90625" style="1249" hidden="1"/>
    <col min="7270" max="7275" width="16.08984375" style="1249" hidden="1"/>
    <col min="7276" max="7276" width="6.08984375" style="1249" hidden="1"/>
    <col min="7277" max="7277" width="3" style="1249" hidden="1"/>
    <col min="7278" max="7517" width="8.6328125" style="1249" hidden="1"/>
    <col min="7518" max="7523" width="14.90625" style="1249" hidden="1"/>
    <col min="7524" max="7525" width="15.90625" style="1249" hidden="1"/>
    <col min="7526" max="7531" width="16.08984375" style="1249" hidden="1"/>
    <col min="7532" max="7532" width="6.08984375" style="1249" hidden="1"/>
    <col min="7533" max="7533" width="3" style="1249" hidden="1"/>
    <col min="7534" max="7773" width="8.6328125" style="1249" hidden="1"/>
    <col min="7774" max="7779" width="14.90625" style="1249" hidden="1"/>
    <col min="7780" max="7781" width="15.90625" style="1249" hidden="1"/>
    <col min="7782" max="7787" width="16.08984375" style="1249" hidden="1"/>
    <col min="7788" max="7788" width="6.08984375" style="1249" hidden="1"/>
    <col min="7789" max="7789" width="3" style="1249" hidden="1"/>
    <col min="7790" max="8029" width="8.6328125" style="1249" hidden="1"/>
    <col min="8030" max="8035" width="14.90625" style="1249" hidden="1"/>
    <col min="8036" max="8037" width="15.90625" style="1249" hidden="1"/>
    <col min="8038" max="8043" width="16.08984375" style="1249" hidden="1"/>
    <col min="8044" max="8044" width="6.08984375" style="1249" hidden="1"/>
    <col min="8045" max="8045" width="3" style="1249" hidden="1"/>
    <col min="8046" max="8285" width="8.6328125" style="1249" hidden="1"/>
    <col min="8286" max="8291" width="14.90625" style="1249" hidden="1"/>
    <col min="8292" max="8293" width="15.90625" style="1249" hidden="1"/>
    <col min="8294" max="8299" width="16.08984375" style="1249" hidden="1"/>
    <col min="8300" max="8300" width="6.08984375" style="1249" hidden="1"/>
    <col min="8301" max="8301" width="3" style="1249" hidden="1"/>
    <col min="8302" max="8541" width="8.6328125" style="1249" hidden="1"/>
    <col min="8542" max="8547" width="14.90625" style="1249" hidden="1"/>
    <col min="8548" max="8549" width="15.90625" style="1249" hidden="1"/>
    <col min="8550" max="8555" width="16.08984375" style="1249" hidden="1"/>
    <col min="8556" max="8556" width="6.08984375" style="1249" hidden="1"/>
    <col min="8557" max="8557" width="3" style="1249" hidden="1"/>
    <col min="8558" max="8797" width="8.6328125" style="1249" hidden="1"/>
    <col min="8798" max="8803" width="14.90625" style="1249" hidden="1"/>
    <col min="8804" max="8805" width="15.90625" style="1249" hidden="1"/>
    <col min="8806" max="8811" width="16.08984375" style="1249" hidden="1"/>
    <col min="8812" max="8812" width="6.08984375" style="1249" hidden="1"/>
    <col min="8813" max="8813" width="3" style="1249" hidden="1"/>
    <col min="8814" max="9053" width="8.6328125" style="1249" hidden="1"/>
    <col min="9054" max="9059" width="14.90625" style="1249" hidden="1"/>
    <col min="9060" max="9061" width="15.90625" style="1249" hidden="1"/>
    <col min="9062" max="9067" width="16.08984375" style="1249" hidden="1"/>
    <col min="9068" max="9068" width="6.08984375" style="1249" hidden="1"/>
    <col min="9069" max="9069" width="3" style="1249" hidden="1"/>
    <col min="9070" max="9309" width="8.6328125" style="1249" hidden="1"/>
    <col min="9310" max="9315" width="14.90625" style="1249" hidden="1"/>
    <col min="9316" max="9317" width="15.90625" style="1249" hidden="1"/>
    <col min="9318" max="9323" width="16.08984375" style="1249" hidden="1"/>
    <col min="9324" max="9324" width="6.08984375" style="1249" hidden="1"/>
    <col min="9325" max="9325" width="3" style="1249" hidden="1"/>
    <col min="9326" max="9565" width="8.6328125" style="1249" hidden="1"/>
    <col min="9566" max="9571" width="14.90625" style="1249" hidden="1"/>
    <col min="9572" max="9573" width="15.90625" style="1249" hidden="1"/>
    <col min="9574" max="9579" width="16.08984375" style="1249" hidden="1"/>
    <col min="9580" max="9580" width="6.08984375" style="1249" hidden="1"/>
    <col min="9581" max="9581" width="3" style="1249" hidden="1"/>
    <col min="9582" max="9821" width="8.6328125" style="1249" hidden="1"/>
    <col min="9822" max="9827" width="14.90625" style="1249" hidden="1"/>
    <col min="9828" max="9829" width="15.90625" style="1249" hidden="1"/>
    <col min="9830" max="9835" width="16.08984375" style="1249" hidden="1"/>
    <col min="9836" max="9836" width="6.08984375" style="1249" hidden="1"/>
    <col min="9837" max="9837" width="3" style="1249" hidden="1"/>
    <col min="9838" max="10077" width="8.6328125" style="1249" hidden="1"/>
    <col min="10078" max="10083" width="14.90625" style="1249" hidden="1"/>
    <col min="10084" max="10085" width="15.90625" style="1249" hidden="1"/>
    <col min="10086" max="10091" width="16.08984375" style="1249" hidden="1"/>
    <col min="10092" max="10092" width="6.08984375" style="1249" hidden="1"/>
    <col min="10093" max="10093" width="3" style="1249" hidden="1"/>
    <col min="10094" max="10333" width="8.6328125" style="1249" hidden="1"/>
    <col min="10334" max="10339" width="14.90625" style="1249" hidden="1"/>
    <col min="10340" max="10341" width="15.90625" style="1249" hidden="1"/>
    <col min="10342" max="10347" width="16.08984375" style="1249" hidden="1"/>
    <col min="10348" max="10348" width="6.08984375" style="1249" hidden="1"/>
    <col min="10349" max="10349" width="3" style="1249" hidden="1"/>
    <col min="10350" max="10589" width="8.6328125" style="1249" hidden="1"/>
    <col min="10590" max="10595" width="14.90625" style="1249" hidden="1"/>
    <col min="10596" max="10597" width="15.90625" style="1249" hidden="1"/>
    <col min="10598" max="10603" width="16.08984375" style="1249" hidden="1"/>
    <col min="10604" max="10604" width="6.08984375" style="1249" hidden="1"/>
    <col min="10605" max="10605" width="3" style="1249" hidden="1"/>
    <col min="10606" max="10845" width="8.6328125" style="1249" hidden="1"/>
    <col min="10846" max="10851" width="14.90625" style="1249" hidden="1"/>
    <col min="10852" max="10853" width="15.90625" style="1249" hidden="1"/>
    <col min="10854" max="10859" width="16.08984375" style="1249" hidden="1"/>
    <col min="10860" max="10860" width="6.08984375" style="1249" hidden="1"/>
    <col min="10861" max="10861" width="3" style="1249" hidden="1"/>
    <col min="10862" max="11101" width="8.6328125" style="1249" hidden="1"/>
    <col min="11102" max="11107" width="14.90625" style="1249" hidden="1"/>
    <col min="11108" max="11109" width="15.90625" style="1249" hidden="1"/>
    <col min="11110" max="11115" width="16.08984375" style="1249" hidden="1"/>
    <col min="11116" max="11116" width="6.08984375" style="1249" hidden="1"/>
    <col min="11117" max="11117" width="3" style="1249" hidden="1"/>
    <col min="11118" max="11357" width="8.6328125" style="1249" hidden="1"/>
    <col min="11358" max="11363" width="14.90625" style="1249" hidden="1"/>
    <col min="11364" max="11365" width="15.90625" style="1249" hidden="1"/>
    <col min="11366" max="11371" width="16.08984375" style="1249" hidden="1"/>
    <col min="11372" max="11372" width="6.08984375" style="1249" hidden="1"/>
    <col min="11373" max="11373" width="3" style="1249" hidden="1"/>
    <col min="11374" max="11613" width="8.6328125" style="1249" hidden="1"/>
    <col min="11614" max="11619" width="14.90625" style="1249" hidden="1"/>
    <col min="11620" max="11621" width="15.90625" style="1249" hidden="1"/>
    <col min="11622" max="11627" width="16.08984375" style="1249" hidden="1"/>
    <col min="11628" max="11628" width="6.08984375" style="1249" hidden="1"/>
    <col min="11629" max="11629" width="3" style="1249" hidden="1"/>
    <col min="11630" max="11869" width="8.6328125" style="1249" hidden="1"/>
    <col min="11870" max="11875" width="14.90625" style="1249" hidden="1"/>
    <col min="11876" max="11877" width="15.90625" style="1249" hidden="1"/>
    <col min="11878" max="11883" width="16.08984375" style="1249" hidden="1"/>
    <col min="11884" max="11884" width="6.08984375" style="1249" hidden="1"/>
    <col min="11885" max="11885" width="3" style="1249" hidden="1"/>
    <col min="11886" max="12125" width="8.6328125" style="1249" hidden="1"/>
    <col min="12126" max="12131" width="14.90625" style="1249" hidden="1"/>
    <col min="12132" max="12133" width="15.90625" style="1249" hidden="1"/>
    <col min="12134" max="12139" width="16.08984375" style="1249" hidden="1"/>
    <col min="12140" max="12140" width="6.08984375" style="1249" hidden="1"/>
    <col min="12141" max="12141" width="3" style="1249" hidden="1"/>
    <col min="12142" max="12381" width="8.6328125" style="1249" hidden="1"/>
    <col min="12382" max="12387" width="14.90625" style="1249" hidden="1"/>
    <col min="12388" max="12389" width="15.90625" style="1249" hidden="1"/>
    <col min="12390" max="12395" width="16.08984375" style="1249" hidden="1"/>
    <col min="12396" max="12396" width="6.08984375" style="1249" hidden="1"/>
    <col min="12397" max="12397" width="3" style="1249" hidden="1"/>
    <col min="12398" max="12637" width="8.6328125" style="1249" hidden="1"/>
    <col min="12638" max="12643" width="14.90625" style="1249" hidden="1"/>
    <col min="12644" max="12645" width="15.90625" style="1249" hidden="1"/>
    <col min="12646" max="12651" width="16.08984375" style="1249" hidden="1"/>
    <col min="12652" max="12652" width="6.08984375" style="1249" hidden="1"/>
    <col min="12653" max="12653" width="3" style="1249" hidden="1"/>
    <col min="12654" max="12893" width="8.6328125" style="1249" hidden="1"/>
    <col min="12894" max="12899" width="14.90625" style="1249" hidden="1"/>
    <col min="12900" max="12901" width="15.90625" style="1249" hidden="1"/>
    <col min="12902" max="12907" width="16.08984375" style="1249" hidden="1"/>
    <col min="12908" max="12908" width="6.08984375" style="1249" hidden="1"/>
    <col min="12909" max="12909" width="3" style="1249" hidden="1"/>
    <col min="12910" max="13149" width="8.6328125" style="1249" hidden="1"/>
    <col min="13150" max="13155" width="14.90625" style="1249" hidden="1"/>
    <col min="13156" max="13157" width="15.90625" style="1249" hidden="1"/>
    <col min="13158" max="13163" width="16.08984375" style="1249" hidden="1"/>
    <col min="13164" max="13164" width="6.08984375" style="1249" hidden="1"/>
    <col min="13165" max="13165" width="3" style="1249" hidden="1"/>
    <col min="13166" max="13405" width="8.6328125" style="1249" hidden="1"/>
    <col min="13406" max="13411" width="14.90625" style="1249" hidden="1"/>
    <col min="13412" max="13413" width="15.90625" style="1249" hidden="1"/>
    <col min="13414" max="13419" width="16.08984375" style="1249" hidden="1"/>
    <col min="13420" max="13420" width="6.08984375" style="1249" hidden="1"/>
    <col min="13421" max="13421" width="3" style="1249" hidden="1"/>
    <col min="13422" max="13661" width="8.6328125" style="1249" hidden="1"/>
    <col min="13662" max="13667" width="14.90625" style="1249" hidden="1"/>
    <col min="13668" max="13669" width="15.90625" style="1249" hidden="1"/>
    <col min="13670" max="13675" width="16.08984375" style="1249" hidden="1"/>
    <col min="13676" max="13676" width="6.08984375" style="1249" hidden="1"/>
    <col min="13677" max="13677" width="3" style="1249" hidden="1"/>
    <col min="13678" max="13917" width="8.6328125" style="1249" hidden="1"/>
    <col min="13918" max="13923" width="14.90625" style="1249" hidden="1"/>
    <col min="13924" max="13925" width="15.90625" style="1249" hidden="1"/>
    <col min="13926" max="13931" width="16.08984375" style="1249" hidden="1"/>
    <col min="13932" max="13932" width="6.08984375" style="1249" hidden="1"/>
    <col min="13933" max="13933" width="3" style="1249" hidden="1"/>
    <col min="13934" max="14173" width="8.6328125" style="1249" hidden="1"/>
    <col min="14174" max="14179" width="14.90625" style="1249" hidden="1"/>
    <col min="14180" max="14181" width="15.90625" style="1249" hidden="1"/>
    <col min="14182" max="14187" width="16.08984375" style="1249" hidden="1"/>
    <col min="14188" max="14188" width="6.08984375" style="1249" hidden="1"/>
    <col min="14189" max="14189" width="3" style="1249" hidden="1"/>
    <col min="14190" max="14429" width="8.6328125" style="1249" hidden="1"/>
    <col min="14430" max="14435" width="14.90625" style="1249" hidden="1"/>
    <col min="14436" max="14437" width="15.90625" style="1249" hidden="1"/>
    <col min="14438" max="14443" width="16.08984375" style="1249" hidden="1"/>
    <col min="14444" max="14444" width="6.08984375" style="1249" hidden="1"/>
    <col min="14445" max="14445" width="3" style="1249" hidden="1"/>
    <col min="14446" max="14685" width="8.6328125" style="1249" hidden="1"/>
    <col min="14686" max="14691" width="14.90625" style="1249" hidden="1"/>
    <col min="14692" max="14693" width="15.90625" style="1249" hidden="1"/>
    <col min="14694" max="14699" width="16.08984375" style="1249" hidden="1"/>
    <col min="14700" max="14700" width="6.08984375" style="1249" hidden="1"/>
    <col min="14701" max="14701" width="3" style="1249" hidden="1"/>
    <col min="14702" max="14941" width="8.6328125" style="1249" hidden="1"/>
    <col min="14942" max="14947" width="14.90625" style="1249" hidden="1"/>
    <col min="14948" max="14949" width="15.90625" style="1249" hidden="1"/>
    <col min="14950" max="14955" width="16.08984375" style="1249" hidden="1"/>
    <col min="14956" max="14956" width="6.08984375" style="1249" hidden="1"/>
    <col min="14957" max="14957" width="3" style="1249" hidden="1"/>
    <col min="14958" max="15197" width="8.6328125" style="1249" hidden="1"/>
    <col min="15198" max="15203" width="14.90625" style="1249" hidden="1"/>
    <col min="15204" max="15205" width="15.90625" style="1249" hidden="1"/>
    <col min="15206" max="15211" width="16.08984375" style="1249" hidden="1"/>
    <col min="15212" max="15212" width="6.08984375" style="1249" hidden="1"/>
    <col min="15213" max="15213" width="3" style="1249" hidden="1"/>
    <col min="15214" max="15453" width="8.6328125" style="1249" hidden="1"/>
    <col min="15454" max="15459" width="14.90625" style="1249" hidden="1"/>
    <col min="15460" max="15461" width="15.90625" style="1249" hidden="1"/>
    <col min="15462" max="15467" width="16.08984375" style="1249" hidden="1"/>
    <col min="15468" max="15468" width="6.08984375" style="1249" hidden="1"/>
    <col min="15469" max="15469" width="3" style="1249" hidden="1"/>
    <col min="15470" max="15709" width="8.6328125" style="1249" hidden="1"/>
    <col min="15710" max="15715" width="14.90625" style="1249" hidden="1"/>
    <col min="15716" max="15717" width="15.90625" style="1249" hidden="1"/>
    <col min="15718" max="15723" width="16.08984375" style="1249" hidden="1"/>
    <col min="15724" max="15724" width="6.08984375" style="1249" hidden="1"/>
    <col min="15725" max="15725" width="3" style="1249" hidden="1"/>
    <col min="15726" max="15965" width="8.6328125" style="1249" hidden="1"/>
    <col min="15966" max="15971" width="14.90625" style="1249" hidden="1"/>
    <col min="15972" max="15973" width="15.90625" style="1249" hidden="1"/>
    <col min="15974" max="15979" width="16.08984375" style="1249" hidden="1"/>
    <col min="15980" max="15980" width="6.08984375" style="1249" hidden="1"/>
    <col min="15981" max="15981" width="3" style="1249" hidden="1"/>
    <col min="15982" max="16221" width="8.6328125" style="1249" hidden="1"/>
    <col min="16222" max="16227" width="14.90625" style="1249" hidden="1"/>
    <col min="16228" max="16229" width="15.90625" style="1249" hidden="1"/>
    <col min="16230" max="16235" width="16.08984375" style="1249" hidden="1"/>
    <col min="16236" max="16236" width="6.08984375" style="1249" hidden="1"/>
    <col min="16237" max="16237" width="3" style="1249" hidden="1"/>
    <col min="16238" max="16384" width="8.6328125" style="1249" hidden="1"/>
  </cols>
  <sheetData>
    <row r="1" spans="1:143" ht="42.75" customHeight="1" x14ac:dyDescent="0.2">
      <c r="A1" s="1247"/>
      <c r="B1" s="1248"/>
      <c r="DD1" s="1249"/>
      <c r="DE1" s="1249"/>
    </row>
    <row r="2" spans="1:143" ht="25.5" customHeight="1" x14ac:dyDescent="0.2">
      <c r="A2" s="1250"/>
      <c r="C2" s="1250"/>
      <c r="O2" s="1250"/>
      <c r="P2" s="1250"/>
      <c r="Q2" s="1250"/>
      <c r="R2" s="1250"/>
      <c r="S2" s="1250"/>
      <c r="T2" s="1250"/>
      <c r="U2" s="1250"/>
      <c r="V2" s="1250"/>
      <c r="W2" s="1250"/>
      <c r="X2" s="1250"/>
      <c r="Y2" s="1250"/>
      <c r="Z2" s="1250"/>
      <c r="AA2" s="1250"/>
      <c r="AB2" s="1250"/>
      <c r="AC2" s="1250"/>
      <c r="AD2" s="1250"/>
      <c r="AE2" s="1250"/>
      <c r="AF2" s="1250"/>
      <c r="AG2" s="1250"/>
      <c r="AH2" s="1250"/>
      <c r="AI2" s="1250"/>
      <c r="AU2" s="1250"/>
      <c r="BG2" s="1250"/>
      <c r="BS2" s="1250"/>
      <c r="CE2" s="1250"/>
      <c r="CQ2" s="1250"/>
      <c r="DD2" s="1249"/>
      <c r="DE2" s="1249"/>
    </row>
    <row r="3" spans="1:143" ht="25.5" customHeight="1" x14ac:dyDescent="0.2">
      <c r="A3" s="1250"/>
      <c r="C3" s="1250"/>
      <c r="O3" s="1250"/>
      <c r="P3" s="1250"/>
      <c r="Q3" s="1250"/>
      <c r="R3" s="1250"/>
      <c r="S3" s="1250"/>
      <c r="T3" s="1250"/>
      <c r="U3" s="1250"/>
      <c r="V3" s="1250"/>
      <c r="W3" s="1250"/>
      <c r="X3" s="1250"/>
      <c r="Y3" s="1250"/>
      <c r="Z3" s="1250"/>
      <c r="AA3" s="1250"/>
      <c r="AB3" s="1250"/>
      <c r="AC3" s="1250"/>
      <c r="AD3" s="1250"/>
      <c r="AE3" s="1250"/>
      <c r="AF3" s="1250"/>
      <c r="AG3" s="1250"/>
      <c r="AH3" s="1250"/>
      <c r="AI3" s="1250"/>
      <c r="AU3" s="1250"/>
      <c r="BG3" s="1250"/>
      <c r="BS3" s="1250"/>
      <c r="CE3" s="1250"/>
      <c r="CQ3" s="1250"/>
      <c r="DD3" s="1249"/>
      <c r="DE3" s="1249"/>
    </row>
    <row r="4" spans="1:143" s="279" customFormat="1" ht="13" x14ac:dyDescent="0.2">
      <c r="A4" s="1250"/>
      <c r="B4" s="1250"/>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1250"/>
      <c r="AN4" s="1250"/>
      <c r="AO4" s="1250"/>
      <c r="AP4" s="1250"/>
      <c r="AQ4" s="1250"/>
      <c r="AR4" s="1250"/>
      <c r="AS4" s="1250"/>
      <c r="AT4" s="1250"/>
      <c r="AU4" s="1250"/>
      <c r="AV4" s="1250"/>
      <c r="AW4" s="1250"/>
      <c r="AX4" s="1250"/>
      <c r="AY4" s="1250"/>
      <c r="AZ4" s="1250"/>
      <c r="BA4" s="1250"/>
      <c r="BB4" s="1250"/>
      <c r="BC4" s="1250"/>
      <c r="BD4" s="1250"/>
      <c r="BE4" s="1250"/>
      <c r="BF4" s="1250"/>
      <c r="BG4" s="1250"/>
      <c r="BH4" s="1250"/>
      <c r="BI4" s="1250"/>
      <c r="BJ4" s="1250"/>
      <c r="BK4" s="1250"/>
      <c r="BL4" s="1250"/>
      <c r="BM4" s="1250"/>
      <c r="BN4" s="1250"/>
      <c r="BO4" s="1250"/>
      <c r="BP4" s="1250"/>
      <c r="BQ4" s="1250"/>
      <c r="BR4" s="1250"/>
      <c r="BS4" s="1250"/>
      <c r="BT4" s="1250"/>
      <c r="BU4" s="1250"/>
      <c r="BV4" s="1250"/>
      <c r="BW4" s="1250"/>
      <c r="BX4" s="1250"/>
      <c r="BY4" s="1250"/>
      <c r="BZ4" s="1250"/>
      <c r="CA4" s="1250"/>
      <c r="CB4" s="1250"/>
      <c r="CC4" s="1250"/>
      <c r="CD4" s="1250"/>
      <c r="CE4" s="1250"/>
      <c r="CF4" s="1250"/>
      <c r="CG4" s="1250"/>
      <c r="CH4" s="1250"/>
      <c r="CI4" s="1250"/>
      <c r="CJ4" s="1250"/>
      <c r="CK4" s="1250"/>
      <c r="CL4" s="1250"/>
      <c r="CM4" s="1250"/>
      <c r="CN4" s="1250"/>
      <c r="CO4" s="1250"/>
      <c r="CP4" s="1250"/>
      <c r="CQ4" s="1250"/>
      <c r="CR4" s="1250"/>
      <c r="CS4" s="1250"/>
      <c r="CT4" s="1250"/>
      <c r="CU4" s="1250"/>
      <c r="CV4" s="1250"/>
      <c r="CW4" s="1250"/>
      <c r="CX4" s="1250"/>
      <c r="CY4" s="1250"/>
      <c r="CZ4" s="1250"/>
      <c r="DA4" s="1250"/>
      <c r="DB4" s="1250"/>
      <c r="DC4" s="1250"/>
      <c r="DD4" s="1250"/>
      <c r="DE4" s="1250"/>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50"/>
      <c r="B5" s="1250"/>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c r="BI5" s="1250"/>
      <c r="BJ5" s="1250"/>
      <c r="BK5" s="1250"/>
      <c r="BL5" s="1250"/>
      <c r="BM5" s="1250"/>
      <c r="BN5" s="1250"/>
      <c r="BO5" s="1250"/>
      <c r="BP5" s="1250"/>
      <c r="BQ5" s="1250"/>
      <c r="BR5" s="1250"/>
      <c r="BS5" s="1250"/>
      <c r="BT5" s="1250"/>
      <c r="BU5" s="1250"/>
      <c r="BV5" s="1250"/>
      <c r="BW5" s="1250"/>
      <c r="BX5" s="1250"/>
      <c r="BY5" s="1250"/>
      <c r="BZ5" s="1250"/>
      <c r="CA5" s="1250"/>
      <c r="CB5" s="1250"/>
      <c r="CC5" s="1250"/>
      <c r="CD5" s="1250"/>
      <c r="CE5" s="1250"/>
      <c r="CF5" s="1250"/>
      <c r="CG5" s="1250"/>
      <c r="CH5" s="1250"/>
      <c r="CI5" s="1250"/>
      <c r="CJ5" s="1250"/>
      <c r="CK5" s="1250"/>
      <c r="CL5" s="1250"/>
      <c r="CM5" s="1250"/>
      <c r="CN5" s="1250"/>
      <c r="CO5" s="1250"/>
      <c r="CP5" s="1250"/>
      <c r="CQ5" s="1250"/>
      <c r="CR5" s="1250"/>
      <c r="CS5" s="1250"/>
      <c r="CT5" s="1250"/>
      <c r="CU5" s="1250"/>
      <c r="CV5" s="1250"/>
      <c r="CW5" s="1250"/>
      <c r="CX5" s="1250"/>
      <c r="CY5" s="1250"/>
      <c r="CZ5" s="1250"/>
      <c r="DA5" s="1250"/>
      <c r="DB5" s="1250"/>
      <c r="DC5" s="1250"/>
      <c r="DD5" s="1250"/>
      <c r="DE5" s="1250"/>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50"/>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c r="BI6" s="1250"/>
      <c r="BJ6" s="1250"/>
      <c r="BK6" s="1250"/>
      <c r="BL6" s="1250"/>
      <c r="BM6" s="1250"/>
      <c r="BN6" s="1250"/>
      <c r="BO6" s="1250"/>
      <c r="BP6" s="1250"/>
      <c r="BQ6" s="1250"/>
      <c r="BR6" s="1250"/>
      <c r="BS6" s="1250"/>
      <c r="BT6" s="1250"/>
      <c r="BU6" s="1250"/>
      <c r="BV6" s="1250"/>
      <c r="BW6" s="1250"/>
      <c r="BX6" s="1250"/>
      <c r="BY6" s="1250"/>
      <c r="BZ6" s="1250"/>
      <c r="CA6" s="1250"/>
      <c r="CB6" s="1250"/>
      <c r="CC6" s="1250"/>
      <c r="CD6" s="1250"/>
      <c r="CE6" s="1250"/>
      <c r="CF6" s="1250"/>
      <c r="CG6" s="1250"/>
      <c r="CH6" s="1250"/>
      <c r="CI6" s="1250"/>
      <c r="CJ6" s="1250"/>
      <c r="CK6" s="1250"/>
      <c r="CL6" s="1250"/>
      <c r="CM6" s="1250"/>
      <c r="CN6" s="1250"/>
      <c r="CO6" s="1250"/>
      <c r="CP6" s="1250"/>
      <c r="CQ6" s="1250"/>
      <c r="CR6" s="1250"/>
      <c r="CS6" s="1250"/>
      <c r="CT6" s="1250"/>
      <c r="CU6" s="1250"/>
      <c r="CV6" s="1250"/>
      <c r="CW6" s="1250"/>
      <c r="CX6" s="1250"/>
      <c r="CY6" s="1250"/>
      <c r="CZ6" s="1250"/>
      <c r="DA6" s="1250"/>
      <c r="DB6" s="1250"/>
      <c r="DC6" s="1250"/>
      <c r="DD6" s="1250"/>
      <c r="DE6" s="1250"/>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50"/>
      <c r="B7" s="1250"/>
      <c r="C7" s="1250"/>
      <c r="D7" s="1250"/>
      <c r="E7" s="1250"/>
      <c r="F7" s="1250"/>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0"/>
      <c r="AG7" s="1250"/>
      <c r="AH7" s="1250"/>
      <c r="AI7" s="1250"/>
      <c r="AJ7" s="1250"/>
      <c r="AK7" s="1250"/>
      <c r="AL7" s="1250"/>
      <c r="AM7" s="1250"/>
      <c r="AN7" s="1250"/>
      <c r="AO7" s="1250"/>
      <c r="AP7" s="1250"/>
      <c r="AQ7" s="1250"/>
      <c r="AR7" s="1250"/>
      <c r="AS7" s="1250"/>
      <c r="AT7" s="1250"/>
      <c r="AU7" s="1250"/>
      <c r="AV7" s="1250"/>
      <c r="AW7" s="1250"/>
      <c r="AX7" s="1250"/>
      <c r="AY7" s="1250"/>
      <c r="AZ7" s="1250"/>
      <c r="BA7" s="1250"/>
      <c r="BB7" s="1250"/>
      <c r="BC7" s="1250"/>
      <c r="BD7" s="1250"/>
      <c r="BE7" s="1250"/>
      <c r="BF7" s="1250"/>
      <c r="BG7" s="1250"/>
      <c r="BH7" s="1250"/>
      <c r="BI7" s="1250"/>
      <c r="BJ7" s="1250"/>
      <c r="BK7" s="1250"/>
      <c r="BL7" s="1250"/>
      <c r="BM7" s="1250"/>
      <c r="BN7" s="1250"/>
      <c r="BO7" s="1250"/>
      <c r="BP7" s="1250"/>
      <c r="BQ7" s="1250"/>
      <c r="BR7" s="1250"/>
      <c r="BS7" s="1250"/>
      <c r="BT7" s="1250"/>
      <c r="BU7" s="1250"/>
      <c r="BV7" s="1250"/>
      <c r="BW7" s="1250"/>
      <c r="BX7" s="1250"/>
      <c r="BY7" s="1250"/>
      <c r="BZ7" s="1250"/>
      <c r="CA7" s="1250"/>
      <c r="CB7" s="1250"/>
      <c r="CC7" s="1250"/>
      <c r="CD7" s="1250"/>
      <c r="CE7" s="1250"/>
      <c r="CF7" s="1250"/>
      <c r="CG7" s="1250"/>
      <c r="CH7" s="1250"/>
      <c r="CI7" s="1250"/>
      <c r="CJ7" s="1250"/>
      <c r="CK7" s="1250"/>
      <c r="CL7" s="1250"/>
      <c r="CM7" s="1250"/>
      <c r="CN7" s="1250"/>
      <c r="CO7" s="1250"/>
      <c r="CP7" s="1250"/>
      <c r="CQ7" s="1250"/>
      <c r="CR7" s="1250"/>
      <c r="CS7" s="1250"/>
      <c r="CT7" s="1250"/>
      <c r="CU7" s="1250"/>
      <c r="CV7" s="1250"/>
      <c r="CW7" s="1250"/>
      <c r="CX7" s="1250"/>
      <c r="CY7" s="1250"/>
      <c r="CZ7" s="1250"/>
      <c r="DA7" s="1250"/>
      <c r="DB7" s="1250"/>
      <c r="DC7" s="1250"/>
      <c r="DD7" s="1250"/>
      <c r="DE7" s="1250"/>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50"/>
      <c r="B8" s="1250"/>
      <c r="C8" s="1250"/>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0"/>
      <c r="AK8" s="1250"/>
      <c r="AL8" s="1250"/>
      <c r="AM8" s="1250"/>
      <c r="AN8" s="1250"/>
      <c r="AO8" s="1250"/>
      <c r="AP8" s="1250"/>
      <c r="AQ8" s="1250"/>
      <c r="AR8" s="1250"/>
      <c r="AS8" s="1250"/>
      <c r="AT8" s="1250"/>
      <c r="AU8" s="1250"/>
      <c r="AV8" s="1250"/>
      <c r="AW8" s="1250"/>
      <c r="AX8" s="1250"/>
      <c r="AY8" s="1250"/>
      <c r="AZ8" s="1250"/>
      <c r="BA8" s="1250"/>
      <c r="BB8" s="1250"/>
      <c r="BC8" s="1250"/>
      <c r="BD8" s="1250"/>
      <c r="BE8" s="1250"/>
      <c r="BF8" s="1250"/>
      <c r="BG8" s="1250"/>
      <c r="BH8" s="1250"/>
      <c r="BI8" s="1250"/>
      <c r="BJ8" s="1250"/>
      <c r="BK8" s="1250"/>
      <c r="BL8" s="1250"/>
      <c r="BM8" s="1250"/>
      <c r="BN8" s="1250"/>
      <c r="BO8" s="1250"/>
      <c r="BP8" s="1250"/>
      <c r="BQ8" s="1250"/>
      <c r="BR8" s="1250"/>
      <c r="BS8" s="1250"/>
      <c r="BT8" s="1250"/>
      <c r="BU8" s="1250"/>
      <c r="BV8" s="1250"/>
      <c r="BW8" s="1250"/>
      <c r="BX8" s="1250"/>
      <c r="BY8" s="1250"/>
      <c r="BZ8" s="1250"/>
      <c r="CA8" s="1250"/>
      <c r="CB8" s="1250"/>
      <c r="CC8" s="1250"/>
      <c r="CD8" s="1250"/>
      <c r="CE8" s="1250"/>
      <c r="CF8" s="1250"/>
      <c r="CG8" s="1250"/>
      <c r="CH8" s="1250"/>
      <c r="CI8" s="1250"/>
      <c r="CJ8" s="1250"/>
      <c r="CK8" s="1250"/>
      <c r="CL8" s="1250"/>
      <c r="CM8" s="1250"/>
      <c r="CN8" s="1250"/>
      <c r="CO8" s="1250"/>
      <c r="CP8" s="1250"/>
      <c r="CQ8" s="1250"/>
      <c r="CR8" s="1250"/>
      <c r="CS8" s="1250"/>
      <c r="CT8" s="1250"/>
      <c r="CU8" s="1250"/>
      <c r="CV8" s="1250"/>
      <c r="CW8" s="1250"/>
      <c r="CX8" s="1250"/>
      <c r="CY8" s="1250"/>
      <c r="CZ8" s="1250"/>
      <c r="DA8" s="1250"/>
      <c r="DB8" s="1250"/>
      <c r="DC8" s="1250"/>
      <c r="DD8" s="1250"/>
      <c r="DE8" s="1250"/>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50"/>
      <c r="B9" s="1250"/>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1250"/>
      <c r="AF9" s="1250"/>
      <c r="AG9" s="1250"/>
      <c r="AH9" s="1250"/>
      <c r="AI9" s="1250"/>
      <c r="AJ9" s="1250"/>
      <c r="AK9" s="1250"/>
      <c r="AL9" s="1250"/>
      <c r="AM9" s="1250"/>
      <c r="AN9" s="1250"/>
      <c r="AO9" s="1250"/>
      <c r="AP9" s="1250"/>
      <c r="AQ9" s="1250"/>
      <c r="AR9" s="1250"/>
      <c r="AS9" s="1250"/>
      <c r="AT9" s="1250"/>
      <c r="AU9" s="1250"/>
      <c r="AV9" s="1250"/>
      <c r="AW9" s="1250"/>
      <c r="AX9" s="1250"/>
      <c r="AY9" s="1250"/>
      <c r="AZ9" s="1250"/>
      <c r="BA9" s="1250"/>
      <c r="BB9" s="1250"/>
      <c r="BC9" s="1250"/>
      <c r="BD9" s="1250"/>
      <c r="BE9" s="1250"/>
      <c r="BF9" s="1250"/>
      <c r="BG9" s="1250"/>
      <c r="BH9" s="1250"/>
      <c r="BI9" s="1250"/>
      <c r="BJ9" s="1250"/>
      <c r="BK9" s="1250"/>
      <c r="BL9" s="1250"/>
      <c r="BM9" s="1250"/>
      <c r="BN9" s="1250"/>
      <c r="BO9" s="1250"/>
      <c r="BP9" s="1250"/>
      <c r="BQ9" s="1250"/>
      <c r="BR9" s="1250"/>
      <c r="BS9" s="1250"/>
      <c r="BT9" s="1250"/>
      <c r="BU9" s="1250"/>
      <c r="BV9" s="1250"/>
      <c r="BW9" s="1250"/>
      <c r="BX9" s="1250"/>
      <c r="BY9" s="1250"/>
      <c r="BZ9" s="1250"/>
      <c r="CA9" s="1250"/>
      <c r="CB9" s="1250"/>
      <c r="CC9" s="1250"/>
      <c r="CD9" s="1250"/>
      <c r="CE9" s="1250"/>
      <c r="CF9" s="1250"/>
      <c r="CG9" s="1250"/>
      <c r="CH9" s="1250"/>
      <c r="CI9" s="1250"/>
      <c r="CJ9" s="1250"/>
      <c r="CK9" s="1250"/>
      <c r="CL9" s="1250"/>
      <c r="CM9" s="1250"/>
      <c r="CN9" s="1250"/>
      <c r="CO9" s="1250"/>
      <c r="CP9" s="1250"/>
      <c r="CQ9" s="1250"/>
      <c r="CR9" s="1250"/>
      <c r="CS9" s="1250"/>
      <c r="CT9" s="1250"/>
      <c r="CU9" s="1250"/>
      <c r="CV9" s="1250"/>
      <c r="CW9" s="1250"/>
      <c r="CX9" s="1250"/>
      <c r="CY9" s="1250"/>
      <c r="CZ9" s="1250"/>
      <c r="DA9" s="1250"/>
      <c r="DB9" s="1250"/>
      <c r="DC9" s="1250"/>
      <c r="DD9" s="1250"/>
      <c r="DE9" s="1250"/>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50"/>
      <c r="B10" s="1250"/>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1250"/>
      <c r="AF10" s="1250"/>
      <c r="AG10" s="1250"/>
      <c r="AH10" s="1250"/>
      <c r="AI10" s="1250"/>
      <c r="AJ10" s="1250"/>
      <c r="AK10" s="1250"/>
      <c r="AL10" s="1250"/>
      <c r="AM10" s="1250"/>
      <c r="AN10" s="1250"/>
      <c r="AO10" s="1250"/>
      <c r="AP10" s="1250"/>
      <c r="AQ10" s="1250"/>
      <c r="AR10" s="1250"/>
      <c r="AS10" s="1250"/>
      <c r="AT10" s="1250"/>
      <c r="AU10" s="1250"/>
      <c r="AV10" s="1250"/>
      <c r="AW10" s="1250"/>
      <c r="AX10" s="1250"/>
      <c r="AY10" s="1250"/>
      <c r="AZ10" s="1250"/>
      <c r="BA10" s="1250"/>
      <c r="BB10" s="1250"/>
      <c r="BC10" s="1250"/>
      <c r="BD10" s="1250"/>
      <c r="BE10" s="1250"/>
      <c r="BF10" s="1250"/>
      <c r="BG10" s="1250"/>
      <c r="BH10" s="1250"/>
      <c r="BI10" s="1250"/>
      <c r="BJ10" s="1250"/>
      <c r="BK10" s="1250"/>
      <c r="BL10" s="1250"/>
      <c r="BM10" s="1250"/>
      <c r="BN10" s="1250"/>
      <c r="BO10" s="1250"/>
      <c r="BP10" s="1250"/>
      <c r="BQ10" s="1250"/>
      <c r="BR10" s="1250"/>
      <c r="BS10" s="1250"/>
      <c r="BT10" s="1250"/>
      <c r="BU10" s="1250"/>
      <c r="BV10" s="1250"/>
      <c r="BW10" s="1250"/>
      <c r="BX10" s="1250"/>
      <c r="BY10" s="1250"/>
      <c r="BZ10" s="1250"/>
      <c r="CA10" s="1250"/>
      <c r="CB10" s="1250"/>
      <c r="CC10" s="1250"/>
      <c r="CD10" s="1250"/>
      <c r="CE10" s="1250"/>
      <c r="CF10" s="1250"/>
      <c r="CG10" s="1250"/>
      <c r="CH10" s="1250"/>
      <c r="CI10" s="1250"/>
      <c r="CJ10" s="1250"/>
      <c r="CK10" s="1250"/>
      <c r="CL10" s="1250"/>
      <c r="CM10" s="1250"/>
      <c r="CN10" s="1250"/>
      <c r="CO10" s="1250"/>
      <c r="CP10" s="1250"/>
      <c r="CQ10" s="1250"/>
      <c r="CR10" s="1250"/>
      <c r="CS10" s="1250"/>
      <c r="CT10" s="1250"/>
      <c r="CU10" s="1250"/>
      <c r="CV10" s="1250"/>
      <c r="CW10" s="1250"/>
      <c r="CX10" s="1250"/>
      <c r="CY10" s="1250"/>
      <c r="CZ10" s="1250"/>
      <c r="DA10" s="1250"/>
      <c r="DB10" s="1250"/>
      <c r="DC10" s="1250"/>
      <c r="DD10" s="1250"/>
      <c r="DE10" s="1250"/>
      <c r="DF10" s="280"/>
      <c r="DG10" s="280"/>
      <c r="DH10" s="280"/>
      <c r="DI10" s="280"/>
      <c r="DJ10" s="280"/>
      <c r="DK10" s="280"/>
      <c r="DL10" s="280"/>
      <c r="DM10" s="280"/>
      <c r="DN10" s="280"/>
      <c r="DO10" s="280"/>
      <c r="DP10" s="280"/>
      <c r="DQ10" s="280"/>
      <c r="DR10" s="280"/>
      <c r="DS10" s="280"/>
      <c r="DT10" s="280"/>
      <c r="DU10" s="280"/>
      <c r="DV10" s="280"/>
      <c r="DW10" s="280"/>
      <c r="EM10" s="279" t="s">
        <v>615</v>
      </c>
    </row>
    <row r="11" spans="1:143" s="279" customFormat="1" ht="13" x14ac:dyDescent="0.2">
      <c r="A11" s="1250"/>
      <c r="B11" s="1250"/>
      <c r="C11" s="1250"/>
      <c r="D11" s="1250"/>
      <c r="E11" s="1250"/>
      <c r="F11" s="1250"/>
      <c r="G11" s="1250"/>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0"/>
      <c r="AI11" s="1250"/>
      <c r="AJ11" s="1250"/>
      <c r="AK11" s="1250"/>
      <c r="AL11" s="1250"/>
      <c r="AM11" s="1250"/>
      <c r="AN11" s="1250"/>
      <c r="AO11" s="1250"/>
      <c r="AP11" s="1250"/>
      <c r="AQ11" s="1250"/>
      <c r="AR11" s="1250"/>
      <c r="AS11" s="1250"/>
      <c r="AT11" s="1250"/>
      <c r="AU11" s="1250"/>
      <c r="AV11" s="1250"/>
      <c r="AW11" s="1250"/>
      <c r="AX11" s="1250"/>
      <c r="AY11" s="1250"/>
      <c r="AZ11" s="1250"/>
      <c r="BA11" s="1250"/>
      <c r="BB11" s="1250"/>
      <c r="BC11" s="1250"/>
      <c r="BD11" s="1250"/>
      <c r="BE11" s="1250"/>
      <c r="BF11" s="1250"/>
      <c r="BG11" s="1250"/>
      <c r="BH11" s="1250"/>
      <c r="BI11" s="1250"/>
      <c r="BJ11" s="1250"/>
      <c r="BK11" s="1250"/>
      <c r="BL11" s="1250"/>
      <c r="BM11" s="1250"/>
      <c r="BN11" s="1250"/>
      <c r="BO11" s="1250"/>
      <c r="BP11" s="1250"/>
      <c r="BQ11" s="1250"/>
      <c r="BR11" s="1250"/>
      <c r="BS11" s="1250"/>
      <c r="BT11" s="1250"/>
      <c r="BU11" s="1250"/>
      <c r="BV11" s="1250"/>
      <c r="BW11" s="1250"/>
      <c r="BX11" s="1250"/>
      <c r="BY11" s="1250"/>
      <c r="BZ11" s="1250"/>
      <c r="CA11" s="1250"/>
      <c r="CB11" s="1250"/>
      <c r="CC11" s="1250"/>
      <c r="CD11" s="1250"/>
      <c r="CE11" s="1250"/>
      <c r="CF11" s="1250"/>
      <c r="CG11" s="1250"/>
      <c r="CH11" s="1250"/>
      <c r="CI11" s="1250"/>
      <c r="CJ11" s="1250"/>
      <c r="CK11" s="1250"/>
      <c r="CL11" s="1250"/>
      <c r="CM11" s="1250"/>
      <c r="CN11" s="1250"/>
      <c r="CO11" s="1250"/>
      <c r="CP11" s="1250"/>
      <c r="CQ11" s="1250"/>
      <c r="CR11" s="1250"/>
      <c r="CS11" s="1250"/>
      <c r="CT11" s="1250"/>
      <c r="CU11" s="1250"/>
      <c r="CV11" s="1250"/>
      <c r="CW11" s="1250"/>
      <c r="CX11" s="1250"/>
      <c r="CY11" s="1250"/>
      <c r="CZ11" s="1250"/>
      <c r="DA11" s="1250"/>
      <c r="DB11" s="1250"/>
      <c r="DC11" s="1250"/>
      <c r="DD11" s="1250"/>
      <c r="DE11" s="1250"/>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50"/>
      <c r="B12" s="1250"/>
      <c r="C12" s="1250"/>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1250"/>
      <c r="AC12" s="1250"/>
      <c r="AD12" s="1250"/>
      <c r="AE12" s="1250"/>
      <c r="AF12" s="1250"/>
      <c r="AG12" s="1250"/>
      <c r="AH12" s="1250"/>
      <c r="AI12" s="1250"/>
      <c r="AJ12" s="1250"/>
      <c r="AK12" s="1250"/>
      <c r="AL12" s="1250"/>
      <c r="AM12" s="1250"/>
      <c r="AN12" s="1250"/>
      <c r="AO12" s="1250"/>
      <c r="AP12" s="1250"/>
      <c r="AQ12" s="1250"/>
      <c r="AR12" s="1250"/>
      <c r="AS12" s="1250"/>
      <c r="AT12" s="1250"/>
      <c r="AU12" s="1250"/>
      <c r="AV12" s="1250"/>
      <c r="AW12" s="1250"/>
      <c r="AX12" s="1250"/>
      <c r="AY12" s="1250"/>
      <c r="AZ12" s="1250"/>
      <c r="BA12" s="1250"/>
      <c r="BB12" s="1250"/>
      <c r="BC12" s="1250"/>
      <c r="BD12" s="1250"/>
      <c r="BE12" s="1250"/>
      <c r="BF12" s="1250"/>
      <c r="BG12" s="1250"/>
      <c r="BH12" s="1250"/>
      <c r="BI12" s="1250"/>
      <c r="BJ12" s="1250"/>
      <c r="BK12" s="1250"/>
      <c r="BL12" s="1250"/>
      <c r="BM12" s="1250"/>
      <c r="BN12" s="1250"/>
      <c r="BO12" s="1250"/>
      <c r="BP12" s="1250"/>
      <c r="BQ12" s="1250"/>
      <c r="BR12" s="1250"/>
      <c r="BS12" s="1250"/>
      <c r="BT12" s="1250"/>
      <c r="BU12" s="1250"/>
      <c r="BV12" s="1250"/>
      <c r="BW12" s="1250"/>
      <c r="BX12" s="1250"/>
      <c r="BY12" s="1250"/>
      <c r="BZ12" s="1250"/>
      <c r="CA12" s="1250"/>
      <c r="CB12" s="1250"/>
      <c r="CC12" s="1250"/>
      <c r="CD12" s="1250"/>
      <c r="CE12" s="1250"/>
      <c r="CF12" s="1250"/>
      <c r="CG12" s="1250"/>
      <c r="CH12" s="1250"/>
      <c r="CI12" s="1250"/>
      <c r="CJ12" s="1250"/>
      <c r="CK12" s="1250"/>
      <c r="CL12" s="1250"/>
      <c r="CM12" s="1250"/>
      <c r="CN12" s="1250"/>
      <c r="CO12" s="1250"/>
      <c r="CP12" s="1250"/>
      <c r="CQ12" s="1250"/>
      <c r="CR12" s="1250"/>
      <c r="CS12" s="1250"/>
      <c r="CT12" s="1250"/>
      <c r="CU12" s="1250"/>
      <c r="CV12" s="1250"/>
      <c r="CW12" s="1250"/>
      <c r="CX12" s="1250"/>
      <c r="CY12" s="1250"/>
      <c r="CZ12" s="1250"/>
      <c r="DA12" s="1250"/>
      <c r="DB12" s="1250"/>
      <c r="DC12" s="1250"/>
      <c r="DD12" s="1250"/>
      <c r="DE12" s="1250"/>
      <c r="DF12" s="280"/>
      <c r="DG12" s="280"/>
      <c r="DH12" s="280"/>
      <c r="DI12" s="280"/>
      <c r="DJ12" s="280"/>
      <c r="DK12" s="280"/>
      <c r="DL12" s="280"/>
      <c r="DM12" s="280"/>
      <c r="DN12" s="280"/>
      <c r="DO12" s="280"/>
      <c r="DP12" s="280"/>
      <c r="DQ12" s="280"/>
      <c r="DR12" s="280"/>
      <c r="DS12" s="280"/>
      <c r="DT12" s="280"/>
      <c r="DU12" s="280"/>
      <c r="DV12" s="280"/>
      <c r="DW12" s="280"/>
      <c r="EM12" s="279" t="s">
        <v>615</v>
      </c>
    </row>
    <row r="13" spans="1:143" s="279" customFormat="1" ht="13" x14ac:dyDescent="0.2">
      <c r="A13" s="1250"/>
      <c r="B13" s="1250"/>
      <c r="C13" s="1250"/>
      <c r="D13" s="1250"/>
      <c r="E13" s="1250"/>
      <c r="F13" s="1250"/>
      <c r="G13" s="1250"/>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0"/>
      <c r="AK13" s="1250"/>
      <c r="AL13" s="1250"/>
      <c r="AM13" s="1250"/>
      <c r="AN13" s="1250"/>
      <c r="AO13" s="1250"/>
      <c r="AP13" s="1250"/>
      <c r="AQ13" s="1250"/>
      <c r="AR13" s="1250"/>
      <c r="AS13" s="1250"/>
      <c r="AT13" s="1250"/>
      <c r="AU13" s="1250"/>
      <c r="AV13" s="1250"/>
      <c r="AW13" s="1250"/>
      <c r="AX13" s="1250"/>
      <c r="AY13" s="1250"/>
      <c r="AZ13" s="1250"/>
      <c r="BA13" s="1250"/>
      <c r="BB13" s="1250"/>
      <c r="BC13" s="1250"/>
      <c r="BD13" s="1250"/>
      <c r="BE13" s="1250"/>
      <c r="BF13" s="1250"/>
      <c r="BG13" s="1250"/>
      <c r="BH13" s="1250"/>
      <c r="BI13" s="1250"/>
      <c r="BJ13" s="1250"/>
      <c r="BK13" s="1250"/>
      <c r="BL13" s="1250"/>
      <c r="BM13" s="1250"/>
      <c r="BN13" s="1250"/>
      <c r="BO13" s="1250"/>
      <c r="BP13" s="1250"/>
      <c r="BQ13" s="1250"/>
      <c r="BR13" s="1250"/>
      <c r="BS13" s="1250"/>
      <c r="BT13" s="1250"/>
      <c r="BU13" s="1250"/>
      <c r="BV13" s="1250"/>
      <c r="BW13" s="1250"/>
      <c r="BX13" s="1250"/>
      <c r="BY13" s="1250"/>
      <c r="BZ13" s="1250"/>
      <c r="CA13" s="1250"/>
      <c r="CB13" s="1250"/>
      <c r="CC13" s="1250"/>
      <c r="CD13" s="1250"/>
      <c r="CE13" s="1250"/>
      <c r="CF13" s="1250"/>
      <c r="CG13" s="1250"/>
      <c r="CH13" s="1250"/>
      <c r="CI13" s="1250"/>
      <c r="CJ13" s="1250"/>
      <c r="CK13" s="1250"/>
      <c r="CL13" s="1250"/>
      <c r="CM13" s="1250"/>
      <c r="CN13" s="1250"/>
      <c r="CO13" s="1250"/>
      <c r="CP13" s="1250"/>
      <c r="CQ13" s="1250"/>
      <c r="CR13" s="1250"/>
      <c r="CS13" s="1250"/>
      <c r="CT13" s="1250"/>
      <c r="CU13" s="1250"/>
      <c r="CV13" s="1250"/>
      <c r="CW13" s="1250"/>
      <c r="CX13" s="1250"/>
      <c r="CY13" s="1250"/>
      <c r="CZ13" s="1250"/>
      <c r="DA13" s="1250"/>
      <c r="DB13" s="1250"/>
      <c r="DC13" s="1250"/>
      <c r="DD13" s="1250"/>
      <c r="DE13" s="1250"/>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50"/>
      <c r="B14" s="1250"/>
      <c r="C14" s="1250"/>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0"/>
      <c r="AL14" s="1250"/>
      <c r="AM14" s="1250"/>
      <c r="AN14" s="1250"/>
      <c r="AO14" s="1250"/>
      <c r="AP14" s="1250"/>
      <c r="AQ14" s="1250"/>
      <c r="AR14" s="1250"/>
      <c r="AS14" s="1250"/>
      <c r="AT14" s="1250"/>
      <c r="AU14" s="1250"/>
      <c r="AV14" s="1250"/>
      <c r="AW14" s="1250"/>
      <c r="AX14" s="1250"/>
      <c r="AY14" s="1250"/>
      <c r="AZ14" s="1250"/>
      <c r="BA14" s="1250"/>
      <c r="BB14" s="1250"/>
      <c r="BC14" s="1250"/>
      <c r="BD14" s="1250"/>
      <c r="BE14" s="1250"/>
      <c r="BF14" s="1250"/>
      <c r="BG14" s="1250"/>
      <c r="BH14" s="1250"/>
      <c r="BI14" s="1250"/>
      <c r="BJ14" s="1250"/>
      <c r="BK14" s="1250"/>
      <c r="BL14" s="1250"/>
      <c r="BM14" s="1250"/>
      <c r="BN14" s="1250"/>
      <c r="BO14" s="1250"/>
      <c r="BP14" s="1250"/>
      <c r="BQ14" s="1250"/>
      <c r="BR14" s="1250"/>
      <c r="BS14" s="1250"/>
      <c r="BT14" s="1250"/>
      <c r="BU14" s="1250"/>
      <c r="BV14" s="1250"/>
      <c r="BW14" s="1250"/>
      <c r="BX14" s="1250"/>
      <c r="BY14" s="1250"/>
      <c r="BZ14" s="1250"/>
      <c r="CA14" s="1250"/>
      <c r="CB14" s="1250"/>
      <c r="CC14" s="1250"/>
      <c r="CD14" s="1250"/>
      <c r="CE14" s="1250"/>
      <c r="CF14" s="1250"/>
      <c r="CG14" s="1250"/>
      <c r="CH14" s="1250"/>
      <c r="CI14" s="1250"/>
      <c r="CJ14" s="1250"/>
      <c r="CK14" s="1250"/>
      <c r="CL14" s="1250"/>
      <c r="CM14" s="1250"/>
      <c r="CN14" s="1250"/>
      <c r="CO14" s="1250"/>
      <c r="CP14" s="1250"/>
      <c r="CQ14" s="1250"/>
      <c r="CR14" s="1250"/>
      <c r="CS14" s="1250"/>
      <c r="CT14" s="1250"/>
      <c r="CU14" s="1250"/>
      <c r="CV14" s="1250"/>
      <c r="CW14" s="1250"/>
      <c r="CX14" s="1250"/>
      <c r="CY14" s="1250"/>
      <c r="CZ14" s="1250"/>
      <c r="DA14" s="1250"/>
      <c r="DB14" s="1250"/>
      <c r="DC14" s="1250"/>
      <c r="DD14" s="1250"/>
      <c r="DE14" s="1250"/>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49"/>
      <c r="B15" s="1250"/>
      <c r="C15" s="1250"/>
      <c r="D15" s="1250"/>
      <c r="E15" s="1250"/>
      <c r="F15" s="1250"/>
      <c r="G15" s="1250"/>
      <c r="H15" s="1250"/>
      <c r="I15" s="1250"/>
      <c r="J15" s="1250"/>
      <c r="K15" s="1250"/>
      <c r="L15" s="1250"/>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250"/>
      <c r="AL15" s="1250"/>
      <c r="AM15" s="1250"/>
      <c r="AN15" s="1250"/>
      <c r="AO15" s="1250"/>
      <c r="AP15" s="1250"/>
      <c r="AQ15" s="1250"/>
      <c r="AR15" s="1250"/>
      <c r="AS15" s="1250"/>
      <c r="AT15" s="1250"/>
      <c r="AU15" s="1250"/>
      <c r="AV15" s="1250"/>
      <c r="AW15" s="1250"/>
      <c r="AX15" s="1250"/>
      <c r="AY15" s="1250"/>
      <c r="AZ15" s="1250"/>
      <c r="BA15" s="1250"/>
      <c r="BB15" s="1250"/>
      <c r="BC15" s="1250"/>
      <c r="BD15" s="1250"/>
      <c r="BE15" s="1250"/>
      <c r="BF15" s="1250"/>
      <c r="BG15" s="1250"/>
      <c r="BH15" s="1250"/>
      <c r="BI15" s="1250"/>
      <c r="BJ15" s="1250"/>
      <c r="BK15" s="1250"/>
      <c r="BL15" s="1250"/>
      <c r="BM15" s="1250"/>
      <c r="BN15" s="1250"/>
      <c r="BO15" s="1250"/>
      <c r="BP15" s="1250"/>
      <c r="BQ15" s="1250"/>
      <c r="BR15" s="1250"/>
      <c r="BS15" s="1250"/>
      <c r="BT15" s="1250"/>
      <c r="BU15" s="1250"/>
      <c r="BV15" s="1250"/>
      <c r="BW15" s="1250"/>
      <c r="BX15" s="1250"/>
      <c r="BY15" s="1250"/>
      <c r="BZ15" s="1250"/>
      <c r="CA15" s="1250"/>
      <c r="CB15" s="1250"/>
      <c r="CC15" s="1250"/>
      <c r="CD15" s="1250"/>
      <c r="CE15" s="1250"/>
      <c r="CF15" s="1250"/>
      <c r="CG15" s="1250"/>
      <c r="CH15" s="1250"/>
      <c r="CI15" s="1250"/>
      <c r="CJ15" s="1250"/>
      <c r="CK15" s="1250"/>
      <c r="CL15" s="1250"/>
      <c r="CM15" s="1250"/>
      <c r="CN15" s="1250"/>
      <c r="CO15" s="1250"/>
      <c r="CP15" s="1250"/>
      <c r="CQ15" s="1250"/>
      <c r="CR15" s="1250"/>
      <c r="CS15" s="1250"/>
      <c r="CT15" s="1250"/>
      <c r="CU15" s="1250"/>
      <c r="CV15" s="1250"/>
      <c r="CW15" s="1250"/>
      <c r="CX15" s="1250"/>
      <c r="CY15" s="1250"/>
      <c r="CZ15" s="1250"/>
      <c r="DA15" s="1250"/>
      <c r="DB15" s="1250"/>
      <c r="DC15" s="1250"/>
      <c r="DD15" s="1250"/>
      <c r="DE15" s="1250"/>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49"/>
      <c r="B16" s="1250"/>
      <c r="C16" s="1250"/>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0"/>
      <c r="AI16" s="1250"/>
      <c r="AJ16" s="1250"/>
      <c r="AK16" s="1250"/>
      <c r="AL16" s="1250"/>
      <c r="AM16" s="1250"/>
      <c r="AN16" s="1250"/>
      <c r="AO16" s="1250"/>
      <c r="AP16" s="1250"/>
      <c r="AQ16" s="1250"/>
      <c r="AR16" s="1250"/>
      <c r="AS16" s="1250"/>
      <c r="AT16" s="1250"/>
      <c r="AU16" s="1250"/>
      <c r="AV16" s="1250"/>
      <c r="AW16" s="1250"/>
      <c r="AX16" s="1250"/>
      <c r="AY16" s="1250"/>
      <c r="AZ16" s="1250"/>
      <c r="BA16" s="1250"/>
      <c r="BB16" s="1250"/>
      <c r="BC16" s="1250"/>
      <c r="BD16" s="1250"/>
      <c r="BE16" s="1250"/>
      <c r="BF16" s="1250"/>
      <c r="BG16" s="1250"/>
      <c r="BH16" s="1250"/>
      <c r="BI16" s="1250"/>
      <c r="BJ16" s="1250"/>
      <c r="BK16" s="1250"/>
      <c r="BL16" s="1250"/>
      <c r="BM16" s="1250"/>
      <c r="BN16" s="1250"/>
      <c r="BO16" s="1250"/>
      <c r="BP16" s="1250"/>
      <c r="BQ16" s="1250"/>
      <c r="BR16" s="1250"/>
      <c r="BS16" s="1250"/>
      <c r="BT16" s="1250"/>
      <c r="BU16" s="1250"/>
      <c r="BV16" s="1250"/>
      <c r="BW16" s="1250"/>
      <c r="BX16" s="1250"/>
      <c r="BY16" s="1250"/>
      <c r="BZ16" s="1250"/>
      <c r="CA16" s="1250"/>
      <c r="CB16" s="1250"/>
      <c r="CC16" s="1250"/>
      <c r="CD16" s="1250"/>
      <c r="CE16" s="1250"/>
      <c r="CF16" s="1250"/>
      <c r="CG16" s="1250"/>
      <c r="CH16" s="1250"/>
      <c r="CI16" s="1250"/>
      <c r="CJ16" s="1250"/>
      <c r="CK16" s="1250"/>
      <c r="CL16" s="1250"/>
      <c r="CM16" s="1250"/>
      <c r="CN16" s="1250"/>
      <c r="CO16" s="1250"/>
      <c r="CP16" s="1250"/>
      <c r="CQ16" s="1250"/>
      <c r="CR16" s="1250"/>
      <c r="CS16" s="1250"/>
      <c r="CT16" s="1250"/>
      <c r="CU16" s="1250"/>
      <c r="CV16" s="1250"/>
      <c r="CW16" s="1250"/>
      <c r="CX16" s="1250"/>
      <c r="CY16" s="1250"/>
      <c r="CZ16" s="1250"/>
      <c r="DA16" s="1250"/>
      <c r="DB16" s="1250"/>
      <c r="DC16" s="1250"/>
      <c r="DD16" s="1250"/>
      <c r="DE16" s="1250"/>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49"/>
      <c r="B17" s="1250"/>
      <c r="C17" s="1250"/>
      <c r="D17" s="1250"/>
      <c r="E17" s="1250"/>
      <c r="F17" s="1250"/>
      <c r="G17" s="1250"/>
      <c r="H17" s="1250"/>
      <c r="I17" s="1250"/>
      <c r="J17" s="1250"/>
      <c r="K17" s="1250"/>
      <c r="L17" s="1250"/>
      <c r="M17" s="1250"/>
      <c r="N17" s="1250"/>
      <c r="O17" s="1250"/>
      <c r="P17" s="1250"/>
      <c r="Q17" s="1250"/>
      <c r="R17" s="1250"/>
      <c r="S17" s="1250"/>
      <c r="T17" s="1250"/>
      <c r="U17" s="1250"/>
      <c r="V17" s="1250"/>
      <c r="W17" s="1250"/>
      <c r="X17" s="1250"/>
      <c r="Y17" s="1250"/>
      <c r="Z17" s="1250"/>
      <c r="AA17" s="1250"/>
      <c r="AB17" s="1250"/>
      <c r="AC17" s="1250"/>
      <c r="AD17" s="1250"/>
      <c r="AE17" s="1250"/>
      <c r="AF17" s="1250"/>
      <c r="AG17" s="1250"/>
      <c r="AH17" s="1250"/>
      <c r="AI17" s="1250"/>
      <c r="AJ17" s="1250"/>
      <c r="AK17" s="1250"/>
      <c r="AL17" s="1250"/>
      <c r="AM17" s="1250"/>
      <c r="AN17" s="1250"/>
      <c r="AO17" s="1250"/>
      <c r="AP17" s="1250"/>
      <c r="AQ17" s="1250"/>
      <c r="AR17" s="1250"/>
      <c r="AS17" s="1250"/>
      <c r="AT17" s="1250"/>
      <c r="AU17" s="1250"/>
      <c r="AV17" s="1250"/>
      <c r="AW17" s="1250"/>
      <c r="AX17" s="1250"/>
      <c r="AY17" s="1250"/>
      <c r="AZ17" s="1250"/>
      <c r="BA17" s="1250"/>
      <c r="BB17" s="1250"/>
      <c r="BC17" s="1250"/>
      <c r="BD17" s="1250"/>
      <c r="BE17" s="1250"/>
      <c r="BF17" s="1250"/>
      <c r="BG17" s="1250"/>
      <c r="BH17" s="1250"/>
      <c r="BI17" s="1250"/>
      <c r="BJ17" s="1250"/>
      <c r="BK17" s="1250"/>
      <c r="BL17" s="1250"/>
      <c r="BM17" s="1250"/>
      <c r="BN17" s="1250"/>
      <c r="BO17" s="1250"/>
      <c r="BP17" s="1250"/>
      <c r="BQ17" s="1250"/>
      <c r="BR17" s="1250"/>
      <c r="BS17" s="1250"/>
      <c r="BT17" s="1250"/>
      <c r="BU17" s="1250"/>
      <c r="BV17" s="1250"/>
      <c r="BW17" s="1250"/>
      <c r="BX17" s="1250"/>
      <c r="BY17" s="1250"/>
      <c r="BZ17" s="1250"/>
      <c r="CA17" s="1250"/>
      <c r="CB17" s="1250"/>
      <c r="CC17" s="1250"/>
      <c r="CD17" s="1250"/>
      <c r="CE17" s="1250"/>
      <c r="CF17" s="1250"/>
      <c r="CG17" s="1250"/>
      <c r="CH17" s="1250"/>
      <c r="CI17" s="1250"/>
      <c r="CJ17" s="1250"/>
      <c r="CK17" s="1250"/>
      <c r="CL17" s="1250"/>
      <c r="CM17" s="1250"/>
      <c r="CN17" s="1250"/>
      <c r="CO17" s="1250"/>
      <c r="CP17" s="1250"/>
      <c r="CQ17" s="1250"/>
      <c r="CR17" s="1250"/>
      <c r="CS17" s="1250"/>
      <c r="CT17" s="1250"/>
      <c r="CU17" s="1250"/>
      <c r="CV17" s="1250"/>
      <c r="CW17" s="1250"/>
      <c r="CX17" s="1250"/>
      <c r="CY17" s="1250"/>
      <c r="CZ17" s="1250"/>
      <c r="DA17" s="1250"/>
      <c r="DB17" s="1250"/>
      <c r="DC17" s="1250"/>
      <c r="DD17" s="1250"/>
      <c r="DE17" s="1250"/>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49"/>
      <c r="B18" s="1250"/>
      <c r="C18" s="1250"/>
      <c r="D18" s="1250"/>
      <c r="E18" s="1250"/>
      <c r="F18" s="1250"/>
      <c r="G18" s="1250"/>
      <c r="H18" s="1250"/>
      <c r="I18" s="1250"/>
      <c r="J18" s="1250"/>
      <c r="K18" s="1250"/>
      <c r="L18" s="1250"/>
      <c r="M18" s="1250"/>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0"/>
      <c r="AL18" s="1250"/>
      <c r="AM18" s="1250"/>
      <c r="AN18" s="1250"/>
      <c r="AO18" s="1250"/>
      <c r="AP18" s="1250"/>
      <c r="AQ18" s="1250"/>
      <c r="AR18" s="1250"/>
      <c r="AS18" s="1250"/>
      <c r="AT18" s="1250"/>
      <c r="AU18" s="1250"/>
      <c r="AV18" s="1250"/>
      <c r="AW18" s="1250"/>
      <c r="AX18" s="1250"/>
      <c r="AY18" s="1250"/>
      <c r="AZ18" s="1250"/>
      <c r="BA18" s="1250"/>
      <c r="BB18" s="1250"/>
      <c r="BC18" s="1250"/>
      <c r="BD18" s="1250"/>
      <c r="BE18" s="1250"/>
      <c r="BF18" s="1250"/>
      <c r="BG18" s="1250"/>
      <c r="BH18" s="1250"/>
      <c r="BI18" s="1250"/>
      <c r="BJ18" s="1250"/>
      <c r="BK18" s="1250"/>
      <c r="BL18" s="1250"/>
      <c r="BM18" s="1250"/>
      <c r="BN18" s="1250"/>
      <c r="BO18" s="1250"/>
      <c r="BP18" s="1250"/>
      <c r="BQ18" s="1250"/>
      <c r="BR18" s="1250"/>
      <c r="BS18" s="1250"/>
      <c r="BT18" s="1250"/>
      <c r="BU18" s="1250"/>
      <c r="BV18" s="1250"/>
      <c r="BW18" s="1250"/>
      <c r="BX18" s="1250"/>
      <c r="BY18" s="1250"/>
      <c r="BZ18" s="1250"/>
      <c r="CA18" s="1250"/>
      <c r="CB18" s="1250"/>
      <c r="CC18" s="1250"/>
      <c r="CD18" s="1250"/>
      <c r="CE18" s="1250"/>
      <c r="CF18" s="1250"/>
      <c r="CG18" s="1250"/>
      <c r="CH18" s="1250"/>
      <c r="CI18" s="1250"/>
      <c r="CJ18" s="1250"/>
      <c r="CK18" s="1250"/>
      <c r="CL18" s="1250"/>
      <c r="CM18" s="1250"/>
      <c r="CN18" s="1250"/>
      <c r="CO18" s="1250"/>
      <c r="CP18" s="1250"/>
      <c r="CQ18" s="1250"/>
      <c r="CR18" s="1250"/>
      <c r="CS18" s="1250"/>
      <c r="CT18" s="1250"/>
      <c r="CU18" s="1250"/>
      <c r="CV18" s="1250"/>
      <c r="CW18" s="1250"/>
      <c r="CX18" s="1250"/>
      <c r="CY18" s="1250"/>
      <c r="CZ18" s="1250"/>
      <c r="DA18" s="1250"/>
      <c r="DB18" s="1250"/>
      <c r="DC18" s="1250"/>
      <c r="DD18" s="1250"/>
      <c r="DE18" s="1250"/>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49"/>
      <c r="DE19" s="1249"/>
    </row>
    <row r="20" spans="1:351" ht="13" x14ac:dyDescent="0.2">
      <c r="DD20" s="1249"/>
      <c r="DE20" s="1249"/>
    </row>
    <row r="21" spans="1:351" ht="16.5" x14ac:dyDescent="0.2">
      <c r="B21" s="1251"/>
      <c r="C21" s="1252"/>
      <c r="D21" s="1252"/>
      <c r="E21" s="1252"/>
      <c r="F21" s="1252"/>
      <c r="G21" s="1252"/>
      <c r="H21" s="1252"/>
      <c r="I21" s="1252"/>
      <c r="J21" s="1252"/>
      <c r="K21" s="1252"/>
      <c r="L21" s="1252"/>
      <c r="M21" s="1252"/>
      <c r="N21" s="1253"/>
      <c r="O21" s="1252"/>
      <c r="P21" s="1252"/>
      <c r="Q21" s="1252"/>
      <c r="R21" s="1252"/>
      <c r="S21" s="1252"/>
      <c r="T21" s="1252"/>
      <c r="U21" s="1252"/>
      <c r="V21" s="1252"/>
      <c r="W21" s="1252"/>
      <c r="X21" s="1252"/>
      <c r="Y21" s="1252"/>
      <c r="Z21" s="1252"/>
      <c r="AA21" s="1252"/>
      <c r="AB21" s="1252"/>
      <c r="AC21" s="1252"/>
      <c r="AD21" s="1252"/>
      <c r="AE21" s="1252"/>
      <c r="AF21" s="1252"/>
      <c r="AG21" s="1252"/>
      <c r="AH21" s="1252"/>
      <c r="AI21" s="1252"/>
      <c r="AJ21" s="1252"/>
      <c r="AK21" s="1252"/>
      <c r="AL21" s="1252"/>
      <c r="AM21" s="1252"/>
      <c r="AN21" s="1252"/>
      <c r="AO21" s="1252"/>
      <c r="AP21" s="1252"/>
      <c r="AQ21" s="1252"/>
      <c r="AR21" s="1252"/>
      <c r="AS21" s="1252"/>
      <c r="AT21" s="1253"/>
      <c r="AU21" s="1252"/>
      <c r="AV21" s="1252"/>
      <c r="AW21" s="1252"/>
      <c r="AX21" s="1252"/>
      <c r="AY21" s="1252"/>
      <c r="AZ21" s="1252"/>
      <c r="BA21" s="1252"/>
      <c r="BB21" s="1252"/>
      <c r="BC21" s="1252"/>
      <c r="BD21" s="1252"/>
      <c r="BE21" s="1252"/>
      <c r="BF21" s="1253"/>
      <c r="BG21" s="1252"/>
      <c r="BH21" s="1252"/>
      <c r="BI21" s="1252"/>
      <c r="BJ21" s="1252"/>
      <c r="BK21" s="1252"/>
      <c r="BL21" s="1252"/>
      <c r="BM21" s="1252"/>
      <c r="BN21" s="1252"/>
      <c r="BO21" s="1252"/>
      <c r="BP21" s="1252"/>
      <c r="BQ21" s="1252"/>
      <c r="BR21" s="1253"/>
      <c r="BS21" s="1252"/>
      <c r="BT21" s="1252"/>
      <c r="BU21" s="1252"/>
      <c r="BV21" s="1252"/>
      <c r="BW21" s="1252"/>
      <c r="BX21" s="1252"/>
      <c r="BY21" s="1252"/>
      <c r="BZ21" s="1252"/>
      <c r="CA21" s="1252"/>
      <c r="CB21" s="1252"/>
      <c r="CC21" s="1252"/>
      <c r="CD21" s="1253"/>
      <c r="CE21" s="1252"/>
      <c r="CF21" s="1252"/>
      <c r="CG21" s="1252"/>
      <c r="CH21" s="1252"/>
      <c r="CI21" s="1252"/>
      <c r="CJ21" s="1252"/>
      <c r="CK21" s="1252"/>
      <c r="CL21" s="1252"/>
      <c r="CM21" s="1252"/>
      <c r="CN21" s="1252"/>
      <c r="CO21" s="1252"/>
      <c r="CP21" s="1253"/>
      <c r="CQ21" s="1252"/>
      <c r="CR21" s="1252"/>
      <c r="CS21" s="1252"/>
      <c r="CT21" s="1252"/>
      <c r="CU21" s="1252"/>
      <c r="CV21" s="1252"/>
      <c r="CW21" s="1252"/>
      <c r="CX21" s="1252"/>
      <c r="CY21" s="1252"/>
      <c r="CZ21" s="1252"/>
      <c r="DA21" s="1252"/>
      <c r="DB21" s="1253"/>
      <c r="DC21" s="1252"/>
      <c r="DD21" s="1254"/>
      <c r="DE21" s="1249"/>
      <c r="MM21" s="1255"/>
    </row>
    <row r="22" spans="1:351" ht="16.5" x14ac:dyDescent="0.2">
      <c r="B22" s="1256"/>
      <c r="MM22" s="1255"/>
    </row>
    <row r="23" spans="1:351" ht="13" x14ac:dyDescent="0.2">
      <c r="B23" s="1256"/>
    </row>
    <row r="24" spans="1:351" ht="13" x14ac:dyDescent="0.2">
      <c r="B24" s="1256"/>
    </row>
    <row r="25" spans="1:351" ht="13" x14ac:dyDescent="0.2">
      <c r="B25" s="1256"/>
    </row>
    <row r="26" spans="1:351" ht="13" x14ac:dyDescent="0.2">
      <c r="B26" s="1256"/>
    </row>
    <row r="27" spans="1:351" ht="13" x14ac:dyDescent="0.2">
      <c r="B27" s="1256"/>
    </row>
    <row r="28" spans="1:351" ht="13" x14ac:dyDescent="0.2">
      <c r="B28" s="1256"/>
    </row>
    <row r="29" spans="1:351" ht="13" x14ac:dyDescent="0.2">
      <c r="B29" s="1256"/>
    </row>
    <row r="30" spans="1:351" ht="13" x14ac:dyDescent="0.2">
      <c r="B30" s="1256"/>
    </row>
    <row r="31" spans="1:351" ht="13" x14ac:dyDescent="0.2">
      <c r="B31" s="1256"/>
    </row>
    <row r="32" spans="1:351" ht="13" x14ac:dyDescent="0.2">
      <c r="B32" s="1256"/>
    </row>
    <row r="33" spans="2:109" ht="13" x14ac:dyDescent="0.2">
      <c r="B33" s="1256"/>
    </row>
    <row r="34" spans="2:109" ht="13" x14ac:dyDescent="0.2">
      <c r="B34" s="1256"/>
    </row>
    <row r="35" spans="2:109" ht="13" x14ac:dyDescent="0.2">
      <c r="B35" s="1256"/>
    </row>
    <row r="36" spans="2:109" ht="13" x14ac:dyDescent="0.2">
      <c r="B36" s="1256"/>
    </row>
    <row r="37" spans="2:109" ht="13" x14ac:dyDescent="0.2">
      <c r="B37" s="1256"/>
    </row>
    <row r="38" spans="2:109" ht="13" x14ac:dyDescent="0.2">
      <c r="B38" s="1256"/>
    </row>
    <row r="39" spans="2:109" ht="13" x14ac:dyDescent="0.2">
      <c r="B39" s="1258"/>
      <c r="C39" s="1259"/>
      <c r="D39" s="1259"/>
      <c r="E39" s="1259"/>
      <c r="F39" s="1259"/>
      <c r="G39" s="1259"/>
      <c r="H39" s="1259"/>
      <c r="I39" s="1259"/>
      <c r="J39" s="1259"/>
      <c r="K39" s="1259"/>
      <c r="L39" s="1259"/>
      <c r="M39" s="1259"/>
      <c r="N39" s="1259"/>
      <c r="O39" s="1259"/>
      <c r="P39" s="1259"/>
      <c r="Q39" s="1259"/>
      <c r="R39" s="1259"/>
      <c r="S39" s="1259"/>
      <c r="T39" s="1259"/>
      <c r="U39" s="1259"/>
      <c r="V39" s="1259"/>
      <c r="W39" s="1259"/>
      <c r="X39" s="1259"/>
      <c r="Y39" s="1259"/>
      <c r="Z39" s="1259"/>
      <c r="AA39" s="1259"/>
      <c r="AB39" s="1259"/>
      <c r="AC39" s="1259"/>
      <c r="AD39" s="1259"/>
      <c r="AE39" s="1259"/>
      <c r="AF39" s="1259"/>
      <c r="AG39" s="1259"/>
      <c r="AH39" s="1259"/>
      <c r="AI39" s="1259"/>
      <c r="AJ39" s="1259"/>
      <c r="AK39" s="1259"/>
      <c r="AL39" s="1259"/>
      <c r="AM39" s="1259"/>
      <c r="AN39" s="1259"/>
      <c r="AO39" s="1259"/>
      <c r="AP39" s="1259"/>
      <c r="AQ39" s="1259"/>
      <c r="AR39" s="1259"/>
      <c r="AS39" s="1259"/>
      <c r="AT39" s="1259"/>
      <c r="AU39" s="1259"/>
      <c r="AV39" s="1259"/>
      <c r="AW39" s="1259"/>
      <c r="AX39" s="1259"/>
      <c r="AY39" s="1259"/>
      <c r="AZ39" s="1259"/>
      <c r="BA39" s="1259"/>
      <c r="BB39" s="1259"/>
      <c r="BC39" s="1259"/>
      <c r="BD39" s="1259"/>
      <c r="BE39" s="1259"/>
      <c r="BF39" s="1259"/>
      <c r="BG39" s="1259"/>
      <c r="BH39" s="1259"/>
      <c r="BI39" s="1259"/>
      <c r="BJ39" s="1259"/>
      <c r="BK39" s="1259"/>
      <c r="BL39" s="1259"/>
      <c r="BM39" s="1259"/>
      <c r="BN39" s="1259"/>
      <c r="BO39" s="1259"/>
      <c r="BP39" s="1259"/>
      <c r="BQ39" s="1259"/>
      <c r="BR39" s="1259"/>
      <c r="BS39" s="1259"/>
      <c r="BT39" s="1259"/>
      <c r="BU39" s="1259"/>
      <c r="BV39" s="1259"/>
      <c r="BW39" s="1259"/>
      <c r="BX39" s="1259"/>
      <c r="BY39" s="1259"/>
      <c r="BZ39" s="1259"/>
      <c r="CA39" s="1259"/>
      <c r="CB39" s="1259"/>
      <c r="CC39" s="1259"/>
      <c r="CD39" s="1259"/>
      <c r="CE39" s="1259"/>
      <c r="CF39" s="1259"/>
      <c r="CG39" s="1259"/>
      <c r="CH39" s="1259"/>
      <c r="CI39" s="1259"/>
      <c r="CJ39" s="1259"/>
      <c r="CK39" s="1259"/>
      <c r="CL39" s="1259"/>
      <c r="CM39" s="1259"/>
      <c r="CN39" s="1259"/>
      <c r="CO39" s="1259"/>
      <c r="CP39" s="1259"/>
      <c r="CQ39" s="1259"/>
      <c r="CR39" s="1259"/>
      <c r="CS39" s="1259"/>
      <c r="CT39" s="1259"/>
      <c r="CU39" s="1259"/>
      <c r="CV39" s="1259"/>
      <c r="CW39" s="1259"/>
      <c r="CX39" s="1259"/>
      <c r="CY39" s="1259"/>
      <c r="CZ39" s="1259"/>
      <c r="DA39" s="1259"/>
      <c r="DB39" s="1259"/>
      <c r="DC39" s="1259"/>
      <c r="DD39" s="1260"/>
    </row>
    <row r="40" spans="2:109" ht="13" x14ac:dyDescent="0.2">
      <c r="B40" s="1261"/>
      <c r="DD40" s="1261"/>
      <c r="DE40" s="1249"/>
    </row>
    <row r="41" spans="2:109" ht="16.5" x14ac:dyDescent="0.2">
      <c r="B41" s="1262" t="s">
        <v>616</v>
      </c>
      <c r="C41" s="1252"/>
      <c r="D41" s="1252"/>
      <c r="E41" s="1252"/>
      <c r="F41" s="1252"/>
      <c r="G41" s="1252"/>
      <c r="H41" s="1252"/>
      <c r="I41" s="1252"/>
      <c r="J41" s="1252"/>
      <c r="K41" s="1252"/>
      <c r="L41" s="1252"/>
      <c r="M41" s="1252"/>
      <c r="N41" s="1252"/>
      <c r="O41" s="1252"/>
      <c r="P41" s="1252"/>
      <c r="Q41" s="1252"/>
      <c r="R41" s="1252"/>
      <c r="S41" s="1252"/>
      <c r="T41" s="1252"/>
      <c r="U41" s="1252"/>
      <c r="V41" s="1252"/>
      <c r="W41" s="1252"/>
      <c r="X41" s="1252"/>
      <c r="Y41" s="1252"/>
      <c r="Z41" s="1252"/>
      <c r="AA41" s="1252"/>
      <c r="AB41" s="1252"/>
      <c r="AC41" s="1252"/>
      <c r="AD41" s="1252"/>
      <c r="AE41" s="1252"/>
      <c r="AF41" s="1252"/>
      <c r="AG41" s="1252"/>
      <c r="AH41" s="1252"/>
      <c r="AI41" s="1252"/>
      <c r="AJ41" s="1252"/>
      <c r="AK41" s="1252"/>
      <c r="AL41" s="1252"/>
      <c r="AM41" s="1252"/>
      <c r="AN41" s="1252"/>
      <c r="AO41" s="1252"/>
      <c r="AP41" s="1252"/>
      <c r="AQ41" s="1252"/>
      <c r="AR41" s="1252"/>
      <c r="AS41" s="1252"/>
      <c r="AT41" s="1252"/>
      <c r="AU41" s="1252"/>
      <c r="AV41" s="1252"/>
      <c r="AW41" s="1252"/>
      <c r="AX41" s="1252"/>
      <c r="AY41" s="1252"/>
      <c r="AZ41" s="1252"/>
      <c r="BA41" s="1252"/>
      <c r="BB41" s="1252"/>
      <c r="BC41" s="1252"/>
      <c r="BD41" s="1252"/>
      <c r="BE41" s="1252"/>
      <c r="BF41" s="1252"/>
      <c r="BG41" s="1252"/>
      <c r="BH41" s="1252"/>
      <c r="BI41" s="1252"/>
      <c r="BJ41" s="1252"/>
      <c r="BK41" s="1252"/>
      <c r="BL41" s="1252"/>
      <c r="BM41" s="1252"/>
      <c r="BN41" s="1252"/>
      <c r="BO41" s="1252"/>
      <c r="BP41" s="1252"/>
      <c r="BQ41" s="1252"/>
      <c r="BR41" s="1252"/>
      <c r="BS41" s="1252"/>
      <c r="BT41" s="1252"/>
      <c r="BU41" s="1252"/>
      <c r="BV41" s="1252"/>
      <c r="BW41" s="1252"/>
      <c r="BX41" s="1252"/>
      <c r="BY41" s="1252"/>
      <c r="BZ41" s="1252"/>
      <c r="CA41" s="1252"/>
      <c r="CB41" s="1252"/>
      <c r="CC41" s="1252"/>
      <c r="CD41" s="1252"/>
      <c r="CE41" s="1252"/>
      <c r="CF41" s="1252"/>
      <c r="CG41" s="1252"/>
      <c r="CH41" s="1252"/>
      <c r="CI41" s="1252"/>
      <c r="CJ41" s="1252"/>
      <c r="CK41" s="1252"/>
      <c r="CL41" s="1252"/>
      <c r="CM41" s="1252"/>
      <c r="CN41" s="1252"/>
      <c r="CO41" s="1252"/>
      <c r="CP41" s="1252"/>
      <c r="CQ41" s="1252"/>
      <c r="CR41" s="1252"/>
      <c r="CS41" s="1252"/>
      <c r="CT41" s="1252"/>
      <c r="CU41" s="1252"/>
      <c r="CV41" s="1252"/>
      <c r="CW41" s="1252"/>
      <c r="CX41" s="1252"/>
      <c r="CY41" s="1252"/>
      <c r="CZ41" s="1252"/>
      <c r="DA41" s="1252"/>
      <c r="DB41" s="1252"/>
      <c r="DC41" s="1252"/>
      <c r="DD41" s="1254"/>
    </row>
    <row r="42" spans="2:109" ht="13" x14ac:dyDescent="0.2">
      <c r="B42" s="1256"/>
      <c r="G42" s="1263"/>
      <c r="I42" s="1264"/>
      <c r="J42" s="1264"/>
      <c r="K42" s="1264"/>
      <c r="AM42" s="1263"/>
      <c r="AN42" s="1263" t="s">
        <v>617</v>
      </c>
      <c r="AP42" s="1264"/>
      <c r="AQ42" s="1264"/>
      <c r="AR42" s="1264"/>
      <c r="AY42" s="1263"/>
      <c r="BA42" s="1264"/>
      <c r="BB42" s="1264"/>
      <c r="BC42" s="1264"/>
      <c r="BK42" s="1263"/>
      <c r="BM42" s="1264"/>
      <c r="BN42" s="1264"/>
      <c r="BO42" s="1264"/>
      <c r="BW42" s="1263"/>
      <c r="BY42" s="1264"/>
      <c r="BZ42" s="1264"/>
      <c r="CA42" s="1264"/>
      <c r="CI42" s="1263"/>
      <c r="CK42" s="1264"/>
      <c r="CL42" s="1264"/>
      <c r="CM42" s="1264"/>
      <c r="CU42" s="1263"/>
      <c r="CW42" s="1264"/>
      <c r="CX42" s="1264"/>
      <c r="CY42" s="1264"/>
    </row>
    <row r="43" spans="2:109" ht="13.5" customHeight="1" x14ac:dyDescent="0.2">
      <c r="B43" s="1256"/>
      <c r="AN43" s="1265" t="s">
        <v>618</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ht="13" x14ac:dyDescent="0.2">
      <c r="B44" s="1256"/>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ht="13" x14ac:dyDescent="0.2">
      <c r="B45" s="1256"/>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ht="13" x14ac:dyDescent="0.2">
      <c r="B46" s="1256"/>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ht="13" x14ac:dyDescent="0.2">
      <c r="B47" s="1256"/>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ht="13" x14ac:dyDescent="0.2">
      <c r="B48" s="1256"/>
      <c r="H48" s="1274"/>
      <c r="I48" s="1274"/>
      <c r="J48" s="1274"/>
      <c r="AN48" s="1274"/>
      <c r="AO48" s="1274"/>
      <c r="AP48" s="1274"/>
      <c r="AZ48" s="1274"/>
      <c r="BA48" s="1274"/>
      <c r="BB48" s="1274"/>
      <c r="BL48" s="1274"/>
      <c r="BM48" s="1274"/>
      <c r="BN48" s="1274"/>
      <c r="BX48" s="1274"/>
      <c r="BY48" s="1274"/>
      <c r="BZ48" s="1274"/>
      <c r="CJ48" s="1274"/>
      <c r="CK48" s="1274"/>
      <c r="CL48" s="1274"/>
      <c r="CV48" s="1274"/>
      <c r="CW48" s="1274"/>
      <c r="CX48" s="1274"/>
    </row>
    <row r="49" spans="1:109" ht="13" x14ac:dyDescent="0.2">
      <c r="B49" s="1256"/>
      <c r="AN49" s="1249" t="s">
        <v>619</v>
      </c>
    </row>
    <row r="50" spans="1:109" ht="13" x14ac:dyDescent="0.2">
      <c r="B50" s="1256"/>
      <c r="G50" s="1275"/>
      <c r="H50" s="1275"/>
      <c r="I50" s="1275"/>
      <c r="J50" s="1275"/>
      <c r="K50" s="1276"/>
      <c r="L50" s="1276"/>
      <c r="M50" s="1277"/>
      <c r="N50" s="127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2">
      <c r="B51" s="1256"/>
      <c r="G51" s="1282"/>
      <c r="H51" s="1282"/>
      <c r="I51" s="1283"/>
      <c r="J51" s="1283"/>
      <c r="K51" s="1284"/>
      <c r="L51" s="1284"/>
      <c r="M51" s="1284"/>
      <c r="N51" s="1284"/>
      <c r="AM51" s="1274"/>
      <c r="AN51" s="1285" t="s">
        <v>620</v>
      </c>
      <c r="AO51" s="1285"/>
      <c r="AP51" s="1285"/>
      <c r="AQ51" s="1285"/>
      <c r="AR51" s="1285"/>
      <c r="AS51" s="1285"/>
      <c r="AT51" s="1285"/>
      <c r="AU51" s="1285"/>
      <c r="AV51" s="1285"/>
      <c r="AW51" s="1285"/>
      <c r="AX51" s="1285"/>
      <c r="AY51" s="1285"/>
      <c r="AZ51" s="1285"/>
      <c r="BA51" s="1285"/>
      <c r="BB51" s="1285" t="s">
        <v>621</v>
      </c>
      <c r="BC51" s="1285"/>
      <c r="BD51" s="1285"/>
      <c r="BE51" s="1285"/>
      <c r="BF51" s="1285"/>
      <c r="BG51" s="1285"/>
      <c r="BH51" s="1285"/>
      <c r="BI51" s="1285"/>
      <c r="BJ51" s="1285"/>
      <c r="BK51" s="1285"/>
      <c r="BL51" s="1285"/>
      <c r="BM51" s="1285"/>
      <c r="BN51" s="1285"/>
      <c r="BO51" s="1285"/>
      <c r="BP51" s="1286"/>
      <c r="BQ51" s="1287"/>
      <c r="BR51" s="1287"/>
      <c r="BS51" s="1287"/>
      <c r="BT51" s="1287"/>
      <c r="BU51" s="1287"/>
      <c r="BV51" s="1287"/>
      <c r="BW51" s="1287"/>
      <c r="BX51" s="1287">
        <v>258.2</v>
      </c>
      <c r="BY51" s="1287"/>
      <c r="BZ51" s="1287"/>
      <c r="CA51" s="1287"/>
      <c r="CB51" s="1287"/>
      <c r="CC51" s="1287"/>
      <c r="CD51" s="1287"/>
      <c r="CE51" s="1287"/>
      <c r="CF51" s="1287">
        <v>254.9</v>
      </c>
      <c r="CG51" s="1287"/>
      <c r="CH51" s="1287"/>
      <c r="CI51" s="1287"/>
      <c r="CJ51" s="1287"/>
      <c r="CK51" s="1287"/>
      <c r="CL51" s="1287"/>
      <c r="CM51" s="1287"/>
      <c r="CN51" s="1287">
        <v>252.3</v>
      </c>
      <c r="CO51" s="1287"/>
      <c r="CP51" s="1287"/>
      <c r="CQ51" s="1287"/>
      <c r="CR51" s="1287"/>
      <c r="CS51" s="1287"/>
      <c r="CT51" s="1287"/>
      <c r="CU51" s="1287"/>
      <c r="CV51" s="1286"/>
      <c r="CW51" s="1287"/>
      <c r="CX51" s="1287"/>
      <c r="CY51" s="1287"/>
      <c r="CZ51" s="1287"/>
      <c r="DA51" s="1287"/>
      <c r="DB51" s="1287"/>
      <c r="DC51" s="1287"/>
    </row>
    <row r="52" spans="1:109" ht="13" x14ac:dyDescent="0.2">
      <c r="B52" s="1256"/>
      <c r="G52" s="1282"/>
      <c r="H52" s="1282"/>
      <c r="I52" s="1283"/>
      <c r="J52" s="1283"/>
      <c r="K52" s="1284"/>
      <c r="L52" s="1284"/>
      <c r="M52" s="1284"/>
      <c r="N52" s="1284"/>
      <c r="AM52" s="1274"/>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ht="13" x14ac:dyDescent="0.2">
      <c r="A53" s="1264"/>
      <c r="B53" s="1256"/>
      <c r="G53" s="1282"/>
      <c r="H53" s="1282"/>
      <c r="I53" s="1275"/>
      <c r="J53" s="1275"/>
      <c r="K53" s="1284"/>
      <c r="L53" s="1284"/>
      <c r="M53" s="1284"/>
      <c r="N53" s="1284"/>
      <c r="AM53" s="1274"/>
      <c r="AN53" s="1285"/>
      <c r="AO53" s="1285"/>
      <c r="AP53" s="1285"/>
      <c r="AQ53" s="1285"/>
      <c r="AR53" s="1285"/>
      <c r="AS53" s="1285"/>
      <c r="AT53" s="1285"/>
      <c r="AU53" s="1285"/>
      <c r="AV53" s="1285"/>
      <c r="AW53" s="1285"/>
      <c r="AX53" s="1285"/>
      <c r="AY53" s="1285"/>
      <c r="AZ53" s="1285"/>
      <c r="BA53" s="1285"/>
      <c r="BB53" s="1285" t="s">
        <v>622</v>
      </c>
      <c r="BC53" s="1285"/>
      <c r="BD53" s="1285"/>
      <c r="BE53" s="1285"/>
      <c r="BF53" s="1285"/>
      <c r="BG53" s="1285"/>
      <c r="BH53" s="1285"/>
      <c r="BI53" s="1285"/>
      <c r="BJ53" s="1285"/>
      <c r="BK53" s="1285"/>
      <c r="BL53" s="1285"/>
      <c r="BM53" s="1285"/>
      <c r="BN53" s="1285"/>
      <c r="BO53" s="1285"/>
      <c r="BP53" s="1286"/>
      <c r="BQ53" s="1287"/>
      <c r="BR53" s="1287"/>
      <c r="BS53" s="1287"/>
      <c r="BT53" s="1287"/>
      <c r="BU53" s="1287"/>
      <c r="BV53" s="1287"/>
      <c r="BW53" s="1287"/>
      <c r="BX53" s="1287">
        <v>65.599999999999994</v>
      </c>
      <c r="BY53" s="1287"/>
      <c r="BZ53" s="1287"/>
      <c r="CA53" s="1287"/>
      <c r="CB53" s="1287"/>
      <c r="CC53" s="1287"/>
      <c r="CD53" s="1287"/>
      <c r="CE53" s="1287"/>
      <c r="CF53" s="1287">
        <v>66.900000000000006</v>
      </c>
      <c r="CG53" s="1287"/>
      <c r="CH53" s="1287"/>
      <c r="CI53" s="1287"/>
      <c r="CJ53" s="1287"/>
      <c r="CK53" s="1287"/>
      <c r="CL53" s="1287"/>
      <c r="CM53" s="1287"/>
      <c r="CN53" s="1287">
        <v>67.7</v>
      </c>
      <c r="CO53" s="1287"/>
      <c r="CP53" s="1287"/>
      <c r="CQ53" s="1287"/>
      <c r="CR53" s="1287"/>
      <c r="CS53" s="1287"/>
      <c r="CT53" s="1287"/>
      <c r="CU53" s="1287"/>
      <c r="CV53" s="1286"/>
      <c r="CW53" s="1287"/>
      <c r="CX53" s="1287"/>
      <c r="CY53" s="1287"/>
      <c r="CZ53" s="1287"/>
      <c r="DA53" s="1287"/>
      <c r="DB53" s="1287"/>
      <c r="DC53" s="1287"/>
    </row>
    <row r="54" spans="1:109" ht="13" x14ac:dyDescent="0.2">
      <c r="A54" s="1264"/>
      <c r="B54" s="1256"/>
      <c r="G54" s="1282"/>
      <c r="H54" s="1282"/>
      <c r="I54" s="1275"/>
      <c r="J54" s="1275"/>
      <c r="K54" s="1284"/>
      <c r="L54" s="1284"/>
      <c r="M54" s="1284"/>
      <c r="N54" s="1284"/>
      <c r="AM54" s="1274"/>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ht="13" x14ac:dyDescent="0.2">
      <c r="A55" s="1264"/>
      <c r="B55" s="1256"/>
      <c r="G55" s="1275"/>
      <c r="H55" s="1275"/>
      <c r="I55" s="1275"/>
      <c r="J55" s="1275"/>
      <c r="K55" s="1284"/>
      <c r="L55" s="1284"/>
      <c r="M55" s="1284"/>
      <c r="N55" s="1284"/>
      <c r="AN55" s="1281" t="s">
        <v>623</v>
      </c>
      <c r="AO55" s="1281"/>
      <c r="AP55" s="1281"/>
      <c r="AQ55" s="1281"/>
      <c r="AR55" s="1281"/>
      <c r="AS55" s="1281"/>
      <c r="AT55" s="1281"/>
      <c r="AU55" s="1281"/>
      <c r="AV55" s="1281"/>
      <c r="AW55" s="1281"/>
      <c r="AX55" s="1281"/>
      <c r="AY55" s="1281"/>
      <c r="AZ55" s="1281"/>
      <c r="BA55" s="1281"/>
      <c r="BB55" s="1285" t="s">
        <v>621</v>
      </c>
      <c r="BC55" s="1285"/>
      <c r="BD55" s="1285"/>
      <c r="BE55" s="1285"/>
      <c r="BF55" s="1285"/>
      <c r="BG55" s="1285"/>
      <c r="BH55" s="1285"/>
      <c r="BI55" s="1285"/>
      <c r="BJ55" s="1285"/>
      <c r="BK55" s="1285"/>
      <c r="BL55" s="1285"/>
      <c r="BM55" s="1285"/>
      <c r="BN55" s="1285"/>
      <c r="BO55" s="1285"/>
      <c r="BP55" s="1286"/>
      <c r="BQ55" s="1287"/>
      <c r="BR55" s="1287"/>
      <c r="BS55" s="1287"/>
      <c r="BT55" s="1287"/>
      <c r="BU55" s="1287"/>
      <c r="BV55" s="1287"/>
      <c r="BW55" s="1287"/>
      <c r="BX55" s="1287">
        <v>244</v>
      </c>
      <c r="BY55" s="1287"/>
      <c r="BZ55" s="1287"/>
      <c r="CA55" s="1287"/>
      <c r="CB55" s="1287"/>
      <c r="CC55" s="1287"/>
      <c r="CD55" s="1287"/>
      <c r="CE55" s="1287"/>
      <c r="CF55" s="1287">
        <v>245.1</v>
      </c>
      <c r="CG55" s="1287"/>
      <c r="CH55" s="1287"/>
      <c r="CI55" s="1287"/>
      <c r="CJ55" s="1287"/>
      <c r="CK55" s="1287"/>
      <c r="CL55" s="1287"/>
      <c r="CM55" s="1287"/>
      <c r="CN55" s="1287">
        <v>246.9</v>
      </c>
      <c r="CO55" s="1287"/>
      <c r="CP55" s="1287"/>
      <c r="CQ55" s="1287"/>
      <c r="CR55" s="1287"/>
      <c r="CS55" s="1287"/>
      <c r="CT55" s="1287"/>
      <c r="CU55" s="1287"/>
      <c r="CV55" s="1286"/>
      <c r="CW55" s="1287"/>
      <c r="CX55" s="1287"/>
      <c r="CY55" s="1287"/>
      <c r="CZ55" s="1287"/>
      <c r="DA55" s="1287"/>
      <c r="DB55" s="1287"/>
      <c r="DC55" s="1287"/>
    </row>
    <row r="56" spans="1:109" ht="13" x14ac:dyDescent="0.2">
      <c r="A56" s="1264"/>
      <c r="B56" s="1256"/>
      <c r="G56" s="1275"/>
      <c r="H56" s="1275"/>
      <c r="I56" s="1275"/>
      <c r="J56" s="1275"/>
      <c r="K56" s="1284"/>
      <c r="L56" s="1284"/>
      <c r="M56" s="1284"/>
      <c r="N56" s="1284"/>
      <c r="AN56" s="1281"/>
      <c r="AO56" s="1281"/>
      <c r="AP56" s="1281"/>
      <c r="AQ56" s="1281"/>
      <c r="AR56" s="1281"/>
      <c r="AS56" s="1281"/>
      <c r="AT56" s="1281"/>
      <c r="AU56" s="1281"/>
      <c r="AV56" s="1281"/>
      <c r="AW56" s="1281"/>
      <c r="AX56" s="1281"/>
      <c r="AY56" s="1281"/>
      <c r="AZ56" s="1281"/>
      <c r="BA56" s="1281"/>
      <c r="BB56" s="1285"/>
      <c r="BC56" s="1285"/>
      <c r="BD56" s="1285"/>
      <c r="BE56" s="1285"/>
      <c r="BF56" s="1285"/>
      <c r="BG56" s="1285"/>
      <c r="BH56" s="1285"/>
      <c r="BI56" s="1285"/>
      <c r="BJ56" s="1285"/>
      <c r="BK56" s="1285"/>
      <c r="BL56" s="1285"/>
      <c r="BM56" s="1285"/>
      <c r="BN56" s="1285"/>
      <c r="BO56" s="1285"/>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1264" customFormat="1" ht="13" x14ac:dyDescent="0.2">
      <c r="B57" s="1288"/>
      <c r="G57" s="1275"/>
      <c r="H57" s="1275"/>
      <c r="I57" s="1289"/>
      <c r="J57" s="1289"/>
      <c r="K57" s="1284"/>
      <c r="L57" s="1284"/>
      <c r="M57" s="1284"/>
      <c r="N57" s="1284"/>
      <c r="AM57" s="1249"/>
      <c r="AN57" s="1281"/>
      <c r="AO57" s="1281"/>
      <c r="AP57" s="1281"/>
      <c r="AQ57" s="1281"/>
      <c r="AR57" s="1281"/>
      <c r="AS57" s="1281"/>
      <c r="AT57" s="1281"/>
      <c r="AU57" s="1281"/>
      <c r="AV57" s="1281"/>
      <c r="AW57" s="1281"/>
      <c r="AX57" s="1281"/>
      <c r="AY57" s="1281"/>
      <c r="AZ57" s="1281"/>
      <c r="BA57" s="1281"/>
      <c r="BB57" s="1285" t="s">
        <v>622</v>
      </c>
      <c r="BC57" s="1285"/>
      <c r="BD57" s="1285"/>
      <c r="BE57" s="1285"/>
      <c r="BF57" s="1285"/>
      <c r="BG57" s="1285"/>
      <c r="BH57" s="1285"/>
      <c r="BI57" s="1285"/>
      <c r="BJ57" s="1285"/>
      <c r="BK57" s="1285"/>
      <c r="BL57" s="1285"/>
      <c r="BM57" s="1285"/>
      <c r="BN57" s="1285"/>
      <c r="BO57" s="1285"/>
      <c r="BP57" s="1286"/>
      <c r="BQ57" s="1287"/>
      <c r="BR57" s="1287"/>
      <c r="BS57" s="1287"/>
      <c r="BT57" s="1287"/>
      <c r="BU57" s="1287"/>
      <c r="BV57" s="1287"/>
      <c r="BW57" s="1287"/>
      <c r="BX57" s="1287">
        <v>55</v>
      </c>
      <c r="BY57" s="1287"/>
      <c r="BZ57" s="1287"/>
      <c r="CA57" s="1287"/>
      <c r="CB57" s="1287"/>
      <c r="CC57" s="1287"/>
      <c r="CD57" s="1287"/>
      <c r="CE57" s="1287"/>
      <c r="CF57" s="1287">
        <v>53.4</v>
      </c>
      <c r="CG57" s="1287"/>
      <c r="CH57" s="1287"/>
      <c r="CI57" s="1287"/>
      <c r="CJ57" s="1287"/>
      <c r="CK57" s="1287"/>
      <c r="CL57" s="1287"/>
      <c r="CM57" s="1287"/>
      <c r="CN57" s="1287">
        <v>54.8</v>
      </c>
      <c r="CO57" s="1287"/>
      <c r="CP57" s="1287"/>
      <c r="CQ57" s="1287"/>
      <c r="CR57" s="1287"/>
      <c r="CS57" s="1287"/>
      <c r="CT57" s="1287"/>
      <c r="CU57" s="1287"/>
      <c r="CV57" s="1286"/>
      <c r="CW57" s="1287"/>
      <c r="CX57" s="1287"/>
      <c r="CY57" s="1287"/>
      <c r="CZ57" s="1287"/>
      <c r="DA57" s="1287"/>
      <c r="DB57" s="1287"/>
      <c r="DC57" s="1287"/>
      <c r="DD57" s="1290"/>
      <c r="DE57" s="1288"/>
    </row>
    <row r="58" spans="1:109" s="1264" customFormat="1" ht="13" x14ac:dyDescent="0.2">
      <c r="A58" s="1249"/>
      <c r="B58" s="1288"/>
      <c r="G58" s="1275"/>
      <c r="H58" s="1275"/>
      <c r="I58" s="1289"/>
      <c r="J58" s="1289"/>
      <c r="K58" s="1284"/>
      <c r="L58" s="1284"/>
      <c r="M58" s="1284"/>
      <c r="N58" s="1284"/>
      <c r="AM58" s="1249"/>
      <c r="AN58" s="1281"/>
      <c r="AO58" s="1281"/>
      <c r="AP58" s="1281"/>
      <c r="AQ58" s="1281"/>
      <c r="AR58" s="1281"/>
      <c r="AS58" s="1281"/>
      <c r="AT58" s="1281"/>
      <c r="AU58" s="1281"/>
      <c r="AV58" s="1281"/>
      <c r="AW58" s="1281"/>
      <c r="AX58" s="1281"/>
      <c r="AY58" s="1281"/>
      <c r="AZ58" s="1281"/>
      <c r="BA58" s="1281"/>
      <c r="BB58" s="1285"/>
      <c r="BC58" s="1285"/>
      <c r="BD58" s="1285"/>
      <c r="BE58" s="1285"/>
      <c r="BF58" s="1285"/>
      <c r="BG58" s="1285"/>
      <c r="BH58" s="1285"/>
      <c r="BI58" s="1285"/>
      <c r="BJ58" s="1285"/>
      <c r="BK58" s="1285"/>
      <c r="BL58" s="1285"/>
      <c r="BM58" s="1285"/>
      <c r="BN58" s="1285"/>
      <c r="BO58" s="1285"/>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1290"/>
      <c r="DE58" s="1288"/>
    </row>
    <row r="59" spans="1:109" s="1264" customFormat="1" ht="13" x14ac:dyDescent="0.2">
      <c r="A59" s="1249"/>
      <c r="B59" s="1288"/>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8"/>
    </row>
    <row r="60" spans="1:109" s="1264" customFormat="1" ht="13" x14ac:dyDescent="0.2">
      <c r="A60" s="1249"/>
      <c r="B60" s="1288"/>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8"/>
    </row>
    <row r="61" spans="1:109" s="1264" customFormat="1" ht="13" x14ac:dyDescent="0.2">
      <c r="A61" s="1249"/>
      <c r="B61" s="1292"/>
      <c r="C61" s="1293"/>
      <c r="D61" s="1293"/>
      <c r="E61" s="1293"/>
      <c r="F61" s="1293"/>
      <c r="G61" s="1293"/>
      <c r="H61" s="1293"/>
      <c r="I61" s="1293"/>
      <c r="J61" s="1293"/>
      <c r="K61" s="1293"/>
      <c r="L61" s="1293"/>
      <c r="M61" s="1294"/>
      <c r="N61" s="1294"/>
      <c r="O61" s="1293"/>
      <c r="P61" s="1293"/>
      <c r="Q61" s="1293"/>
      <c r="R61" s="1293"/>
      <c r="S61" s="1293"/>
      <c r="T61" s="1293"/>
      <c r="U61" s="1293"/>
      <c r="V61" s="1293"/>
      <c r="W61" s="1293"/>
      <c r="X61" s="1293"/>
      <c r="Y61" s="1293"/>
      <c r="Z61" s="1293"/>
      <c r="AA61" s="1293"/>
      <c r="AB61" s="1293"/>
      <c r="AC61" s="1293"/>
      <c r="AD61" s="1293"/>
      <c r="AE61" s="1293"/>
      <c r="AF61" s="1293"/>
      <c r="AG61" s="1293"/>
      <c r="AH61" s="1293"/>
      <c r="AI61" s="1293"/>
      <c r="AJ61" s="1293"/>
      <c r="AK61" s="1293"/>
      <c r="AL61" s="1293"/>
      <c r="AM61" s="1293"/>
      <c r="AN61" s="1293"/>
      <c r="AO61" s="1293"/>
      <c r="AP61" s="1293"/>
      <c r="AQ61" s="1293"/>
      <c r="AR61" s="1293"/>
      <c r="AS61" s="1294"/>
      <c r="AT61" s="1294"/>
      <c r="AU61" s="1293"/>
      <c r="AV61" s="1293"/>
      <c r="AW61" s="1293"/>
      <c r="AX61" s="1293"/>
      <c r="AY61" s="1293"/>
      <c r="AZ61" s="1293"/>
      <c r="BA61" s="1293"/>
      <c r="BB61" s="1293"/>
      <c r="BC61" s="1293"/>
      <c r="BD61" s="1293"/>
      <c r="BE61" s="1294"/>
      <c r="BF61" s="1294"/>
      <c r="BG61" s="1293"/>
      <c r="BH61" s="1293"/>
      <c r="BI61" s="1293"/>
      <c r="BJ61" s="1293"/>
      <c r="BK61" s="1293"/>
      <c r="BL61" s="1293"/>
      <c r="BM61" s="1293"/>
      <c r="BN61" s="1293"/>
      <c r="BO61" s="1293"/>
      <c r="BP61" s="1293"/>
      <c r="BQ61" s="1294"/>
      <c r="BR61" s="1294"/>
      <c r="BS61" s="1293"/>
      <c r="BT61" s="1293"/>
      <c r="BU61" s="1293"/>
      <c r="BV61" s="1293"/>
      <c r="BW61" s="1293"/>
      <c r="BX61" s="1293"/>
      <c r="BY61" s="1293"/>
      <c r="BZ61" s="1293"/>
      <c r="CA61" s="1293"/>
      <c r="CB61" s="1293"/>
      <c r="CC61" s="1294"/>
      <c r="CD61" s="1294"/>
      <c r="CE61" s="1293"/>
      <c r="CF61" s="1293"/>
      <c r="CG61" s="1293"/>
      <c r="CH61" s="1293"/>
      <c r="CI61" s="1293"/>
      <c r="CJ61" s="1293"/>
      <c r="CK61" s="1293"/>
      <c r="CL61" s="1293"/>
      <c r="CM61" s="1293"/>
      <c r="CN61" s="1293"/>
      <c r="CO61" s="1294"/>
      <c r="CP61" s="1294"/>
      <c r="CQ61" s="1293"/>
      <c r="CR61" s="1293"/>
      <c r="CS61" s="1293"/>
      <c r="CT61" s="1293"/>
      <c r="CU61" s="1293"/>
      <c r="CV61" s="1293"/>
      <c r="CW61" s="1293"/>
      <c r="CX61" s="1293"/>
      <c r="CY61" s="1293"/>
      <c r="CZ61" s="1293"/>
      <c r="DA61" s="1294"/>
      <c r="DB61" s="1294"/>
      <c r="DC61" s="1294"/>
      <c r="DD61" s="1295"/>
      <c r="DE61" s="1288"/>
    </row>
    <row r="62" spans="1:109" ht="13" x14ac:dyDescent="0.2">
      <c r="B62" s="1261"/>
      <c r="C62" s="1261"/>
      <c r="D62" s="1261"/>
      <c r="E62" s="1261"/>
      <c r="F62" s="1261"/>
      <c r="G62" s="1261"/>
      <c r="H62" s="1261"/>
      <c r="I62" s="1261"/>
      <c r="J62" s="1261"/>
      <c r="K62" s="1261"/>
      <c r="L62" s="1261"/>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1"/>
      <c r="AJ62" s="1261"/>
      <c r="AK62" s="1261"/>
      <c r="AL62" s="1261"/>
      <c r="AM62" s="1261"/>
      <c r="AN62" s="1261"/>
      <c r="AO62" s="1261"/>
      <c r="AP62" s="1261"/>
      <c r="AQ62" s="1261"/>
      <c r="AR62" s="1261"/>
      <c r="AS62" s="1261"/>
      <c r="AT62" s="1261"/>
      <c r="AU62" s="1261"/>
      <c r="AV62" s="1261"/>
      <c r="AW62" s="1261"/>
      <c r="AX62" s="1261"/>
      <c r="AY62" s="1261"/>
      <c r="AZ62" s="1261"/>
      <c r="BA62" s="1261"/>
      <c r="BB62" s="1261"/>
      <c r="BC62" s="1261"/>
      <c r="BD62" s="1261"/>
      <c r="BE62" s="1261"/>
      <c r="BF62" s="1261"/>
      <c r="BG62" s="1261"/>
      <c r="BH62" s="1261"/>
      <c r="BI62" s="1261"/>
      <c r="BJ62" s="1261"/>
      <c r="BK62" s="1261"/>
      <c r="BL62" s="1261"/>
      <c r="BM62" s="1261"/>
      <c r="BN62" s="1261"/>
      <c r="BO62" s="1261"/>
      <c r="BP62" s="1261"/>
      <c r="BQ62" s="1261"/>
      <c r="BR62" s="1261"/>
      <c r="BS62" s="1261"/>
      <c r="BT62" s="1261"/>
      <c r="BU62" s="1261"/>
      <c r="BV62" s="1261"/>
      <c r="BW62" s="1261"/>
      <c r="BX62" s="1261"/>
      <c r="BY62" s="1261"/>
      <c r="BZ62" s="1261"/>
      <c r="CA62" s="1261"/>
      <c r="CB62" s="1261"/>
      <c r="CC62" s="1261"/>
      <c r="CD62" s="1261"/>
      <c r="CE62" s="1261"/>
      <c r="CF62" s="1261"/>
      <c r="CG62" s="1261"/>
      <c r="CH62" s="1261"/>
      <c r="CI62" s="1261"/>
      <c r="CJ62" s="1261"/>
      <c r="CK62" s="1261"/>
      <c r="CL62" s="1261"/>
      <c r="CM62" s="1261"/>
      <c r="CN62" s="1261"/>
      <c r="CO62" s="1261"/>
      <c r="CP62" s="1261"/>
      <c r="CQ62" s="1261"/>
      <c r="CR62" s="1261"/>
      <c r="CS62" s="1261"/>
      <c r="CT62" s="1261"/>
      <c r="CU62" s="1261"/>
      <c r="CV62" s="1261"/>
      <c r="CW62" s="1261"/>
      <c r="CX62" s="1261"/>
      <c r="CY62" s="1261"/>
      <c r="CZ62" s="1261"/>
      <c r="DA62" s="1261"/>
      <c r="DB62" s="1261"/>
      <c r="DC62" s="1261"/>
      <c r="DD62" s="1261"/>
      <c r="DE62" s="1249"/>
    </row>
    <row r="63" spans="1:109" ht="16.5" x14ac:dyDescent="0.2">
      <c r="B63" s="1296" t="s">
        <v>624</v>
      </c>
    </row>
    <row r="64" spans="1:109" ht="13" x14ac:dyDescent="0.2">
      <c r="B64" s="1256"/>
      <c r="G64" s="1263"/>
      <c r="I64" s="1297"/>
      <c r="J64" s="1297"/>
      <c r="K64" s="1297"/>
      <c r="L64" s="1297"/>
      <c r="M64" s="1297"/>
      <c r="N64" s="1298"/>
      <c r="AM64" s="1263"/>
      <c r="AN64" s="1263" t="s">
        <v>617</v>
      </c>
      <c r="AP64" s="1264"/>
      <c r="AQ64" s="1264"/>
      <c r="AR64" s="1264"/>
      <c r="AY64" s="1263"/>
      <c r="BA64" s="1264"/>
      <c r="BB64" s="1264"/>
      <c r="BC64" s="1264"/>
      <c r="BK64" s="1263"/>
      <c r="BM64" s="1264"/>
      <c r="BN64" s="1264"/>
      <c r="BO64" s="1264"/>
      <c r="BW64" s="1263"/>
      <c r="BY64" s="1264"/>
      <c r="BZ64" s="1264"/>
      <c r="CA64" s="1264"/>
      <c r="CI64" s="1263"/>
      <c r="CK64" s="1264"/>
      <c r="CL64" s="1264"/>
      <c r="CM64" s="1264"/>
      <c r="CU64" s="1263"/>
      <c r="CW64" s="1264"/>
      <c r="CX64" s="1264"/>
      <c r="CY64" s="1264"/>
    </row>
    <row r="65" spans="2:107" ht="13" x14ac:dyDescent="0.2">
      <c r="B65" s="1256"/>
      <c r="AN65" s="1265" t="s">
        <v>625</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ht="13" x14ac:dyDescent="0.2">
      <c r="B66" s="1256"/>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ht="13" x14ac:dyDescent="0.2">
      <c r="B67" s="1256"/>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ht="13" x14ac:dyDescent="0.2">
      <c r="B68" s="1256"/>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ht="13" x14ac:dyDescent="0.2">
      <c r="B69" s="1256"/>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ht="13" x14ac:dyDescent="0.2">
      <c r="B70" s="1256"/>
      <c r="H70" s="1299"/>
      <c r="I70" s="1299"/>
      <c r="J70" s="1300"/>
      <c r="K70" s="1300"/>
      <c r="L70" s="1301"/>
      <c r="M70" s="1300"/>
      <c r="N70" s="1301"/>
      <c r="AN70" s="1274"/>
      <c r="AO70" s="1274"/>
      <c r="AP70" s="1274"/>
      <c r="AZ70" s="1274"/>
      <c r="BA70" s="1274"/>
      <c r="BB70" s="1274"/>
      <c r="BL70" s="1274"/>
      <c r="BM70" s="1274"/>
      <c r="BN70" s="1274"/>
      <c r="BX70" s="1274"/>
      <c r="BY70" s="1274"/>
      <c r="BZ70" s="1274"/>
      <c r="CJ70" s="1274"/>
      <c r="CK70" s="1274"/>
      <c r="CL70" s="1274"/>
      <c r="CV70" s="1274"/>
      <c r="CW70" s="1274"/>
      <c r="CX70" s="1274"/>
    </row>
    <row r="71" spans="2:107" ht="13" x14ac:dyDescent="0.2">
      <c r="B71" s="1256"/>
      <c r="G71" s="1302"/>
      <c r="I71" s="1303"/>
      <c r="J71" s="1300"/>
      <c r="K71" s="1300"/>
      <c r="L71" s="1301"/>
      <c r="M71" s="1300"/>
      <c r="N71" s="1301"/>
      <c r="AM71" s="1302"/>
      <c r="AN71" s="1249" t="s">
        <v>619</v>
      </c>
    </row>
    <row r="72" spans="2:107" ht="13" x14ac:dyDescent="0.2">
      <c r="B72" s="1256"/>
      <c r="G72" s="1275"/>
      <c r="H72" s="1275"/>
      <c r="I72" s="1275"/>
      <c r="J72" s="1275"/>
      <c r="K72" s="1276"/>
      <c r="L72" s="1276"/>
      <c r="M72" s="1277"/>
      <c r="N72" s="127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ht="13" x14ac:dyDescent="0.2">
      <c r="B73" s="1256"/>
      <c r="G73" s="1282"/>
      <c r="H73" s="1282"/>
      <c r="I73" s="1282"/>
      <c r="J73" s="1282"/>
      <c r="K73" s="1304"/>
      <c r="L73" s="1304"/>
      <c r="M73" s="1304"/>
      <c r="N73" s="1304"/>
      <c r="AM73" s="1274"/>
      <c r="AN73" s="1285" t="s">
        <v>620</v>
      </c>
      <c r="AO73" s="1285"/>
      <c r="AP73" s="1285"/>
      <c r="AQ73" s="1285"/>
      <c r="AR73" s="1285"/>
      <c r="AS73" s="1285"/>
      <c r="AT73" s="1285"/>
      <c r="AU73" s="1285"/>
      <c r="AV73" s="1285"/>
      <c r="AW73" s="1285"/>
      <c r="AX73" s="1285"/>
      <c r="AY73" s="1285"/>
      <c r="AZ73" s="1285"/>
      <c r="BA73" s="1285"/>
      <c r="BB73" s="1285" t="s">
        <v>621</v>
      </c>
      <c r="BC73" s="1285"/>
      <c r="BD73" s="1285"/>
      <c r="BE73" s="1285"/>
      <c r="BF73" s="1285"/>
      <c r="BG73" s="1285"/>
      <c r="BH73" s="1285"/>
      <c r="BI73" s="1285"/>
      <c r="BJ73" s="1285"/>
      <c r="BK73" s="1285"/>
      <c r="BL73" s="1285"/>
      <c r="BM73" s="1285"/>
      <c r="BN73" s="1285"/>
      <c r="BO73" s="1285"/>
      <c r="BP73" s="1287">
        <v>253.3</v>
      </c>
      <c r="BQ73" s="1287"/>
      <c r="BR73" s="1287"/>
      <c r="BS73" s="1287"/>
      <c r="BT73" s="1287"/>
      <c r="BU73" s="1287"/>
      <c r="BV73" s="1287"/>
      <c r="BW73" s="1287"/>
      <c r="BX73" s="1287">
        <v>258.2</v>
      </c>
      <c r="BY73" s="1287"/>
      <c r="BZ73" s="1287"/>
      <c r="CA73" s="1287"/>
      <c r="CB73" s="1287"/>
      <c r="CC73" s="1287"/>
      <c r="CD73" s="1287"/>
      <c r="CE73" s="1287"/>
      <c r="CF73" s="1287">
        <v>254.9</v>
      </c>
      <c r="CG73" s="1287"/>
      <c r="CH73" s="1287"/>
      <c r="CI73" s="1287"/>
      <c r="CJ73" s="1287"/>
      <c r="CK73" s="1287"/>
      <c r="CL73" s="1287"/>
      <c r="CM73" s="1287"/>
      <c r="CN73" s="1287">
        <v>252.3</v>
      </c>
      <c r="CO73" s="1287"/>
      <c r="CP73" s="1287"/>
      <c r="CQ73" s="1287"/>
      <c r="CR73" s="1287"/>
      <c r="CS73" s="1287"/>
      <c r="CT73" s="1287"/>
      <c r="CU73" s="1287"/>
      <c r="CV73" s="1287">
        <v>253.5</v>
      </c>
      <c r="CW73" s="1287"/>
      <c r="CX73" s="1287"/>
      <c r="CY73" s="1287"/>
      <c r="CZ73" s="1287"/>
      <c r="DA73" s="1287"/>
      <c r="DB73" s="1287"/>
      <c r="DC73" s="1287"/>
    </row>
    <row r="74" spans="2:107" ht="13" x14ac:dyDescent="0.2">
      <c r="B74" s="1256"/>
      <c r="G74" s="1282"/>
      <c r="H74" s="1282"/>
      <c r="I74" s="1282"/>
      <c r="J74" s="1282"/>
      <c r="K74" s="1304"/>
      <c r="L74" s="1304"/>
      <c r="M74" s="1304"/>
      <c r="N74" s="1304"/>
      <c r="AM74" s="1274"/>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ht="13" x14ac:dyDescent="0.2">
      <c r="B75" s="1256"/>
      <c r="G75" s="1282"/>
      <c r="H75" s="1282"/>
      <c r="I75" s="1275"/>
      <c r="J75" s="1275"/>
      <c r="K75" s="1284"/>
      <c r="L75" s="1284"/>
      <c r="M75" s="1284"/>
      <c r="N75" s="1284"/>
      <c r="AM75" s="1274"/>
      <c r="AN75" s="1285"/>
      <c r="AO75" s="1285"/>
      <c r="AP75" s="1285"/>
      <c r="AQ75" s="1285"/>
      <c r="AR75" s="1285"/>
      <c r="AS75" s="1285"/>
      <c r="AT75" s="1285"/>
      <c r="AU75" s="1285"/>
      <c r="AV75" s="1285"/>
      <c r="AW75" s="1285"/>
      <c r="AX75" s="1285"/>
      <c r="AY75" s="1285"/>
      <c r="AZ75" s="1285"/>
      <c r="BA75" s="1285"/>
      <c r="BB75" s="1285" t="s">
        <v>626</v>
      </c>
      <c r="BC75" s="1285"/>
      <c r="BD75" s="1285"/>
      <c r="BE75" s="1285"/>
      <c r="BF75" s="1285"/>
      <c r="BG75" s="1285"/>
      <c r="BH75" s="1285"/>
      <c r="BI75" s="1285"/>
      <c r="BJ75" s="1285"/>
      <c r="BK75" s="1285"/>
      <c r="BL75" s="1285"/>
      <c r="BM75" s="1285"/>
      <c r="BN75" s="1285"/>
      <c r="BO75" s="1285"/>
      <c r="BP75" s="1287">
        <v>14.7</v>
      </c>
      <c r="BQ75" s="1287"/>
      <c r="BR75" s="1287"/>
      <c r="BS75" s="1287"/>
      <c r="BT75" s="1287"/>
      <c r="BU75" s="1287"/>
      <c r="BV75" s="1287"/>
      <c r="BW75" s="1287"/>
      <c r="BX75" s="1287">
        <v>13.7</v>
      </c>
      <c r="BY75" s="1287"/>
      <c r="BZ75" s="1287"/>
      <c r="CA75" s="1287"/>
      <c r="CB75" s="1287"/>
      <c r="CC75" s="1287"/>
      <c r="CD75" s="1287"/>
      <c r="CE75" s="1287"/>
      <c r="CF75" s="1287">
        <v>13.2</v>
      </c>
      <c r="CG75" s="1287"/>
      <c r="CH75" s="1287"/>
      <c r="CI75" s="1287"/>
      <c r="CJ75" s="1287"/>
      <c r="CK75" s="1287"/>
      <c r="CL75" s="1287"/>
      <c r="CM75" s="1287"/>
      <c r="CN75" s="1287">
        <v>13.2</v>
      </c>
      <c r="CO75" s="1287"/>
      <c r="CP75" s="1287"/>
      <c r="CQ75" s="1287"/>
      <c r="CR75" s="1287"/>
      <c r="CS75" s="1287"/>
      <c r="CT75" s="1287"/>
      <c r="CU75" s="1287"/>
      <c r="CV75" s="1287">
        <v>13.1</v>
      </c>
      <c r="CW75" s="1287"/>
      <c r="CX75" s="1287"/>
      <c r="CY75" s="1287"/>
      <c r="CZ75" s="1287"/>
      <c r="DA75" s="1287"/>
      <c r="DB75" s="1287"/>
      <c r="DC75" s="1287"/>
    </row>
    <row r="76" spans="2:107" ht="13" x14ac:dyDescent="0.2">
      <c r="B76" s="1256"/>
      <c r="G76" s="1282"/>
      <c r="H76" s="1282"/>
      <c r="I76" s="1275"/>
      <c r="J76" s="1275"/>
      <c r="K76" s="1284"/>
      <c r="L76" s="1284"/>
      <c r="M76" s="1284"/>
      <c r="N76" s="1284"/>
      <c r="AM76" s="1274"/>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ht="13" x14ac:dyDescent="0.2">
      <c r="B77" s="1256"/>
      <c r="G77" s="1275"/>
      <c r="H77" s="1275"/>
      <c r="I77" s="1275"/>
      <c r="J77" s="1275"/>
      <c r="K77" s="1304"/>
      <c r="L77" s="1304"/>
      <c r="M77" s="1304"/>
      <c r="N77" s="1304"/>
      <c r="AN77" s="1281" t="s">
        <v>623</v>
      </c>
      <c r="AO77" s="1281"/>
      <c r="AP77" s="1281"/>
      <c r="AQ77" s="1281"/>
      <c r="AR77" s="1281"/>
      <c r="AS77" s="1281"/>
      <c r="AT77" s="1281"/>
      <c r="AU77" s="1281"/>
      <c r="AV77" s="1281"/>
      <c r="AW77" s="1281"/>
      <c r="AX77" s="1281"/>
      <c r="AY77" s="1281"/>
      <c r="AZ77" s="1281"/>
      <c r="BA77" s="1281"/>
      <c r="BB77" s="1285" t="s">
        <v>621</v>
      </c>
      <c r="BC77" s="1285"/>
      <c r="BD77" s="1285"/>
      <c r="BE77" s="1285"/>
      <c r="BF77" s="1285"/>
      <c r="BG77" s="1285"/>
      <c r="BH77" s="1285"/>
      <c r="BI77" s="1285"/>
      <c r="BJ77" s="1285"/>
      <c r="BK77" s="1285"/>
      <c r="BL77" s="1285"/>
      <c r="BM77" s="1285"/>
      <c r="BN77" s="1285"/>
      <c r="BO77" s="1285"/>
      <c r="BP77" s="1287">
        <v>239.1</v>
      </c>
      <c r="BQ77" s="1287"/>
      <c r="BR77" s="1287"/>
      <c r="BS77" s="1287"/>
      <c r="BT77" s="1287"/>
      <c r="BU77" s="1287"/>
      <c r="BV77" s="1287"/>
      <c r="BW77" s="1287"/>
      <c r="BX77" s="1287">
        <v>244</v>
      </c>
      <c r="BY77" s="1287"/>
      <c r="BZ77" s="1287"/>
      <c r="CA77" s="1287"/>
      <c r="CB77" s="1287"/>
      <c r="CC77" s="1287"/>
      <c r="CD77" s="1287"/>
      <c r="CE77" s="1287"/>
      <c r="CF77" s="1287">
        <v>245.1</v>
      </c>
      <c r="CG77" s="1287"/>
      <c r="CH77" s="1287"/>
      <c r="CI77" s="1287"/>
      <c r="CJ77" s="1287"/>
      <c r="CK77" s="1287"/>
      <c r="CL77" s="1287"/>
      <c r="CM77" s="1287"/>
      <c r="CN77" s="1287">
        <v>246.9</v>
      </c>
      <c r="CO77" s="1287"/>
      <c r="CP77" s="1287"/>
      <c r="CQ77" s="1287"/>
      <c r="CR77" s="1287"/>
      <c r="CS77" s="1287"/>
      <c r="CT77" s="1287"/>
      <c r="CU77" s="1287"/>
      <c r="CV77" s="1287">
        <v>250.4</v>
      </c>
      <c r="CW77" s="1287"/>
      <c r="CX77" s="1287"/>
      <c r="CY77" s="1287"/>
      <c r="CZ77" s="1287"/>
      <c r="DA77" s="1287"/>
      <c r="DB77" s="1287"/>
      <c r="DC77" s="1287"/>
    </row>
    <row r="78" spans="2:107" ht="13" x14ac:dyDescent="0.2">
      <c r="B78" s="1256"/>
      <c r="G78" s="1275"/>
      <c r="H78" s="1275"/>
      <c r="I78" s="1275"/>
      <c r="J78" s="1275"/>
      <c r="K78" s="1304"/>
      <c r="L78" s="1304"/>
      <c r="M78" s="1304"/>
      <c r="N78" s="1304"/>
      <c r="AN78" s="1281"/>
      <c r="AO78" s="1281"/>
      <c r="AP78" s="1281"/>
      <c r="AQ78" s="1281"/>
      <c r="AR78" s="1281"/>
      <c r="AS78" s="1281"/>
      <c r="AT78" s="1281"/>
      <c r="AU78" s="1281"/>
      <c r="AV78" s="1281"/>
      <c r="AW78" s="1281"/>
      <c r="AX78" s="1281"/>
      <c r="AY78" s="1281"/>
      <c r="AZ78" s="1281"/>
      <c r="BA78" s="1281"/>
      <c r="BB78" s="1285"/>
      <c r="BC78" s="1285"/>
      <c r="BD78" s="1285"/>
      <c r="BE78" s="1285"/>
      <c r="BF78" s="1285"/>
      <c r="BG78" s="1285"/>
      <c r="BH78" s="1285"/>
      <c r="BI78" s="1285"/>
      <c r="BJ78" s="1285"/>
      <c r="BK78" s="1285"/>
      <c r="BL78" s="1285"/>
      <c r="BM78" s="1285"/>
      <c r="BN78" s="1285"/>
      <c r="BO78" s="1285"/>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ht="13" x14ac:dyDescent="0.2">
      <c r="B79" s="1256"/>
      <c r="G79" s="1275"/>
      <c r="H79" s="1275"/>
      <c r="I79" s="1289"/>
      <c r="J79" s="1289"/>
      <c r="K79" s="1305"/>
      <c r="L79" s="1305"/>
      <c r="M79" s="1305"/>
      <c r="N79" s="1305"/>
      <c r="AN79" s="1281"/>
      <c r="AO79" s="1281"/>
      <c r="AP79" s="1281"/>
      <c r="AQ79" s="1281"/>
      <c r="AR79" s="1281"/>
      <c r="AS79" s="1281"/>
      <c r="AT79" s="1281"/>
      <c r="AU79" s="1281"/>
      <c r="AV79" s="1281"/>
      <c r="AW79" s="1281"/>
      <c r="AX79" s="1281"/>
      <c r="AY79" s="1281"/>
      <c r="AZ79" s="1281"/>
      <c r="BA79" s="1281"/>
      <c r="BB79" s="1285" t="s">
        <v>626</v>
      </c>
      <c r="BC79" s="1285"/>
      <c r="BD79" s="1285"/>
      <c r="BE79" s="1285"/>
      <c r="BF79" s="1285"/>
      <c r="BG79" s="1285"/>
      <c r="BH79" s="1285"/>
      <c r="BI79" s="1285"/>
      <c r="BJ79" s="1285"/>
      <c r="BK79" s="1285"/>
      <c r="BL79" s="1285"/>
      <c r="BM79" s="1285"/>
      <c r="BN79" s="1285"/>
      <c r="BO79" s="1285"/>
      <c r="BP79" s="1287">
        <v>15.9</v>
      </c>
      <c r="BQ79" s="1287"/>
      <c r="BR79" s="1287"/>
      <c r="BS79" s="1287"/>
      <c r="BT79" s="1287"/>
      <c r="BU79" s="1287"/>
      <c r="BV79" s="1287"/>
      <c r="BW79" s="1287"/>
      <c r="BX79" s="1287">
        <v>15.4</v>
      </c>
      <c r="BY79" s="1287"/>
      <c r="BZ79" s="1287"/>
      <c r="CA79" s="1287"/>
      <c r="CB79" s="1287"/>
      <c r="CC79" s="1287"/>
      <c r="CD79" s="1287"/>
      <c r="CE79" s="1287"/>
      <c r="CF79" s="1287">
        <v>15.2</v>
      </c>
      <c r="CG79" s="1287"/>
      <c r="CH79" s="1287"/>
      <c r="CI79" s="1287"/>
      <c r="CJ79" s="1287"/>
      <c r="CK79" s="1287"/>
      <c r="CL79" s="1287"/>
      <c r="CM79" s="1287"/>
      <c r="CN79" s="1287">
        <v>14.9</v>
      </c>
      <c r="CO79" s="1287"/>
      <c r="CP79" s="1287"/>
      <c r="CQ79" s="1287"/>
      <c r="CR79" s="1287"/>
      <c r="CS79" s="1287"/>
      <c r="CT79" s="1287"/>
      <c r="CU79" s="1287"/>
      <c r="CV79" s="1287">
        <v>14.4</v>
      </c>
      <c r="CW79" s="1287"/>
      <c r="CX79" s="1287"/>
      <c r="CY79" s="1287"/>
      <c r="CZ79" s="1287"/>
      <c r="DA79" s="1287"/>
      <c r="DB79" s="1287"/>
      <c r="DC79" s="1287"/>
    </row>
    <row r="80" spans="2:107" ht="13" x14ac:dyDescent="0.2">
      <c r="B80" s="1256"/>
      <c r="G80" s="1275"/>
      <c r="H80" s="1275"/>
      <c r="I80" s="1289"/>
      <c r="J80" s="1289"/>
      <c r="K80" s="1305"/>
      <c r="L80" s="1305"/>
      <c r="M80" s="1305"/>
      <c r="N80" s="1305"/>
      <c r="AN80" s="1281"/>
      <c r="AO80" s="1281"/>
      <c r="AP80" s="1281"/>
      <c r="AQ80" s="1281"/>
      <c r="AR80" s="1281"/>
      <c r="AS80" s="1281"/>
      <c r="AT80" s="1281"/>
      <c r="AU80" s="1281"/>
      <c r="AV80" s="1281"/>
      <c r="AW80" s="1281"/>
      <c r="AX80" s="1281"/>
      <c r="AY80" s="1281"/>
      <c r="AZ80" s="1281"/>
      <c r="BA80" s="1281"/>
      <c r="BB80" s="1285"/>
      <c r="BC80" s="1285"/>
      <c r="BD80" s="1285"/>
      <c r="BE80" s="1285"/>
      <c r="BF80" s="1285"/>
      <c r="BG80" s="1285"/>
      <c r="BH80" s="1285"/>
      <c r="BI80" s="1285"/>
      <c r="BJ80" s="1285"/>
      <c r="BK80" s="1285"/>
      <c r="BL80" s="1285"/>
      <c r="BM80" s="1285"/>
      <c r="BN80" s="1285"/>
      <c r="BO80" s="1285"/>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ht="13" x14ac:dyDescent="0.2">
      <c r="B81" s="1256"/>
    </row>
    <row r="82" spans="2:109" ht="16.5" x14ac:dyDescent="0.2">
      <c r="B82" s="1256"/>
      <c r="K82" s="1306"/>
      <c r="L82" s="1306"/>
      <c r="M82" s="1306"/>
      <c r="N82" s="1306"/>
      <c r="AQ82" s="1306"/>
      <c r="AR82" s="1306"/>
      <c r="AS82" s="1306"/>
      <c r="AT82" s="1306"/>
      <c r="BC82" s="1306"/>
      <c r="BD82" s="1306"/>
      <c r="BE82" s="1306"/>
      <c r="BF82" s="1306"/>
      <c r="BO82" s="1306"/>
      <c r="BP82" s="1306"/>
      <c r="BQ82" s="1306"/>
      <c r="BR82" s="1306"/>
      <c r="CA82" s="1306"/>
      <c r="CB82" s="1306"/>
      <c r="CC82" s="1306"/>
      <c r="CD82" s="1306"/>
      <c r="CM82" s="1306"/>
      <c r="CN82" s="1306"/>
      <c r="CO82" s="1306"/>
      <c r="CP82" s="1306"/>
      <c r="CY82" s="1306"/>
      <c r="CZ82" s="1306"/>
      <c r="DA82" s="1306"/>
      <c r="DB82" s="1306"/>
      <c r="DC82" s="1306"/>
    </row>
    <row r="83" spans="2:109" ht="13" x14ac:dyDescent="0.2">
      <c r="B83" s="1258"/>
      <c r="C83" s="1259"/>
      <c r="D83" s="1259"/>
      <c r="E83" s="1259"/>
      <c r="F83" s="1259"/>
      <c r="G83" s="1259"/>
      <c r="H83" s="1259"/>
      <c r="I83" s="1259"/>
      <c r="J83" s="1259"/>
      <c r="K83" s="1259"/>
      <c r="L83" s="1259"/>
      <c r="M83" s="1259"/>
      <c r="N83" s="1259"/>
      <c r="O83" s="1259"/>
      <c r="P83" s="1259"/>
      <c r="Q83" s="1259"/>
      <c r="R83" s="1259"/>
      <c r="S83" s="1259"/>
      <c r="T83" s="1259"/>
      <c r="U83" s="1259"/>
      <c r="V83" s="1259"/>
      <c r="W83" s="1259"/>
      <c r="X83" s="1259"/>
      <c r="Y83" s="1259"/>
      <c r="Z83" s="1259"/>
      <c r="AA83" s="1259"/>
      <c r="AB83" s="1259"/>
      <c r="AC83" s="1259"/>
      <c r="AD83" s="1259"/>
      <c r="AE83" s="1259"/>
      <c r="AF83" s="1259"/>
      <c r="AG83" s="1259"/>
      <c r="AH83" s="1259"/>
      <c r="AI83" s="1259"/>
      <c r="AJ83" s="1259"/>
      <c r="AK83" s="1259"/>
      <c r="AL83" s="1259"/>
      <c r="AM83" s="1259"/>
      <c r="AN83" s="1259"/>
      <c r="AO83" s="1259"/>
      <c r="AP83" s="1259"/>
      <c r="AQ83" s="1259"/>
      <c r="AR83" s="1259"/>
      <c r="AS83" s="1259"/>
      <c r="AT83" s="1259"/>
      <c r="AU83" s="1259"/>
      <c r="AV83" s="1259"/>
      <c r="AW83" s="1259"/>
      <c r="AX83" s="1259"/>
      <c r="AY83" s="1259"/>
      <c r="AZ83" s="1259"/>
      <c r="BA83" s="1259"/>
      <c r="BB83" s="1259"/>
      <c r="BC83" s="1259"/>
      <c r="BD83" s="1259"/>
      <c r="BE83" s="1259"/>
      <c r="BF83" s="1259"/>
      <c r="BG83" s="1259"/>
      <c r="BH83" s="1259"/>
      <c r="BI83" s="1259"/>
      <c r="BJ83" s="1259"/>
      <c r="BK83" s="1259"/>
      <c r="BL83" s="1259"/>
      <c r="BM83" s="1259"/>
      <c r="BN83" s="1259"/>
      <c r="BO83" s="1259"/>
      <c r="BP83" s="1259"/>
      <c r="BQ83" s="1259"/>
      <c r="BR83" s="1259"/>
      <c r="BS83" s="1259"/>
      <c r="BT83" s="1259"/>
      <c r="BU83" s="1259"/>
      <c r="BV83" s="1259"/>
      <c r="BW83" s="1259"/>
      <c r="BX83" s="1259"/>
      <c r="BY83" s="1259"/>
      <c r="BZ83" s="1259"/>
      <c r="CA83" s="1259"/>
      <c r="CB83" s="1259"/>
      <c r="CC83" s="1259"/>
      <c r="CD83" s="1259"/>
      <c r="CE83" s="1259"/>
      <c r="CF83" s="1259"/>
      <c r="CG83" s="1259"/>
      <c r="CH83" s="1259"/>
      <c r="CI83" s="1259"/>
      <c r="CJ83" s="1259"/>
      <c r="CK83" s="1259"/>
      <c r="CL83" s="1259"/>
      <c r="CM83" s="1259"/>
      <c r="CN83" s="1259"/>
      <c r="CO83" s="1259"/>
      <c r="CP83" s="1259"/>
      <c r="CQ83" s="1259"/>
      <c r="CR83" s="1259"/>
      <c r="CS83" s="1259"/>
      <c r="CT83" s="1259"/>
      <c r="CU83" s="1259"/>
      <c r="CV83" s="1259"/>
      <c r="CW83" s="1259"/>
      <c r="CX83" s="1259"/>
      <c r="CY83" s="1259"/>
      <c r="CZ83" s="1259"/>
      <c r="DA83" s="1259"/>
      <c r="DB83" s="1259"/>
      <c r="DC83" s="1259"/>
      <c r="DD83" s="1260"/>
    </row>
    <row r="84" spans="2:109" ht="13" x14ac:dyDescent="0.2">
      <c r="DD84" s="1249"/>
      <c r="DE84" s="1249"/>
    </row>
    <row r="85" spans="2:109" ht="13" x14ac:dyDescent="0.2">
      <c r="DD85" s="1249"/>
      <c r="DE85" s="1249"/>
    </row>
    <row r="86" spans="2:109" ht="13" hidden="1" x14ac:dyDescent="0.2">
      <c r="DD86" s="1249"/>
      <c r="DE86" s="1249"/>
    </row>
    <row r="87" spans="2:109" ht="13" hidden="1" x14ac:dyDescent="0.2">
      <c r="K87" s="1307"/>
      <c r="AQ87" s="1307"/>
      <c r="BC87" s="1307"/>
      <c r="BO87" s="1307"/>
      <c r="CA87" s="1307"/>
      <c r="CM87" s="1307"/>
      <c r="CY87" s="1307"/>
      <c r="DD87" s="1249"/>
      <c r="DE87" s="1249"/>
    </row>
    <row r="88" spans="2:109" ht="13" hidden="1" x14ac:dyDescent="0.2">
      <c r="DD88" s="1249"/>
      <c r="DE88" s="1249"/>
    </row>
    <row r="89" spans="2:109" ht="13" hidden="1" x14ac:dyDescent="0.2">
      <c r="DD89" s="1249"/>
      <c r="DE89" s="1249"/>
    </row>
    <row r="90" spans="2:109" ht="13" hidden="1" x14ac:dyDescent="0.2">
      <c r="DD90" s="1249"/>
      <c r="DE90" s="1249"/>
    </row>
    <row r="91" spans="2:109" ht="13" hidden="1" x14ac:dyDescent="0.2">
      <c r="DD91" s="1249"/>
      <c r="DE91" s="1249"/>
    </row>
    <row r="92" spans="2:109" ht="13.5" hidden="1" customHeight="1" x14ac:dyDescent="0.2">
      <c r="DD92" s="1249"/>
      <c r="DE92" s="1249"/>
    </row>
    <row r="93" spans="2:109" ht="13.5" hidden="1" customHeight="1" x14ac:dyDescent="0.2">
      <c r="DD93" s="1249"/>
      <c r="DE93" s="1249"/>
    </row>
    <row r="94" spans="2:109" ht="13.5" hidden="1" customHeight="1" x14ac:dyDescent="0.2">
      <c r="DD94" s="1249"/>
      <c r="DE94" s="1249"/>
    </row>
    <row r="95" spans="2:109" ht="13.5" hidden="1" customHeight="1" x14ac:dyDescent="0.2">
      <c r="DD95" s="1249"/>
      <c r="DE95" s="1249"/>
    </row>
    <row r="96" spans="2:109" ht="13.5" hidden="1" customHeight="1" x14ac:dyDescent="0.2">
      <c r="DD96" s="1249"/>
      <c r="DE96" s="1249"/>
    </row>
    <row r="97" s="1249" customFormat="1" ht="13.5" hidden="1" customHeight="1" x14ac:dyDescent="0.2"/>
    <row r="98" s="1249" customFormat="1" ht="13.5" hidden="1" customHeight="1" x14ac:dyDescent="0.2"/>
    <row r="99" s="1249" customFormat="1" ht="13.5" hidden="1" customHeight="1" x14ac:dyDescent="0.2"/>
    <row r="100" s="1249" customFormat="1" ht="13.5" hidden="1" customHeight="1" x14ac:dyDescent="0.2"/>
    <row r="101" s="1249" customFormat="1" ht="13.5" hidden="1" customHeight="1" x14ac:dyDescent="0.2"/>
    <row r="102" s="1249" customFormat="1" ht="13.5" hidden="1" customHeight="1" x14ac:dyDescent="0.2"/>
    <row r="103" s="1249" customFormat="1" ht="13.5" hidden="1" customHeight="1" x14ac:dyDescent="0.2"/>
    <row r="104" s="1249" customFormat="1" ht="13.5" hidden="1" customHeight="1" x14ac:dyDescent="0.2"/>
    <row r="105" s="1249" customFormat="1" ht="13.5" hidden="1" customHeight="1" x14ac:dyDescent="0.2"/>
    <row r="106" s="1249" customFormat="1" ht="13.5" hidden="1" customHeight="1" x14ac:dyDescent="0.2"/>
    <row r="107" s="1249" customFormat="1" ht="13.5" hidden="1" customHeight="1" x14ac:dyDescent="0.2"/>
    <row r="108" s="1249" customFormat="1" ht="13.5" hidden="1" customHeight="1" x14ac:dyDescent="0.2"/>
    <row r="109" s="1249" customFormat="1" ht="13.5" hidden="1" customHeight="1" x14ac:dyDescent="0.2"/>
    <row r="110" s="1249" customFormat="1" ht="13.5" hidden="1" customHeight="1" x14ac:dyDescent="0.2"/>
    <row r="111" s="1249" customFormat="1" ht="13.5" hidden="1" customHeight="1" x14ac:dyDescent="0.2"/>
    <row r="112" s="1249" customFormat="1" ht="13.5" hidden="1" customHeight="1" x14ac:dyDescent="0.2"/>
    <row r="113" s="1249" customFormat="1" ht="13.5" hidden="1" customHeight="1" x14ac:dyDescent="0.2"/>
    <row r="114" s="1249" customFormat="1" ht="13.5" hidden="1" customHeight="1" x14ac:dyDescent="0.2"/>
    <row r="115" s="1249" customFormat="1" ht="13.5" hidden="1" customHeight="1" x14ac:dyDescent="0.2"/>
    <row r="116" s="1249" customFormat="1" ht="13.5" hidden="1" customHeight="1" x14ac:dyDescent="0.2"/>
    <row r="117" s="1249" customFormat="1" ht="13.5" hidden="1" customHeight="1" x14ac:dyDescent="0.2"/>
    <row r="118" s="1249" customFormat="1" ht="13.5" hidden="1" customHeight="1" x14ac:dyDescent="0.2"/>
    <row r="119" s="1249" customFormat="1" ht="13.5" hidden="1" customHeight="1" x14ac:dyDescent="0.2"/>
    <row r="120" s="1249" customFormat="1" ht="13.5" hidden="1" customHeight="1" x14ac:dyDescent="0.2"/>
    <row r="121" s="1249" customFormat="1" ht="13.5" hidden="1" customHeight="1" x14ac:dyDescent="0.2"/>
    <row r="122" s="1249" customFormat="1" ht="13.5" hidden="1" customHeight="1" x14ac:dyDescent="0.2"/>
    <row r="123" s="1249" customFormat="1" ht="13.5" hidden="1" customHeight="1" x14ac:dyDescent="0.2"/>
    <row r="124" s="1249" customFormat="1" ht="13.5" hidden="1" customHeight="1" x14ac:dyDescent="0.2"/>
    <row r="125" s="1249" customFormat="1" ht="13.5" hidden="1" customHeight="1" x14ac:dyDescent="0.2"/>
    <row r="126" s="1249" customFormat="1" ht="13.5" hidden="1" customHeight="1" x14ac:dyDescent="0.2"/>
    <row r="127" s="1249" customFormat="1" ht="13.5" hidden="1" customHeight="1" x14ac:dyDescent="0.2"/>
    <row r="128" s="1249" customFormat="1" ht="13.5" hidden="1" customHeight="1" x14ac:dyDescent="0.2"/>
    <row r="129" s="1249" customFormat="1" ht="13.5" hidden="1" customHeight="1" x14ac:dyDescent="0.2"/>
    <row r="130" s="1249" customFormat="1" ht="13.5" hidden="1" customHeight="1" x14ac:dyDescent="0.2"/>
    <row r="131" s="1249" customFormat="1" ht="13.5" hidden="1" customHeight="1" x14ac:dyDescent="0.2"/>
    <row r="132" s="1249" customFormat="1" ht="13.5" hidden="1" customHeight="1" x14ac:dyDescent="0.2"/>
    <row r="133" s="1249" customFormat="1" ht="13.5" hidden="1" customHeight="1" x14ac:dyDescent="0.2"/>
    <row r="134" s="1249" customFormat="1" ht="13.5" hidden="1" customHeight="1" x14ac:dyDescent="0.2"/>
    <row r="135" s="1249" customFormat="1" ht="13.5" hidden="1" customHeight="1" x14ac:dyDescent="0.2"/>
    <row r="136" s="1249" customFormat="1" ht="13.5" hidden="1" customHeight="1" x14ac:dyDescent="0.2"/>
    <row r="137" s="1249" customFormat="1" ht="13.5" hidden="1" customHeight="1" x14ac:dyDescent="0.2"/>
    <row r="138" s="1249" customFormat="1" ht="13.5" hidden="1" customHeight="1" x14ac:dyDescent="0.2"/>
    <row r="139" s="1249" customFormat="1" ht="13.5" hidden="1" customHeight="1" x14ac:dyDescent="0.2"/>
    <row r="140" s="1249" customFormat="1" ht="13.5" hidden="1" customHeight="1" x14ac:dyDescent="0.2"/>
    <row r="141" s="1249" customFormat="1" ht="13.5" hidden="1" customHeight="1" x14ac:dyDescent="0.2"/>
    <row r="142" s="1249" customFormat="1" ht="13.5" hidden="1" customHeight="1" x14ac:dyDescent="0.2"/>
    <row r="143" s="1249" customFormat="1" ht="13.5" hidden="1" customHeight="1" x14ac:dyDescent="0.2"/>
    <row r="144" s="1249" customFormat="1" ht="13.5" hidden="1" customHeight="1" x14ac:dyDescent="0.2"/>
    <row r="145" s="1249" customFormat="1" ht="13.5" hidden="1" customHeight="1" x14ac:dyDescent="0.2"/>
    <row r="146" s="1249" customFormat="1" ht="13.5" hidden="1" customHeight="1" x14ac:dyDescent="0.2"/>
    <row r="147" s="1249" customFormat="1" ht="13.5" hidden="1" customHeight="1" x14ac:dyDescent="0.2"/>
    <row r="148" s="1249" customFormat="1" ht="13.5" hidden="1" customHeight="1" x14ac:dyDescent="0.2"/>
    <row r="149" s="1249" customFormat="1" ht="13.5" hidden="1" customHeight="1" x14ac:dyDescent="0.2"/>
    <row r="150" s="1249" customFormat="1" ht="13.5" hidden="1" customHeight="1" x14ac:dyDescent="0.2"/>
    <row r="151" s="1249" customFormat="1" ht="13.5" hidden="1" customHeight="1" x14ac:dyDescent="0.2"/>
    <row r="152" s="1249" customFormat="1" ht="13.5" hidden="1" customHeight="1" x14ac:dyDescent="0.2"/>
    <row r="153" s="1249" customFormat="1" ht="13.5" hidden="1" customHeight="1" x14ac:dyDescent="0.2"/>
    <row r="154" s="1249" customFormat="1" ht="13.5" hidden="1" customHeight="1" x14ac:dyDescent="0.2"/>
    <row r="155" s="1249" customFormat="1" ht="13.5" hidden="1" customHeight="1" x14ac:dyDescent="0.2"/>
    <row r="156" s="1249" customFormat="1" ht="13.5" hidden="1" customHeight="1" x14ac:dyDescent="0.2"/>
    <row r="157" s="1249" customFormat="1" ht="13.5" hidden="1" customHeight="1" x14ac:dyDescent="0.2"/>
    <row r="158" s="1249" customFormat="1" ht="13.5" hidden="1" customHeight="1" x14ac:dyDescent="0.2"/>
    <row r="159" s="1249" customFormat="1" ht="13.5" hidden="1" customHeight="1" x14ac:dyDescent="0.2"/>
    <row r="160" s="1249" customFormat="1" ht="13.5" hidden="1" customHeight="1" x14ac:dyDescent="0.2"/>
  </sheetData>
  <sheetProtection algorithmName="SHA-512" hashValue="hlrGOeW4ZTlNtdL1yBWd1BbrMD3DWdnvaOhusv2CtG3VElLAGFgu50I6ZMO/QNvPzDm0C28Wd0gchU6haUmMmQ==" saltValue="CiemzGINg3k5mHAwreS1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E50DB-B69D-4A79-B547-A917D5BD1C34}">
  <sheetPr>
    <pageSetUpPr fitToPage="1"/>
  </sheetPr>
  <dimension ref="A1:DR125"/>
  <sheetViews>
    <sheetView showGridLines="0" zoomScaleNormal="100" zoomScaleSheetLayoutView="55" workbookViewId="0">
      <selection activeCell="AF112" sqref="AF112"/>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485</v>
      </c>
    </row>
  </sheetData>
  <sheetProtection algorithmName="SHA-512" hashValue="H7P5FOm0iVZ1lA6oTn+HVC27ComKlKjaKYHuMYq4kww8wFYKg1YrfDZKZcc/eI44nwTIMM07aPYeg/Qeq6nP6g==" saltValue="AedVE0wdqwkU7gLAiDUO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627B-B746-4EC5-B0DE-EEF6AC39CA5A}">
  <sheetPr>
    <pageSetUpPr fitToPage="1"/>
  </sheetPr>
  <dimension ref="A1:DR125"/>
  <sheetViews>
    <sheetView showGridLines="0" zoomScaleNormal="100" zoomScaleSheetLayoutView="55" workbookViewId="0">
      <selection activeCell="AF112" sqref="AF112"/>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485</v>
      </c>
    </row>
  </sheetData>
  <sheetProtection algorithmName="SHA-512" hashValue="VgLQqE/IoN8tr4ZYF0t+LUocQ0eI6jZEQWa0t7QO+zZhARQZwUjkpYUQs3nyDqU87qPhA8RgaKpyKvzbeSK9lA==" saltValue="TYil2PzveVP1jk9rQsFC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529</v>
      </c>
      <c r="B3" s="131"/>
      <c r="C3" s="132"/>
      <c r="D3" s="133">
        <v>76303</v>
      </c>
      <c r="E3" s="134"/>
      <c r="F3" s="135">
        <v>67951</v>
      </c>
      <c r="G3" s="136"/>
      <c r="H3" s="137"/>
    </row>
    <row r="4" spans="1:8" x14ac:dyDescent="0.2">
      <c r="A4" s="138"/>
      <c r="B4" s="139"/>
      <c r="C4" s="140"/>
      <c r="D4" s="141">
        <v>25057</v>
      </c>
      <c r="E4" s="142"/>
      <c r="F4" s="143">
        <v>17498</v>
      </c>
      <c r="G4" s="144"/>
      <c r="H4" s="145"/>
    </row>
    <row r="5" spans="1:8" x14ac:dyDescent="0.2">
      <c r="A5" s="126" t="s">
        <v>531</v>
      </c>
      <c r="B5" s="131"/>
      <c r="C5" s="132"/>
      <c r="D5" s="133">
        <v>85091</v>
      </c>
      <c r="E5" s="134"/>
      <c r="F5" s="135">
        <v>72635</v>
      </c>
      <c r="G5" s="136"/>
      <c r="H5" s="137"/>
    </row>
    <row r="6" spans="1:8" x14ac:dyDescent="0.2">
      <c r="A6" s="138"/>
      <c r="B6" s="139"/>
      <c r="C6" s="140"/>
      <c r="D6" s="141">
        <v>31570</v>
      </c>
      <c r="E6" s="142"/>
      <c r="F6" s="143">
        <v>18276</v>
      </c>
      <c r="G6" s="144"/>
      <c r="H6" s="145"/>
    </row>
    <row r="7" spans="1:8" x14ac:dyDescent="0.2">
      <c r="A7" s="126" t="s">
        <v>532</v>
      </c>
      <c r="B7" s="131"/>
      <c r="C7" s="132"/>
      <c r="D7" s="133">
        <v>76635</v>
      </c>
      <c r="E7" s="134"/>
      <c r="F7" s="135">
        <v>77936</v>
      </c>
      <c r="G7" s="136"/>
      <c r="H7" s="137"/>
    </row>
    <row r="8" spans="1:8" x14ac:dyDescent="0.2">
      <c r="A8" s="138"/>
      <c r="B8" s="139"/>
      <c r="C8" s="140"/>
      <c r="D8" s="141">
        <v>20334</v>
      </c>
      <c r="E8" s="142"/>
      <c r="F8" s="143">
        <v>19401</v>
      </c>
      <c r="G8" s="144"/>
      <c r="H8" s="145"/>
    </row>
    <row r="9" spans="1:8" x14ac:dyDescent="0.2">
      <c r="A9" s="126" t="s">
        <v>533</v>
      </c>
      <c r="B9" s="131"/>
      <c r="C9" s="132"/>
      <c r="D9" s="133">
        <v>86044</v>
      </c>
      <c r="E9" s="134"/>
      <c r="F9" s="135">
        <v>82531</v>
      </c>
      <c r="G9" s="136"/>
      <c r="H9" s="137"/>
    </row>
    <row r="10" spans="1:8" x14ac:dyDescent="0.2">
      <c r="A10" s="138"/>
      <c r="B10" s="139"/>
      <c r="C10" s="140"/>
      <c r="D10" s="141">
        <v>21433</v>
      </c>
      <c r="E10" s="142"/>
      <c r="F10" s="143">
        <v>19102</v>
      </c>
      <c r="G10" s="144"/>
      <c r="H10" s="145"/>
    </row>
    <row r="11" spans="1:8" x14ac:dyDescent="0.2">
      <c r="A11" s="126" t="s">
        <v>534</v>
      </c>
      <c r="B11" s="131"/>
      <c r="C11" s="132"/>
      <c r="D11" s="133">
        <v>98976</v>
      </c>
      <c r="E11" s="134"/>
      <c r="F11" s="135">
        <v>91743</v>
      </c>
      <c r="G11" s="136"/>
      <c r="H11" s="137"/>
    </row>
    <row r="12" spans="1:8" x14ac:dyDescent="0.2">
      <c r="A12" s="138"/>
      <c r="B12" s="139"/>
      <c r="C12" s="146"/>
      <c r="D12" s="141">
        <v>29091</v>
      </c>
      <c r="E12" s="142"/>
      <c r="F12" s="143">
        <v>21872</v>
      </c>
      <c r="G12" s="144"/>
      <c r="H12" s="145"/>
    </row>
    <row r="13" spans="1:8" x14ac:dyDescent="0.2">
      <c r="A13" s="126"/>
      <c r="B13" s="131"/>
      <c r="C13" s="147"/>
      <c r="D13" s="148">
        <v>84610</v>
      </c>
      <c r="E13" s="149"/>
      <c r="F13" s="150">
        <v>78559</v>
      </c>
      <c r="G13" s="151"/>
      <c r="H13" s="137"/>
    </row>
    <row r="14" spans="1:8" x14ac:dyDescent="0.2">
      <c r="A14" s="138"/>
      <c r="B14" s="139"/>
      <c r="C14" s="140"/>
      <c r="D14" s="141">
        <v>25497</v>
      </c>
      <c r="E14" s="142"/>
      <c r="F14" s="143">
        <v>19230</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0.45</v>
      </c>
      <c r="C19" s="152">
        <f>ROUND(VALUE(SUBSTITUTE(実質収支比率等に係る経年分析!G$48,"▲","-")),2)</f>
        <v>0.48</v>
      </c>
      <c r="D19" s="152">
        <f>ROUND(VALUE(SUBSTITUTE(実質収支比率等に係る経年分析!H$48,"▲","-")),2)</f>
        <v>0.54</v>
      </c>
      <c r="E19" s="152">
        <f>ROUND(VALUE(SUBSTITUTE(実質収支比率等に係る経年分析!I$48,"▲","-")),2)</f>
        <v>0.44</v>
      </c>
      <c r="F19" s="152">
        <f>ROUND(VALUE(SUBSTITUTE(実質収支比率等に係る経年分析!J$48,"▲","-")),2)</f>
        <v>0.45</v>
      </c>
    </row>
    <row r="20" spans="1:11" x14ac:dyDescent="0.2">
      <c r="A20" s="152" t="s">
        <v>53</v>
      </c>
      <c r="B20" s="152">
        <f>ROUND(VALUE(SUBSTITUTE(実質収支比率等に係る経年分析!F$47,"▲","-")),2)</f>
        <v>0.72</v>
      </c>
      <c r="C20" s="152">
        <f>ROUND(VALUE(SUBSTITUTE(実質収支比率等に係る経年分析!G$47,"▲","-")),2)</f>
        <v>0.8</v>
      </c>
      <c r="D20" s="152">
        <f>ROUND(VALUE(SUBSTITUTE(実質収支比率等に係る経年分析!H$47,"▲","-")),2)</f>
        <v>0.86</v>
      </c>
      <c r="E20" s="152">
        <f>ROUND(VALUE(SUBSTITUTE(実質収支比率等に係る経年分析!I$47,"▲","-")),2)</f>
        <v>0.92</v>
      </c>
      <c r="F20" s="152">
        <f>ROUND(VALUE(SUBSTITUTE(実質収支比率等に係る経年分析!J$47,"▲","-")),2)</f>
        <v>0.98</v>
      </c>
    </row>
    <row r="21" spans="1:11" x14ac:dyDescent="0.2">
      <c r="A21" s="152" t="s">
        <v>54</v>
      </c>
      <c r="B21" s="152">
        <f>IF(ISNUMBER(VALUE(SUBSTITUTE(実質収支比率等に係る経年分析!F$49,"▲","-"))),ROUND(VALUE(SUBSTITUTE(実質収支比率等に係る経年分析!F$49,"▲","-")),2),NA())</f>
        <v>0.03</v>
      </c>
      <c r="C21" s="152">
        <f>IF(ISNUMBER(VALUE(SUBSTITUTE(実質収支比率等に係る経年分析!G$49,"▲","-"))),ROUND(VALUE(SUBSTITUTE(実質収支比率等に係る経年分析!G$49,"▲","-")),2),NA())</f>
        <v>0.1</v>
      </c>
      <c r="D21" s="152">
        <f>IF(ISNUMBER(VALUE(SUBSTITUTE(実質収支比率等に係る経年分析!H$49,"▲","-"))),ROUND(VALUE(SUBSTITUTE(実質収支比率等に係る経年分析!H$49,"▲","-")),2),NA())</f>
        <v>0.12</v>
      </c>
      <c r="E21" s="152">
        <f>IF(ISNUMBER(VALUE(SUBSTITUTE(実質収支比率等に係る経年分析!I$49,"▲","-"))),ROUND(VALUE(SUBSTITUTE(実質収支比率等に係る経年分析!I$49,"▲","-")),2),NA())</f>
        <v>-0.04</v>
      </c>
      <c r="F21" s="152">
        <f>IF(ISNUMBER(VALUE(SUBSTITUTE(実質収支比率等に係る経年分析!J$49,"▲","-"))),ROUND(VALUE(SUBSTITUTE(実質収支比率等に係る経年分析!J$49,"▲","-")),2),NA())</f>
        <v>7.0000000000000007E-2</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2.2200000000000002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0.49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0.54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0.45</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0.16</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0.15</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0.32</v>
      </c>
    </row>
    <row r="30" spans="1:11" x14ac:dyDescent="0.2">
      <c r="A30" s="153" t="str">
        <f>IF(連結実質赤字比率に係る赤字・黒字の構成分析!C$40="",NA(),連結実質赤字比率に係る赤字・黒字の構成分析!C$40)</f>
        <v>工業用地等管理特別会計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0.28000000000000003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0.35</v>
      </c>
    </row>
    <row r="31" spans="1:11" x14ac:dyDescent="0.2">
      <c r="A31" s="153" t="str">
        <f>IF(連結実質赤字比率に係る赤字・黒字の構成分析!C$39="",NA(),連結実質赤字比率に係る赤字・黒字の構成分析!C$39)</f>
        <v>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0.81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0.88</v>
      </c>
    </row>
    <row r="32" spans="1:11" x14ac:dyDescent="0.2">
      <c r="A32" s="153" t="str">
        <f>IF(連結実質赤字比率に係る赤字・黒字の構成分析!C$38="",NA(),連結実質赤字比率に係る赤字・黒字の構成分析!C$38)</f>
        <v>富山県国民健康保険特別会計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0.98</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0.97</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1.1200000000000001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1.24</v>
      </c>
    </row>
    <row r="34" spans="1:16" x14ac:dyDescent="0.2">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1.67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1.71</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1.43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1.74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2.11</v>
      </c>
    </row>
    <row r="36" spans="1:16" x14ac:dyDescent="0.2">
      <c r="A36" s="153" t="str">
        <f>IF(連結実質赤字比率に係る赤字・黒字の構成分析!C$34="",NA(),連結実質赤字比率に係る赤字・黒字の構成分析!C$34)</f>
        <v>「元富山県営水力電気並鉄道事業」資金特別会計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2.19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2.38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2.44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2.44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2.14</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60915</v>
      </c>
      <c r="E42" s="154"/>
      <c r="F42" s="154"/>
      <c r="G42" s="154">
        <f>'実質公債費比率（分子）の構造'!L$52</f>
        <v>62189</v>
      </c>
      <c r="H42" s="154"/>
      <c r="I42" s="154"/>
      <c r="J42" s="154">
        <f>'実質公債費比率（分子）の構造'!M$52</f>
        <v>63234</v>
      </c>
      <c r="K42" s="154"/>
      <c r="L42" s="154"/>
      <c r="M42" s="154">
        <f>'実質公債費比率（分子）の構造'!N$52</f>
        <v>63075</v>
      </c>
      <c r="N42" s="154"/>
      <c r="O42" s="154"/>
      <c r="P42" s="154">
        <f>'実質公債費比率（分子）の構造'!O$52</f>
        <v>59957</v>
      </c>
    </row>
    <row r="43" spans="1:16" x14ac:dyDescent="0.2">
      <c r="A43" s="154" t="s">
        <v>62</v>
      </c>
      <c r="B43" s="154">
        <f>'実質公債費比率（分子）の構造'!K$51</f>
        <v>1</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2">
      <c r="A44" s="154" t="s">
        <v>63</v>
      </c>
      <c r="B44" s="154">
        <f>'実質公債費比率（分子）の構造'!K$50</f>
        <v>447</v>
      </c>
      <c r="C44" s="154"/>
      <c r="D44" s="154"/>
      <c r="E44" s="154">
        <f>'実質公債費比率（分子）の構造'!L$50</f>
        <v>404</v>
      </c>
      <c r="F44" s="154"/>
      <c r="G44" s="154"/>
      <c r="H44" s="154">
        <f>'実質公債費比率（分子）の構造'!M$50</f>
        <v>319</v>
      </c>
      <c r="I44" s="154"/>
      <c r="J44" s="154"/>
      <c r="K44" s="154">
        <f>'実質公債費比率（分子）の構造'!N$50</f>
        <v>441</v>
      </c>
      <c r="L44" s="154"/>
      <c r="M44" s="154"/>
      <c r="N44" s="154">
        <f>'実質公債費比率（分子）の構造'!O$50</f>
        <v>434</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3123</v>
      </c>
      <c r="C46" s="154"/>
      <c r="D46" s="154"/>
      <c r="E46" s="154">
        <f>'実質公債費比率（分子）の構造'!L$48</f>
        <v>3033</v>
      </c>
      <c r="F46" s="154"/>
      <c r="G46" s="154"/>
      <c r="H46" s="154">
        <f>'実質公債費比率（分子）の構造'!M$48</f>
        <v>3044</v>
      </c>
      <c r="I46" s="154"/>
      <c r="J46" s="154"/>
      <c r="K46" s="154">
        <f>'実質公債費比率（分子）の構造'!N$48</f>
        <v>2464</v>
      </c>
      <c r="L46" s="154"/>
      <c r="M46" s="154"/>
      <c r="N46" s="154">
        <f>'実質公債費比率（分子）の構造'!O$48</f>
        <v>2627</v>
      </c>
      <c r="O46" s="154"/>
      <c r="P46" s="154"/>
    </row>
    <row r="47" spans="1:16" x14ac:dyDescent="0.2">
      <c r="A47" s="154" t="s">
        <v>66</v>
      </c>
      <c r="B47" s="154">
        <f>'実質公債費比率（分子）の構造'!K$47</f>
        <v>8444</v>
      </c>
      <c r="C47" s="154"/>
      <c r="D47" s="154"/>
      <c r="E47" s="154">
        <f>'実質公債費比率（分子）の構造'!L$47</f>
        <v>8735</v>
      </c>
      <c r="F47" s="154"/>
      <c r="G47" s="154"/>
      <c r="H47" s="154">
        <f>'実質公債費比率（分子）の構造'!M$47</f>
        <v>9087</v>
      </c>
      <c r="I47" s="154"/>
      <c r="J47" s="154"/>
      <c r="K47" s="154">
        <f>'実質公債費比率（分子）の構造'!N$47</f>
        <v>9283</v>
      </c>
      <c r="L47" s="154"/>
      <c r="M47" s="154"/>
      <c r="N47" s="154">
        <f>'実質公債費比率（分子）の構造'!O$47</f>
        <v>9200</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80476</v>
      </c>
      <c r="C49" s="154"/>
      <c r="D49" s="154"/>
      <c r="E49" s="154">
        <f>'実質公債費比率（分子）の構造'!L$45</f>
        <v>81998</v>
      </c>
      <c r="F49" s="154"/>
      <c r="G49" s="154"/>
      <c r="H49" s="154">
        <f>'実質公債費比率（分子）の構造'!M$45</f>
        <v>82335</v>
      </c>
      <c r="I49" s="154"/>
      <c r="J49" s="154"/>
      <c r="K49" s="154">
        <f>'実質公債費比率（分子）の構造'!N$45</f>
        <v>81596</v>
      </c>
      <c r="L49" s="154"/>
      <c r="M49" s="154"/>
      <c r="N49" s="154">
        <f>'実質公債費比率（分子）の構造'!O$45</f>
        <v>79000</v>
      </c>
      <c r="O49" s="154"/>
      <c r="P49" s="154"/>
    </row>
    <row r="50" spans="1:16" x14ac:dyDescent="0.2">
      <c r="A50" s="154" t="s">
        <v>69</v>
      </c>
      <c r="B50" s="154" t="e">
        <f>NA()</f>
        <v>#N/A</v>
      </c>
      <c r="C50" s="154">
        <f>IF(ISNUMBER('実質公債費比率（分子）の構造'!K$53),'実質公債費比率（分子）の構造'!K$53,NA())</f>
        <v>31576</v>
      </c>
      <c r="D50" s="154" t="e">
        <f>NA()</f>
        <v>#N/A</v>
      </c>
      <c r="E50" s="154" t="e">
        <f>NA()</f>
        <v>#N/A</v>
      </c>
      <c r="F50" s="154">
        <f>IF(ISNUMBER('実質公債費比率（分子）の構造'!L$53),'実質公債費比率（分子）の構造'!L$53,NA())</f>
        <v>31981</v>
      </c>
      <c r="G50" s="154" t="e">
        <f>NA()</f>
        <v>#N/A</v>
      </c>
      <c r="H50" s="154" t="e">
        <f>NA()</f>
        <v>#N/A</v>
      </c>
      <c r="I50" s="154">
        <f>IF(ISNUMBER('実質公債費比率（分子）の構造'!M$53),'実質公債費比率（分子）の構造'!M$53,NA())</f>
        <v>31551</v>
      </c>
      <c r="J50" s="154" t="e">
        <f>NA()</f>
        <v>#N/A</v>
      </c>
      <c r="K50" s="154" t="e">
        <f>NA()</f>
        <v>#N/A</v>
      </c>
      <c r="L50" s="154">
        <f>IF(ISNUMBER('実質公債費比率（分子）の構造'!N$53),'実質公債費比率（分子）の構造'!N$53,NA())</f>
        <v>30709</v>
      </c>
      <c r="M50" s="154" t="e">
        <f>NA()</f>
        <v>#N/A</v>
      </c>
      <c r="N50" s="154" t="e">
        <f>NA()</f>
        <v>#N/A</v>
      </c>
      <c r="O50" s="154">
        <f>IF(ISNUMBER('実質公債費比率（分子）の構造'!O$53),'実質公債費比率（分子）の構造'!O$53,NA())</f>
        <v>31304</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739742</v>
      </c>
      <c r="E56" s="153"/>
      <c r="F56" s="153"/>
      <c r="G56" s="153">
        <f>'将来負担比率（分子）の構造'!J$52</f>
        <v>727403</v>
      </c>
      <c r="H56" s="153"/>
      <c r="I56" s="153"/>
      <c r="J56" s="153">
        <f>'将来負担比率（分子）の構造'!K$52</f>
        <v>714202</v>
      </c>
      <c r="K56" s="153"/>
      <c r="L56" s="153"/>
      <c r="M56" s="153">
        <f>'将来負担比率（分子）の構造'!L$52</f>
        <v>697893</v>
      </c>
      <c r="N56" s="153"/>
      <c r="O56" s="153"/>
      <c r="P56" s="153">
        <f>'将来負担比率（分子）の構造'!M$52</f>
        <v>685183</v>
      </c>
    </row>
    <row r="57" spans="1:16" x14ac:dyDescent="0.2">
      <c r="A57" s="153" t="s">
        <v>40</v>
      </c>
      <c r="B57" s="153"/>
      <c r="C57" s="153"/>
      <c r="D57" s="153">
        <f>'将来負担比率（分子）の構造'!I$51</f>
        <v>10671</v>
      </c>
      <c r="E57" s="153"/>
      <c r="F57" s="153"/>
      <c r="G57" s="153">
        <f>'将来負担比率（分子）の構造'!J$51</f>
        <v>9902</v>
      </c>
      <c r="H57" s="153"/>
      <c r="I57" s="153"/>
      <c r="J57" s="153">
        <f>'将来負担比率（分子）の構造'!K$51</f>
        <v>7627</v>
      </c>
      <c r="K57" s="153"/>
      <c r="L57" s="153"/>
      <c r="M57" s="153">
        <f>'将来負担比率（分子）の構造'!L$51</f>
        <v>4993</v>
      </c>
      <c r="N57" s="153"/>
      <c r="O57" s="153"/>
      <c r="P57" s="153">
        <f>'将来負担比率（分子）の構造'!M$51</f>
        <v>4442</v>
      </c>
    </row>
    <row r="58" spans="1:16" x14ac:dyDescent="0.2">
      <c r="A58" s="153" t="s">
        <v>39</v>
      </c>
      <c r="B58" s="153"/>
      <c r="C58" s="153"/>
      <c r="D58" s="153">
        <f>'将来負担比率（分子）の構造'!I$50</f>
        <v>68011</v>
      </c>
      <c r="E58" s="153"/>
      <c r="F58" s="153"/>
      <c r="G58" s="153">
        <f>'将来負担比率（分子）の構造'!J$50</f>
        <v>69355</v>
      </c>
      <c r="H58" s="153"/>
      <c r="I58" s="153"/>
      <c r="J58" s="153">
        <f>'将来負担比率（分子）の構造'!K$50</f>
        <v>74242</v>
      </c>
      <c r="K58" s="153"/>
      <c r="L58" s="153"/>
      <c r="M58" s="153">
        <f>'将来負担比率（分子）の構造'!L$50</f>
        <v>66050</v>
      </c>
      <c r="N58" s="153"/>
      <c r="O58" s="153"/>
      <c r="P58" s="153">
        <f>'将来負担比率（分子）の構造'!M$50</f>
        <v>55260</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15046</v>
      </c>
      <c r="C61" s="153"/>
      <c r="D61" s="153"/>
      <c r="E61" s="153">
        <f>'将来負担比率（分子）の構造'!J$46</f>
        <v>14768</v>
      </c>
      <c r="F61" s="153"/>
      <c r="G61" s="153"/>
      <c r="H61" s="153">
        <f>'将来負担比率（分子）の構造'!K$46</f>
        <v>14759</v>
      </c>
      <c r="I61" s="153"/>
      <c r="J61" s="153"/>
      <c r="K61" s="153">
        <f>'将来負担比率（分子）の構造'!L$46</f>
        <v>10424</v>
      </c>
      <c r="L61" s="153"/>
      <c r="M61" s="153"/>
      <c r="N61" s="153">
        <f>'将来負担比率（分子）の構造'!M$46</f>
        <v>10268</v>
      </c>
      <c r="O61" s="153"/>
      <c r="P61" s="153"/>
    </row>
    <row r="62" spans="1:16" x14ac:dyDescent="0.2">
      <c r="A62" s="153" t="s">
        <v>33</v>
      </c>
      <c r="B62" s="153">
        <f>'将来負担比率（分子）の構造'!I$45</f>
        <v>133630</v>
      </c>
      <c r="C62" s="153"/>
      <c r="D62" s="153"/>
      <c r="E62" s="153">
        <f>'将来負担比率（分子）の構造'!J$45</f>
        <v>126201</v>
      </c>
      <c r="F62" s="153"/>
      <c r="G62" s="153"/>
      <c r="H62" s="153">
        <f>'将来負担比率（分子）の構造'!K$45</f>
        <v>118463</v>
      </c>
      <c r="I62" s="153"/>
      <c r="J62" s="153"/>
      <c r="K62" s="153">
        <f>'将来負担比率（分子）の構造'!L$45</f>
        <v>114535</v>
      </c>
      <c r="L62" s="153"/>
      <c r="M62" s="153"/>
      <c r="N62" s="153">
        <f>'将来負担比率（分子）の構造'!M$45</f>
        <v>110094</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31180</v>
      </c>
      <c r="C64" s="153"/>
      <c r="D64" s="153"/>
      <c r="E64" s="153">
        <f>'将来負担比率（分子）の構造'!J$43</f>
        <v>31588</v>
      </c>
      <c r="F64" s="153"/>
      <c r="G64" s="153"/>
      <c r="H64" s="153">
        <f>'将来負担比率（分子）の構造'!K$43</f>
        <v>32036</v>
      </c>
      <c r="I64" s="153"/>
      <c r="J64" s="153"/>
      <c r="K64" s="153">
        <f>'将来負担比率（分子）の構造'!L$43</f>
        <v>28269</v>
      </c>
      <c r="L64" s="153"/>
      <c r="M64" s="153"/>
      <c r="N64" s="153">
        <f>'将来負担比率（分子）の構造'!M$43</f>
        <v>26240</v>
      </c>
      <c r="O64" s="153"/>
      <c r="P64" s="153"/>
    </row>
    <row r="65" spans="1:16" x14ac:dyDescent="0.2">
      <c r="A65" s="153" t="s">
        <v>30</v>
      </c>
      <c r="B65" s="153">
        <f>'将来負担比率（分子）の構造'!I$42</f>
        <v>416</v>
      </c>
      <c r="C65" s="153"/>
      <c r="D65" s="153"/>
      <c r="E65" s="153">
        <f>'将来負担比率（分子）の構造'!J$42</f>
        <v>381</v>
      </c>
      <c r="F65" s="153"/>
      <c r="G65" s="153"/>
      <c r="H65" s="153">
        <f>'将来負担比率（分子）の構造'!K$42</f>
        <v>274</v>
      </c>
      <c r="I65" s="153"/>
      <c r="J65" s="153"/>
      <c r="K65" s="153">
        <f>'将来負担比率（分子）の構造'!L$42</f>
        <v>200</v>
      </c>
      <c r="L65" s="153"/>
      <c r="M65" s="153"/>
      <c r="N65" s="153">
        <f>'将来負担比率（分子）の構造'!M$42</f>
        <v>122</v>
      </c>
      <c r="O65" s="153"/>
      <c r="P65" s="153"/>
    </row>
    <row r="66" spans="1:16" x14ac:dyDescent="0.2">
      <c r="A66" s="153" t="s">
        <v>29</v>
      </c>
      <c r="B66" s="153">
        <f>'将来負担比率（分子）の構造'!I$41</f>
        <v>1251454</v>
      </c>
      <c r="C66" s="153"/>
      <c r="D66" s="153"/>
      <c r="E66" s="153">
        <f>'将来負担比率（分子）の構造'!J$41</f>
        <v>1246825</v>
      </c>
      <c r="F66" s="153"/>
      <c r="G66" s="153"/>
      <c r="H66" s="153">
        <f>'将来負担比率（分子）の構造'!K$41</f>
        <v>1235780</v>
      </c>
      <c r="I66" s="153"/>
      <c r="J66" s="153"/>
      <c r="K66" s="153">
        <f>'将来負担比率（分子）の構造'!L$41</f>
        <v>1213261</v>
      </c>
      <c r="L66" s="153"/>
      <c r="M66" s="153"/>
      <c r="N66" s="153">
        <f>'将来負担比率（分子）の構造'!M$41</f>
        <v>1199731</v>
      </c>
      <c r="O66" s="153"/>
      <c r="P66" s="153"/>
    </row>
    <row r="67" spans="1:16" x14ac:dyDescent="0.2">
      <c r="A67" s="153" t="s">
        <v>73</v>
      </c>
      <c r="B67" s="153" t="e">
        <f>NA()</f>
        <v>#N/A</v>
      </c>
      <c r="C67" s="153">
        <f>IF(ISNUMBER('将来負担比率（分子）の構造'!I$53), IF('将来負担比率（分子）の構造'!I$53 &lt; 0, 0, '将来負担比率（分子）の構造'!I$53), NA())</f>
        <v>613302</v>
      </c>
      <c r="D67" s="153" t="e">
        <f>NA()</f>
        <v>#N/A</v>
      </c>
      <c r="E67" s="153" t="e">
        <f>NA()</f>
        <v>#N/A</v>
      </c>
      <c r="F67" s="153">
        <f>IF(ISNUMBER('将来負担比率（分子）の構造'!J$53), IF('将来負担比率（分子）の構造'!J$53 &lt; 0, 0, '将来負担比率（分子）の構造'!J$53), NA())</f>
        <v>613104</v>
      </c>
      <c r="G67" s="153" t="e">
        <f>NA()</f>
        <v>#N/A</v>
      </c>
      <c r="H67" s="153" t="e">
        <f>NA()</f>
        <v>#N/A</v>
      </c>
      <c r="I67" s="153">
        <f>IF(ISNUMBER('将来負担比率（分子）の構造'!K$53), IF('将来負担比率（分子）の構造'!K$53 &lt; 0, 0, '将来負担比率（分子）の構造'!K$53), NA())</f>
        <v>605241</v>
      </c>
      <c r="J67" s="153" t="e">
        <f>NA()</f>
        <v>#N/A</v>
      </c>
      <c r="K67" s="153" t="e">
        <f>NA()</f>
        <v>#N/A</v>
      </c>
      <c r="L67" s="153">
        <f>IF(ISNUMBER('将来負担比率（分子）の構造'!L$53), IF('将来負担比率（分子）の構造'!L$53 &lt; 0, 0, '将来負担比率（分子）の構造'!L$53), NA())</f>
        <v>597752</v>
      </c>
      <c r="M67" s="153" t="e">
        <f>NA()</f>
        <v>#N/A</v>
      </c>
      <c r="N67" s="153" t="e">
        <f>NA()</f>
        <v>#N/A</v>
      </c>
      <c r="O67" s="153">
        <f>IF(ISNUMBER('将来負担比率（分子）の構造'!M$53), IF('将来負担比率（分子）の構造'!M$53 &lt; 0, 0, '将来負担比率（分子）の構造'!M$53), NA())</f>
        <v>601570</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2562</v>
      </c>
      <c r="C72" s="157">
        <f>基金残高に係る経年分析!G55</f>
        <v>2743</v>
      </c>
      <c r="D72" s="157">
        <f>基金残高に係る経年分析!H55</f>
        <v>2924</v>
      </c>
    </row>
    <row r="73" spans="1:16" x14ac:dyDescent="0.2">
      <c r="A73" s="156" t="s">
        <v>76</v>
      </c>
      <c r="B73" s="157">
        <f>基金残高に係る経年分析!F56</f>
        <v>12776</v>
      </c>
      <c r="C73" s="157">
        <f>基金残高に係る経年分析!G56</f>
        <v>12972</v>
      </c>
      <c r="D73" s="157">
        <f>基金残高に係る経年分析!H56</f>
        <v>13163</v>
      </c>
    </row>
    <row r="74" spans="1:16" x14ac:dyDescent="0.2">
      <c r="A74" s="156" t="s">
        <v>77</v>
      </c>
      <c r="B74" s="157">
        <f>基金残高に係る経年分析!F57</f>
        <v>25108</v>
      </c>
      <c r="C74" s="157">
        <f>基金残高に係る経年分析!G57</f>
        <v>24884</v>
      </c>
      <c r="D74" s="157">
        <f>基金残高に係る経年分析!H57</f>
        <v>24430</v>
      </c>
    </row>
  </sheetData>
  <sheetProtection algorithmName="SHA-512" hashValue="wkAQr6QtTaYzvkoYHnZmi7W8ZOmsqy6/Rl4bSOXjBzvN3+VcX+vTW2KOLEyUPM2K9RlTUGvZvIlLOmgMVpJz2A==" saltValue="T4cpIUW2e/cMyDnLcTyi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F112" sqref="AF112"/>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184</v>
      </c>
      <c r="DD1" s="701"/>
      <c r="DE1" s="701"/>
      <c r="DF1" s="701"/>
      <c r="DG1" s="701"/>
      <c r="DH1" s="701"/>
      <c r="DI1" s="702"/>
      <c r="DK1" s="700" t="s">
        <v>185</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189</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190</v>
      </c>
      <c r="S4" s="674"/>
      <c r="T4" s="674"/>
      <c r="U4" s="674"/>
      <c r="V4" s="674"/>
      <c r="W4" s="674"/>
      <c r="X4" s="674"/>
      <c r="Y4" s="675"/>
      <c r="Z4" s="673" t="s">
        <v>191</v>
      </c>
      <c r="AA4" s="674"/>
      <c r="AB4" s="674"/>
      <c r="AC4" s="675"/>
      <c r="AD4" s="673" t="s">
        <v>192</v>
      </c>
      <c r="AE4" s="674"/>
      <c r="AF4" s="674"/>
      <c r="AG4" s="674"/>
      <c r="AH4" s="674"/>
      <c r="AI4" s="674"/>
      <c r="AJ4" s="674"/>
      <c r="AK4" s="675"/>
      <c r="AL4" s="673" t="s">
        <v>191</v>
      </c>
      <c r="AM4" s="674"/>
      <c r="AN4" s="674"/>
      <c r="AO4" s="675"/>
      <c r="AP4" s="703" t="s">
        <v>193</v>
      </c>
      <c r="AQ4" s="703"/>
      <c r="AR4" s="703"/>
      <c r="AS4" s="703"/>
      <c r="AT4" s="703"/>
      <c r="AU4" s="703"/>
      <c r="AV4" s="703"/>
      <c r="AW4" s="703"/>
      <c r="AX4" s="703"/>
      <c r="AY4" s="703"/>
      <c r="AZ4" s="703"/>
      <c r="BA4" s="703"/>
      <c r="BB4" s="703"/>
      <c r="BC4" s="703"/>
      <c r="BD4" s="703" t="s">
        <v>194</v>
      </c>
      <c r="BE4" s="703"/>
      <c r="BF4" s="703"/>
      <c r="BG4" s="703"/>
      <c r="BH4" s="703"/>
      <c r="BI4" s="703"/>
      <c r="BJ4" s="703"/>
      <c r="BK4" s="703"/>
      <c r="BL4" s="703" t="s">
        <v>191</v>
      </c>
      <c r="BM4" s="703"/>
      <c r="BN4" s="703"/>
      <c r="BO4" s="703"/>
      <c r="BP4" s="703" t="s">
        <v>195</v>
      </c>
      <c r="BQ4" s="703"/>
      <c r="BR4" s="703"/>
      <c r="BS4" s="703"/>
      <c r="BT4" s="703"/>
      <c r="BU4" s="703"/>
      <c r="BV4" s="703"/>
      <c r="BW4" s="703"/>
      <c r="BY4" s="673" t="s">
        <v>196</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197</v>
      </c>
      <c r="C5" s="666"/>
      <c r="D5" s="666"/>
      <c r="E5" s="666"/>
      <c r="F5" s="666"/>
      <c r="G5" s="666"/>
      <c r="H5" s="666"/>
      <c r="I5" s="666"/>
      <c r="J5" s="666"/>
      <c r="K5" s="666"/>
      <c r="L5" s="666"/>
      <c r="M5" s="666"/>
      <c r="N5" s="666"/>
      <c r="O5" s="666"/>
      <c r="P5" s="666"/>
      <c r="Q5" s="667"/>
      <c r="R5" s="686">
        <v>152045374</v>
      </c>
      <c r="S5" s="687"/>
      <c r="T5" s="687"/>
      <c r="U5" s="687"/>
      <c r="V5" s="687"/>
      <c r="W5" s="687"/>
      <c r="X5" s="687"/>
      <c r="Y5" s="688"/>
      <c r="Z5" s="698">
        <v>30.2</v>
      </c>
      <c r="AA5" s="698"/>
      <c r="AB5" s="698"/>
      <c r="AC5" s="698"/>
      <c r="AD5" s="699">
        <v>128798869</v>
      </c>
      <c r="AE5" s="699"/>
      <c r="AF5" s="699"/>
      <c r="AG5" s="699"/>
      <c r="AH5" s="699"/>
      <c r="AI5" s="699"/>
      <c r="AJ5" s="699"/>
      <c r="AK5" s="699"/>
      <c r="AL5" s="683">
        <v>45.8</v>
      </c>
      <c r="AM5" s="684"/>
      <c r="AN5" s="684"/>
      <c r="AO5" s="685"/>
      <c r="AP5" s="665" t="s">
        <v>198</v>
      </c>
      <c r="AQ5" s="666"/>
      <c r="AR5" s="666"/>
      <c r="AS5" s="666"/>
      <c r="AT5" s="666"/>
      <c r="AU5" s="666"/>
      <c r="AV5" s="666"/>
      <c r="AW5" s="666"/>
      <c r="AX5" s="666"/>
      <c r="AY5" s="666"/>
      <c r="AZ5" s="666"/>
      <c r="BA5" s="666"/>
      <c r="BB5" s="666"/>
      <c r="BC5" s="667"/>
      <c r="BD5" s="612">
        <v>152039214</v>
      </c>
      <c r="BE5" s="613"/>
      <c r="BF5" s="613"/>
      <c r="BG5" s="613"/>
      <c r="BH5" s="613"/>
      <c r="BI5" s="613"/>
      <c r="BJ5" s="613"/>
      <c r="BK5" s="614"/>
      <c r="BL5" s="676">
        <v>100</v>
      </c>
      <c r="BM5" s="676"/>
      <c r="BN5" s="676"/>
      <c r="BO5" s="676"/>
      <c r="BP5" s="671">
        <v>1006292</v>
      </c>
      <c r="BQ5" s="671"/>
      <c r="BR5" s="671"/>
      <c r="BS5" s="671"/>
      <c r="BT5" s="671"/>
      <c r="BU5" s="671"/>
      <c r="BV5" s="671"/>
      <c r="BW5" s="672"/>
      <c r="BY5" s="673" t="s">
        <v>193</v>
      </c>
      <c r="BZ5" s="674"/>
      <c r="CA5" s="674"/>
      <c r="CB5" s="674"/>
      <c r="CC5" s="674"/>
      <c r="CD5" s="674"/>
      <c r="CE5" s="674"/>
      <c r="CF5" s="674"/>
      <c r="CG5" s="674"/>
      <c r="CH5" s="674"/>
      <c r="CI5" s="674"/>
      <c r="CJ5" s="674"/>
      <c r="CK5" s="674"/>
      <c r="CL5" s="675"/>
      <c r="CM5" s="673" t="s">
        <v>199</v>
      </c>
      <c r="CN5" s="674"/>
      <c r="CO5" s="674"/>
      <c r="CP5" s="674"/>
      <c r="CQ5" s="674"/>
      <c r="CR5" s="674"/>
      <c r="CS5" s="674"/>
      <c r="CT5" s="675"/>
      <c r="CU5" s="673" t="s">
        <v>191</v>
      </c>
      <c r="CV5" s="674"/>
      <c r="CW5" s="674"/>
      <c r="CX5" s="675"/>
      <c r="CY5" s="673" t="s">
        <v>200</v>
      </c>
      <c r="CZ5" s="674"/>
      <c r="DA5" s="674"/>
      <c r="DB5" s="674"/>
      <c r="DC5" s="674"/>
      <c r="DD5" s="674"/>
      <c r="DE5" s="674"/>
      <c r="DF5" s="674"/>
      <c r="DG5" s="674"/>
      <c r="DH5" s="674"/>
      <c r="DI5" s="674"/>
      <c r="DJ5" s="674"/>
      <c r="DK5" s="675"/>
      <c r="DL5" s="673" t="s">
        <v>201</v>
      </c>
      <c r="DM5" s="674"/>
      <c r="DN5" s="674"/>
      <c r="DO5" s="674"/>
      <c r="DP5" s="674"/>
      <c r="DQ5" s="674"/>
      <c r="DR5" s="674"/>
      <c r="DS5" s="674"/>
      <c r="DT5" s="674"/>
      <c r="DU5" s="674"/>
      <c r="DV5" s="674"/>
      <c r="DW5" s="674"/>
      <c r="DX5" s="675"/>
    </row>
    <row r="6" spans="2:138" ht="11.25" customHeight="1" x14ac:dyDescent="0.2">
      <c r="B6" s="609" t="s">
        <v>202</v>
      </c>
      <c r="C6" s="610"/>
      <c r="D6" s="610"/>
      <c r="E6" s="610"/>
      <c r="F6" s="610"/>
      <c r="G6" s="610"/>
      <c r="H6" s="610"/>
      <c r="I6" s="610"/>
      <c r="J6" s="610"/>
      <c r="K6" s="610"/>
      <c r="L6" s="610"/>
      <c r="M6" s="610"/>
      <c r="N6" s="610"/>
      <c r="O6" s="610"/>
      <c r="P6" s="610"/>
      <c r="Q6" s="611"/>
      <c r="R6" s="612">
        <v>19827049</v>
      </c>
      <c r="S6" s="613"/>
      <c r="T6" s="613"/>
      <c r="U6" s="613"/>
      <c r="V6" s="613"/>
      <c r="W6" s="613"/>
      <c r="X6" s="613"/>
      <c r="Y6" s="614"/>
      <c r="Z6" s="676">
        <v>3.9</v>
      </c>
      <c r="AA6" s="676"/>
      <c r="AB6" s="676"/>
      <c r="AC6" s="676"/>
      <c r="AD6" s="671">
        <v>19827049</v>
      </c>
      <c r="AE6" s="671"/>
      <c r="AF6" s="671"/>
      <c r="AG6" s="671"/>
      <c r="AH6" s="671"/>
      <c r="AI6" s="671"/>
      <c r="AJ6" s="671"/>
      <c r="AK6" s="671"/>
      <c r="AL6" s="615">
        <v>7.1</v>
      </c>
      <c r="AM6" s="677"/>
      <c r="AN6" s="677"/>
      <c r="AO6" s="678"/>
      <c r="AP6" s="609" t="s">
        <v>203</v>
      </c>
      <c r="AQ6" s="610"/>
      <c r="AR6" s="610"/>
      <c r="AS6" s="610"/>
      <c r="AT6" s="610"/>
      <c r="AU6" s="610"/>
      <c r="AV6" s="610"/>
      <c r="AW6" s="610"/>
      <c r="AX6" s="610"/>
      <c r="AY6" s="610"/>
      <c r="AZ6" s="610"/>
      <c r="BA6" s="610"/>
      <c r="BB6" s="610"/>
      <c r="BC6" s="611"/>
      <c r="BD6" s="612">
        <v>152039214</v>
      </c>
      <c r="BE6" s="613"/>
      <c r="BF6" s="613"/>
      <c r="BG6" s="613"/>
      <c r="BH6" s="613"/>
      <c r="BI6" s="613"/>
      <c r="BJ6" s="613"/>
      <c r="BK6" s="614"/>
      <c r="BL6" s="676">
        <v>100</v>
      </c>
      <c r="BM6" s="676"/>
      <c r="BN6" s="676"/>
      <c r="BO6" s="676"/>
      <c r="BP6" s="671">
        <v>1006292</v>
      </c>
      <c r="BQ6" s="671"/>
      <c r="BR6" s="671"/>
      <c r="BS6" s="671"/>
      <c r="BT6" s="671"/>
      <c r="BU6" s="671"/>
      <c r="BV6" s="671"/>
      <c r="BW6" s="672"/>
      <c r="BY6" s="665" t="s">
        <v>204</v>
      </c>
      <c r="BZ6" s="666"/>
      <c r="CA6" s="666"/>
      <c r="CB6" s="666"/>
      <c r="CC6" s="666"/>
      <c r="CD6" s="666"/>
      <c r="CE6" s="666"/>
      <c r="CF6" s="666"/>
      <c r="CG6" s="666"/>
      <c r="CH6" s="666"/>
      <c r="CI6" s="666"/>
      <c r="CJ6" s="666"/>
      <c r="CK6" s="666"/>
      <c r="CL6" s="667"/>
      <c r="CM6" s="612">
        <v>1005118</v>
      </c>
      <c r="CN6" s="613"/>
      <c r="CO6" s="613"/>
      <c r="CP6" s="613"/>
      <c r="CQ6" s="613"/>
      <c r="CR6" s="613"/>
      <c r="CS6" s="613"/>
      <c r="CT6" s="614"/>
      <c r="CU6" s="676">
        <v>0.2</v>
      </c>
      <c r="CV6" s="676"/>
      <c r="CW6" s="676"/>
      <c r="CX6" s="676"/>
      <c r="CY6" s="618" t="s">
        <v>205</v>
      </c>
      <c r="CZ6" s="613"/>
      <c r="DA6" s="613"/>
      <c r="DB6" s="613"/>
      <c r="DC6" s="613"/>
      <c r="DD6" s="613"/>
      <c r="DE6" s="613"/>
      <c r="DF6" s="613"/>
      <c r="DG6" s="613"/>
      <c r="DH6" s="613"/>
      <c r="DI6" s="613"/>
      <c r="DJ6" s="613"/>
      <c r="DK6" s="614"/>
      <c r="DL6" s="618">
        <v>1003817</v>
      </c>
      <c r="DM6" s="613"/>
      <c r="DN6" s="613"/>
      <c r="DO6" s="613"/>
      <c r="DP6" s="613"/>
      <c r="DQ6" s="613"/>
      <c r="DR6" s="613"/>
      <c r="DS6" s="613"/>
      <c r="DT6" s="613"/>
      <c r="DU6" s="613"/>
      <c r="DV6" s="613"/>
      <c r="DW6" s="613"/>
      <c r="DX6" s="696"/>
    </row>
    <row r="7" spans="2:138" ht="11.25" customHeight="1" x14ac:dyDescent="0.2">
      <c r="B7" s="609" t="s">
        <v>206</v>
      </c>
      <c r="C7" s="610"/>
      <c r="D7" s="610"/>
      <c r="E7" s="610"/>
      <c r="F7" s="610"/>
      <c r="G7" s="610"/>
      <c r="H7" s="610"/>
      <c r="I7" s="610"/>
      <c r="J7" s="610"/>
      <c r="K7" s="610"/>
      <c r="L7" s="610"/>
      <c r="M7" s="610"/>
      <c r="N7" s="610"/>
      <c r="O7" s="610"/>
      <c r="P7" s="610"/>
      <c r="Q7" s="611"/>
      <c r="R7" s="612">
        <v>1894081</v>
      </c>
      <c r="S7" s="613"/>
      <c r="T7" s="613"/>
      <c r="U7" s="613"/>
      <c r="V7" s="613"/>
      <c r="W7" s="613"/>
      <c r="X7" s="613"/>
      <c r="Y7" s="614"/>
      <c r="Z7" s="676">
        <v>0.4</v>
      </c>
      <c r="AA7" s="676"/>
      <c r="AB7" s="676"/>
      <c r="AC7" s="676"/>
      <c r="AD7" s="671">
        <v>1894081</v>
      </c>
      <c r="AE7" s="671"/>
      <c r="AF7" s="671"/>
      <c r="AG7" s="671"/>
      <c r="AH7" s="671"/>
      <c r="AI7" s="671"/>
      <c r="AJ7" s="671"/>
      <c r="AK7" s="671"/>
      <c r="AL7" s="615">
        <v>0.7</v>
      </c>
      <c r="AM7" s="677"/>
      <c r="AN7" s="677"/>
      <c r="AO7" s="678"/>
      <c r="AP7" s="609" t="s">
        <v>207</v>
      </c>
      <c r="AQ7" s="610"/>
      <c r="AR7" s="610"/>
      <c r="AS7" s="610"/>
      <c r="AT7" s="610"/>
      <c r="AU7" s="610"/>
      <c r="AV7" s="610"/>
      <c r="AW7" s="610"/>
      <c r="AX7" s="610"/>
      <c r="AY7" s="610"/>
      <c r="AZ7" s="610"/>
      <c r="BA7" s="610"/>
      <c r="BB7" s="610"/>
      <c r="BC7" s="611"/>
      <c r="BD7" s="612">
        <v>45274200</v>
      </c>
      <c r="BE7" s="613"/>
      <c r="BF7" s="613"/>
      <c r="BG7" s="613"/>
      <c r="BH7" s="613"/>
      <c r="BI7" s="613"/>
      <c r="BJ7" s="613"/>
      <c r="BK7" s="614"/>
      <c r="BL7" s="676">
        <v>29.8</v>
      </c>
      <c r="BM7" s="676"/>
      <c r="BN7" s="676"/>
      <c r="BO7" s="676"/>
      <c r="BP7" s="671">
        <v>1006292</v>
      </c>
      <c r="BQ7" s="671"/>
      <c r="BR7" s="671"/>
      <c r="BS7" s="671"/>
      <c r="BT7" s="671"/>
      <c r="BU7" s="671"/>
      <c r="BV7" s="671"/>
      <c r="BW7" s="672"/>
      <c r="BY7" s="609" t="s">
        <v>208</v>
      </c>
      <c r="BZ7" s="610"/>
      <c r="CA7" s="610"/>
      <c r="CB7" s="610"/>
      <c r="CC7" s="610"/>
      <c r="CD7" s="610"/>
      <c r="CE7" s="610"/>
      <c r="CF7" s="610"/>
      <c r="CG7" s="610"/>
      <c r="CH7" s="610"/>
      <c r="CI7" s="610"/>
      <c r="CJ7" s="610"/>
      <c r="CK7" s="610"/>
      <c r="CL7" s="611"/>
      <c r="CM7" s="612">
        <v>26142644</v>
      </c>
      <c r="CN7" s="613"/>
      <c r="CO7" s="613"/>
      <c r="CP7" s="613"/>
      <c r="CQ7" s="613"/>
      <c r="CR7" s="613"/>
      <c r="CS7" s="613"/>
      <c r="CT7" s="614"/>
      <c r="CU7" s="676">
        <v>5.4</v>
      </c>
      <c r="CV7" s="676"/>
      <c r="CW7" s="676"/>
      <c r="CX7" s="676"/>
      <c r="CY7" s="618">
        <v>3910924</v>
      </c>
      <c r="CZ7" s="613"/>
      <c r="DA7" s="613"/>
      <c r="DB7" s="613"/>
      <c r="DC7" s="613"/>
      <c r="DD7" s="613"/>
      <c r="DE7" s="613"/>
      <c r="DF7" s="613"/>
      <c r="DG7" s="613"/>
      <c r="DH7" s="613"/>
      <c r="DI7" s="613"/>
      <c r="DJ7" s="613"/>
      <c r="DK7" s="614"/>
      <c r="DL7" s="618">
        <v>19133511</v>
      </c>
      <c r="DM7" s="613"/>
      <c r="DN7" s="613"/>
      <c r="DO7" s="613"/>
      <c r="DP7" s="613"/>
      <c r="DQ7" s="613"/>
      <c r="DR7" s="613"/>
      <c r="DS7" s="613"/>
      <c r="DT7" s="613"/>
      <c r="DU7" s="613"/>
      <c r="DV7" s="613"/>
      <c r="DW7" s="613"/>
      <c r="DX7" s="696"/>
    </row>
    <row r="8" spans="2:138" ht="11.25" customHeight="1" x14ac:dyDescent="0.2">
      <c r="B8" s="609" t="s">
        <v>209</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210</v>
      </c>
      <c r="AQ8" s="610"/>
      <c r="AR8" s="610"/>
      <c r="AS8" s="610"/>
      <c r="AT8" s="610"/>
      <c r="AU8" s="610"/>
      <c r="AV8" s="610"/>
      <c r="AW8" s="610"/>
      <c r="AX8" s="610"/>
      <c r="AY8" s="610"/>
      <c r="AZ8" s="610"/>
      <c r="BA8" s="610"/>
      <c r="BB8" s="610"/>
      <c r="BC8" s="611"/>
      <c r="BD8" s="612">
        <v>1147808</v>
      </c>
      <c r="BE8" s="613"/>
      <c r="BF8" s="613"/>
      <c r="BG8" s="613"/>
      <c r="BH8" s="613"/>
      <c r="BI8" s="613"/>
      <c r="BJ8" s="613"/>
      <c r="BK8" s="614"/>
      <c r="BL8" s="676">
        <v>0.8</v>
      </c>
      <c r="BM8" s="676"/>
      <c r="BN8" s="676"/>
      <c r="BO8" s="676"/>
      <c r="BP8" s="671">
        <v>286610</v>
      </c>
      <c r="BQ8" s="671"/>
      <c r="BR8" s="671"/>
      <c r="BS8" s="671"/>
      <c r="BT8" s="671"/>
      <c r="BU8" s="671"/>
      <c r="BV8" s="671"/>
      <c r="BW8" s="672"/>
      <c r="BY8" s="609" t="s">
        <v>211</v>
      </c>
      <c r="BZ8" s="610"/>
      <c r="CA8" s="610"/>
      <c r="CB8" s="610"/>
      <c r="CC8" s="610"/>
      <c r="CD8" s="610"/>
      <c r="CE8" s="610"/>
      <c r="CF8" s="610"/>
      <c r="CG8" s="610"/>
      <c r="CH8" s="610"/>
      <c r="CI8" s="610"/>
      <c r="CJ8" s="610"/>
      <c r="CK8" s="610"/>
      <c r="CL8" s="611"/>
      <c r="CM8" s="612">
        <v>64747764</v>
      </c>
      <c r="CN8" s="613"/>
      <c r="CO8" s="613"/>
      <c r="CP8" s="613"/>
      <c r="CQ8" s="613"/>
      <c r="CR8" s="613"/>
      <c r="CS8" s="613"/>
      <c r="CT8" s="614"/>
      <c r="CU8" s="615">
        <v>13.3</v>
      </c>
      <c r="CV8" s="677"/>
      <c r="CW8" s="677"/>
      <c r="CX8" s="679"/>
      <c r="CY8" s="618">
        <v>759684</v>
      </c>
      <c r="CZ8" s="613"/>
      <c r="DA8" s="613"/>
      <c r="DB8" s="613"/>
      <c r="DC8" s="613"/>
      <c r="DD8" s="613"/>
      <c r="DE8" s="613"/>
      <c r="DF8" s="613"/>
      <c r="DG8" s="613"/>
      <c r="DH8" s="613"/>
      <c r="DI8" s="613"/>
      <c r="DJ8" s="613"/>
      <c r="DK8" s="614"/>
      <c r="DL8" s="618">
        <v>59033486</v>
      </c>
      <c r="DM8" s="613"/>
      <c r="DN8" s="613"/>
      <c r="DO8" s="613"/>
      <c r="DP8" s="613"/>
      <c r="DQ8" s="613"/>
      <c r="DR8" s="613"/>
      <c r="DS8" s="613"/>
      <c r="DT8" s="613"/>
      <c r="DU8" s="613"/>
      <c r="DV8" s="613"/>
      <c r="DW8" s="613"/>
      <c r="DX8" s="696"/>
    </row>
    <row r="9" spans="2:138" ht="11.25" customHeight="1" x14ac:dyDescent="0.2">
      <c r="B9" s="609" t="s">
        <v>212</v>
      </c>
      <c r="C9" s="610"/>
      <c r="D9" s="610"/>
      <c r="E9" s="610"/>
      <c r="F9" s="610"/>
      <c r="G9" s="610"/>
      <c r="H9" s="610"/>
      <c r="I9" s="610"/>
      <c r="J9" s="610"/>
      <c r="K9" s="610"/>
      <c r="L9" s="610"/>
      <c r="M9" s="610"/>
      <c r="N9" s="610"/>
      <c r="O9" s="610"/>
      <c r="P9" s="610"/>
      <c r="Q9" s="611"/>
      <c r="R9" s="612" t="s">
        <v>119</v>
      </c>
      <c r="S9" s="613"/>
      <c r="T9" s="613"/>
      <c r="U9" s="613"/>
      <c r="V9" s="613"/>
      <c r="W9" s="613"/>
      <c r="X9" s="613"/>
      <c r="Y9" s="614"/>
      <c r="Z9" s="676" t="s">
        <v>119</v>
      </c>
      <c r="AA9" s="676"/>
      <c r="AB9" s="676"/>
      <c r="AC9" s="676"/>
      <c r="AD9" s="671" t="s">
        <v>205</v>
      </c>
      <c r="AE9" s="671"/>
      <c r="AF9" s="671"/>
      <c r="AG9" s="671"/>
      <c r="AH9" s="671"/>
      <c r="AI9" s="671"/>
      <c r="AJ9" s="671"/>
      <c r="AK9" s="671"/>
      <c r="AL9" s="615" t="s">
        <v>119</v>
      </c>
      <c r="AM9" s="677"/>
      <c r="AN9" s="677"/>
      <c r="AO9" s="678"/>
      <c r="AP9" s="609" t="s">
        <v>213</v>
      </c>
      <c r="AQ9" s="610"/>
      <c r="AR9" s="610"/>
      <c r="AS9" s="610"/>
      <c r="AT9" s="610"/>
      <c r="AU9" s="610"/>
      <c r="AV9" s="610"/>
      <c r="AW9" s="610"/>
      <c r="AX9" s="610"/>
      <c r="AY9" s="610"/>
      <c r="AZ9" s="610"/>
      <c r="BA9" s="610"/>
      <c r="BB9" s="610"/>
      <c r="BC9" s="611"/>
      <c r="BD9" s="612">
        <v>37014095</v>
      </c>
      <c r="BE9" s="613"/>
      <c r="BF9" s="613"/>
      <c r="BG9" s="613"/>
      <c r="BH9" s="613"/>
      <c r="BI9" s="613"/>
      <c r="BJ9" s="613"/>
      <c r="BK9" s="614"/>
      <c r="BL9" s="676">
        <v>24.3</v>
      </c>
      <c r="BM9" s="676"/>
      <c r="BN9" s="676"/>
      <c r="BO9" s="676"/>
      <c r="BP9" s="671" t="s">
        <v>119</v>
      </c>
      <c r="BQ9" s="671"/>
      <c r="BR9" s="671"/>
      <c r="BS9" s="671"/>
      <c r="BT9" s="671"/>
      <c r="BU9" s="671"/>
      <c r="BV9" s="671"/>
      <c r="BW9" s="672"/>
      <c r="BY9" s="609" t="s">
        <v>214</v>
      </c>
      <c r="BZ9" s="610"/>
      <c r="CA9" s="610"/>
      <c r="CB9" s="610"/>
      <c r="CC9" s="610"/>
      <c r="CD9" s="610"/>
      <c r="CE9" s="610"/>
      <c r="CF9" s="610"/>
      <c r="CG9" s="610"/>
      <c r="CH9" s="610"/>
      <c r="CI9" s="610"/>
      <c r="CJ9" s="610"/>
      <c r="CK9" s="610"/>
      <c r="CL9" s="611"/>
      <c r="CM9" s="612">
        <v>14782203</v>
      </c>
      <c r="CN9" s="613"/>
      <c r="CO9" s="613"/>
      <c r="CP9" s="613"/>
      <c r="CQ9" s="613"/>
      <c r="CR9" s="613"/>
      <c r="CS9" s="613"/>
      <c r="CT9" s="614"/>
      <c r="CU9" s="615">
        <v>3</v>
      </c>
      <c r="CV9" s="677"/>
      <c r="CW9" s="677"/>
      <c r="CX9" s="679"/>
      <c r="CY9" s="618">
        <v>1463649</v>
      </c>
      <c r="CZ9" s="613"/>
      <c r="DA9" s="613"/>
      <c r="DB9" s="613"/>
      <c r="DC9" s="613"/>
      <c r="DD9" s="613"/>
      <c r="DE9" s="613"/>
      <c r="DF9" s="613"/>
      <c r="DG9" s="613"/>
      <c r="DH9" s="613"/>
      <c r="DI9" s="613"/>
      <c r="DJ9" s="613"/>
      <c r="DK9" s="614"/>
      <c r="DL9" s="618">
        <v>10162136</v>
      </c>
      <c r="DM9" s="613"/>
      <c r="DN9" s="613"/>
      <c r="DO9" s="613"/>
      <c r="DP9" s="613"/>
      <c r="DQ9" s="613"/>
      <c r="DR9" s="613"/>
      <c r="DS9" s="613"/>
      <c r="DT9" s="613"/>
      <c r="DU9" s="613"/>
      <c r="DV9" s="613"/>
      <c r="DW9" s="613"/>
      <c r="DX9" s="696"/>
    </row>
    <row r="10" spans="2:138" ht="11.25" customHeight="1" x14ac:dyDescent="0.2">
      <c r="B10" s="609" t="s">
        <v>215</v>
      </c>
      <c r="C10" s="610"/>
      <c r="D10" s="610"/>
      <c r="E10" s="610"/>
      <c r="F10" s="610"/>
      <c r="G10" s="610"/>
      <c r="H10" s="610"/>
      <c r="I10" s="610"/>
      <c r="J10" s="610"/>
      <c r="K10" s="610"/>
      <c r="L10" s="610"/>
      <c r="M10" s="610"/>
      <c r="N10" s="610"/>
      <c r="O10" s="610"/>
      <c r="P10" s="610"/>
      <c r="Q10" s="611"/>
      <c r="R10" s="612">
        <v>99462</v>
      </c>
      <c r="S10" s="613"/>
      <c r="T10" s="613"/>
      <c r="U10" s="613"/>
      <c r="V10" s="613"/>
      <c r="W10" s="613"/>
      <c r="X10" s="613"/>
      <c r="Y10" s="614"/>
      <c r="Z10" s="676">
        <v>0</v>
      </c>
      <c r="AA10" s="676"/>
      <c r="AB10" s="676"/>
      <c r="AC10" s="676"/>
      <c r="AD10" s="671">
        <v>99462</v>
      </c>
      <c r="AE10" s="671"/>
      <c r="AF10" s="671"/>
      <c r="AG10" s="671"/>
      <c r="AH10" s="671"/>
      <c r="AI10" s="671"/>
      <c r="AJ10" s="671"/>
      <c r="AK10" s="671"/>
      <c r="AL10" s="615">
        <v>0</v>
      </c>
      <c r="AM10" s="677"/>
      <c r="AN10" s="677"/>
      <c r="AO10" s="678"/>
      <c r="AP10" s="609" t="s">
        <v>216</v>
      </c>
      <c r="AQ10" s="610"/>
      <c r="AR10" s="610"/>
      <c r="AS10" s="610"/>
      <c r="AT10" s="610"/>
      <c r="AU10" s="610"/>
      <c r="AV10" s="610"/>
      <c r="AW10" s="610"/>
      <c r="AX10" s="610"/>
      <c r="AY10" s="610"/>
      <c r="AZ10" s="610"/>
      <c r="BA10" s="610"/>
      <c r="BB10" s="610"/>
      <c r="BC10" s="611"/>
      <c r="BD10" s="612">
        <v>1517198</v>
      </c>
      <c r="BE10" s="613"/>
      <c r="BF10" s="613"/>
      <c r="BG10" s="613"/>
      <c r="BH10" s="613"/>
      <c r="BI10" s="613"/>
      <c r="BJ10" s="613"/>
      <c r="BK10" s="614"/>
      <c r="BL10" s="676">
        <v>1</v>
      </c>
      <c r="BM10" s="676"/>
      <c r="BN10" s="676"/>
      <c r="BO10" s="676"/>
      <c r="BP10" s="671">
        <v>106446</v>
      </c>
      <c r="BQ10" s="671"/>
      <c r="BR10" s="671"/>
      <c r="BS10" s="671"/>
      <c r="BT10" s="671"/>
      <c r="BU10" s="671"/>
      <c r="BV10" s="671"/>
      <c r="BW10" s="672"/>
      <c r="BY10" s="609" t="s">
        <v>217</v>
      </c>
      <c r="BZ10" s="610"/>
      <c r="CA10" s="610"/>
      <c r="CB10" s="610"/>
      <c r="CC10" s="610"/>
      <c r="CD10" s="610"/>
      <c r="CE10" s="610"/>
      <c r="CF10" s="610"/>
      <c r="CG10" s="610"/>
      <c r="CH10" s="610"/>
      <c r="CI10" s="610"/>
      <c r="CJ10" s="610"/>
      <c r="CK10" s="610"/>
      <c r="CL10" s="611"/>
      <c r="CM10" s="612">
        <v>1523048</v>
      </c>
      <c r="CN10" s="613"/>
      <c r="CO10" s="613"/>
      <c r="CP10" s="613"/>
      <c r="CQ10" s="613"/>
      <c r="CR10" s="613"/>
      <c r="CS10" s="613"/>
      <c r="CT10" s="614"/>
      <c r="CU10" s="615">
        <v>0.3</v>
      </c>
      <c r="CV10" s="677"/>
      <c r="CW10" s="677"/>
      <c r="CX10" s="679"/>
      <c r="CY10" s="618">
        <v>5560</v>
      </c>
      <c r="CZ10" s="613"/>
      <c r="DA10" s="613"/>
      <c r="DB10" s="613"/>
      <c r="DC10" s="613"/>
      <c r="DD10" s="613"/>
      <c r="DE10" s="613"/>
      <c r="DF10" s="613"/>
      <c r="DG10" s="613"/>
      <c r="DH10" s="613"/>
      <c r="DI10" s="613"/>
      <c r="DJ10" s="613"/>
      <c r="DK10" s="614"/>
      <c r="DL10" s="618">
        <v>822547</v>
      </c>
      <c r="DM10" s="613"/>
      <c r="DN10" s="613"/>
      <c r="DO10" s="613"/>
      <c r="DP10" s="613"/>
      <c r="DQ10" s="613"/>
      <c r="DR10" s="613"/>
      <c r="DS10" s="613"/>
      <c r="DT10" s="613"/>
      <c r="DU10" s="613"/>
      <c r="DV10" s="613"/>
      <c r="DW10" s="613"/>
      <c r="DX10" s="696"/>
    </row>
    <row r="11" spans="2:138" ht="11.25" customHeight="1" x14ac:dyDescent="0.2">
      <c r="B11" s="609" t="s">
        <v>218</v>
      </c>
      <c r="C11" s="610"/>
      <c r="D11" s="610"/>
      <c r="E11" s="610"/>
      <c r="F11" s="610"/>
      <c r="G11" s="610"/>
      <c r="H11" s="610"/>
      <c r="I11" s="610"/>
      <c r="J11" s="610"/>
      <c r="K11" s="610"/>
      <c r="L11" s="610"/>
      <c r="M11" s="610"/>
      <c r="N11" s="610"/>
      <c r="O11" s="610"/>
      <c r="P11" s="610"/>
      <c r="Q11" s="611"/>
      <c r="R11" s="612">
        <v>94471</v>
      </c>
      <c r="S11" s="613"/>
      <c r="T11" s="613"/>
      <c r="U11" s="613"/>
      <c r="V11" s="613"/>
      <c r="W11" s="613"/>
      <c r="X11" s="613"/>
      <c r="Y11" s="614"/>
      <c r="Z11" s="676">
        <v>0</v>
      </c>
      <c r="AA11" s="676"/>
      <c r="AB11" s="676"/>
      <c r="AC11" s="676"/>
      <c r="AD11" s="671">
        <v>94471</v>
      </c>
      <c r="AE11" s="671"/>
      <c r="AF11" s="671"/>
      <c r="AG11" s="671"/>
      <c r="AH11" s="671"/>
      <c r="AI11" s="671"/>
      <c r="AJ11" s="671"/>
      <c r="AK11" s="671"/>
      <c r="AL11" s="615">
        <v>0</v>
      </c>
      <c r="AM11" s="677"/>
      <c r="AN11" s="677"/>
      <c r="AO11" s="678"/>
      <c r="AP11" s="609" t="s">
        <v>219</v>
      </c>
      <c r="AQ11" s="610"/>
      <c r="AR11" s="610"/>
      <c r="AS11" s="610"/>
      <c r="AT11" s="610"/>
      <c r="AU11" s="610"/>
      <c r="AV11" s="610"/>
      <c r="AW11" s="610"/>
      <c r="AX11" s="610"/>
      <c r="AY11" s="610"/>
      <c r="AZ11" s="610"/>
      <c r="BA11" s="610"/>
      <c r="BB11" s="610"/>
      <c r="BC11" s="611"/>
      <c r="BD11" s="612">
        <v>3393321</v>
      </c>
      <c r="BE11" s="613"/>
      <c r="BF11" s="613"/>
      <c r="BG11" s="613"/>
      <c r="BH11" s="613"/>
      <c r="BI11" s="613"/>
      <c r="BJ11" s="613"/>
      <c r="BK11" s="614"/>
      <c r="BL11" s="676">
        <v>2.2000000000000002</v>
      </c>
      <c r="BM11" s="676"/>
      <c r="BN11" s="676"/>
      <c r="BO11" s="676"/>
      <c r="BP11" s="671">
        <v>613236</v>
      </c>
      <c r="BQ11" s="671"/>
      <c r="BR11" s="671"/>
      <c r="BS11" s="671"/>
      <c r="BT11" s="671"/>
      <c r="BU11" s="671"/>
      <c r="BV11" s="671"/>
      <c r="BW11" s="672"/>
      <c r="BY11" s="609" t="s">
        <v>220</v>
      </c>
      <c r="BZ11" s="610"/>
      <c r="CA11" s="610"/>
      <c r="CB11" s="610"/>
      <c r="CC11" s="610"/>
      <c r="CD11" s="610"/>
      <c r="CE11" s="610"/>
      <c r="CF11" s="610"/>
      <c r="CG11" s="610"/>
      <c r="CH11" s="610"/>
      <c r="CI11" s="610"/>
      <c r="CJ11" s="610"/>
      <c r="CK11" s="610"/>
      <c r="CL11" s="611"/>
      <c r="CM11" s="612">
        <v>41261231</v>
      </c>
      <c r="CN11" s="613"/>
      <c r="CO11" s="613"/>
      <c r="CP11" s="613"/>
      <c r="CQ11" s="613"/>
      <c r="CR11" s="613"/>
      <c r="CS11" s="613"/>
      <c r="CT11" s="614"/>
      <c r="CU11" s="615">
        <v>8.5</v>
      </c>
      <c r="CV11" s="677"/>
      <c r="CW11" s="677"/>
      <c r="CX11" s="679"/>
      <c r="CY11" s="618">
        <v>24099516</v>
      </c>
      <c r="CZ11" s="613"/>
      <c r="DA11" s="613"/>
      <c r="DB11" s="613"/>
      <c r="DC11" s="613"/>
      <c r="DD11" s="613"/>
      <c r="DE11" s="613"/>
      <c r="DF11" s="613"/>
      <c r="DG11" s="613"/>
      <c r="DH11" s="613"/>
      <c r="DI11" s="613"/>
      <c r="DJ11" s="613"/>
      <c r="DK11" s="614"/>
      <c r="DL11" s="618">
        <v>9643578</v>
      </c>
      <c r="DM11" s="613"/>
      <c r="DN11" s="613"/>
      <c r="DO11" s="613"/>
      <c r="DP11" s="613"/>
      <c r="DQ11" s="613"/>
      <c r="DR11" s="613"/>
      <c r="DS11" s="613"/>
      <c r="DT11" s="613"/>
      <c r="DU11" s="613"/>
      <c r="DV11" s="613"/>
      <c r="DW11" s="613"/>
      <c r="DX11" s="696"/>
    </row>
    <row r="12" spans="2:138" ht="11.25" customHeight="1" x14ac:dyDescent="0.2">
      <c r="B12" s="609" t="s">
        <v>221</v>
      </c>
      <c r="C12" s="610"/>
      <c r="D12" s="610"/>
      <c r="E12" s="610"/>
      <c r="F12" s="610"/>
      <c r="G12" s="610"/>
      <c r="H12" s="610"/>
      <c r="I12" s="610"/>
      <c r="J12" s="610"/>
      <c r="K12" s="610"/>
      <c r="L12" s="610"/>
      <c r="M12" s="610"/>
      <c r="N12" s="610"/>
      <c r="O12" s="610"/>
      <c r="P12" s="610"/>
      <c r="Q12" s="611"/>
      <c r="R12" s="612">
        <v>29409</v>
      </c>
      <c r="S12" s="613"/>
      <c r="T12" s="613"/>
      <c r="U12" s="613"/>
      <c r="V12" s="613"/>
      <c r="W12" s="613"/>
      <c r="X12" s="613"/>
      <c r="Y12" s="614"/>
      <c r="Z12" s="676">
        <v>0</v>
      </c>
      <c r="AA12" s="676"/>
      <c r="AB12" s="676"/>
      <c r="AC12" s="676"/>
      <c r="AD12" s="671">
        <v>29409</v>
      </c>
      <c r="AE12" s="671"/>
      <c r="AF12" s="671"/>
      <c r="AG12" s="671"/>
      <c r="AH12" s="671"/>
      <c r="AI12" s="671"/>
      <c r="AJ12" s="671"/>
      <c r="AK12" s="671"/>
      <c r="AL12" s="615">
        <v>0</v>
      </c>
      <c r="AM12" s="677"/>
      <c r="AN12" s="677"/>
      <c r="AO12" s="678"/>
      <c r="AP12" s="609" t="s">
        <v>222</v>
      </c>
      <c r="AQ12" s="610"/>
      <c r="AR12" s="610"/>
      <c r="AS12" s="610"/>
      <c r="AT12" s="610"/>
      <c r="AU12" s="610"/>
      <c r="AV12" s="610"/>
      <c r="AW12" s="610"/>
      <c r="AX12" s="610"/>
      <c r="AY12" s="610"/>
      <c r="AZ12" s="610"/>
      <c r="BA12" s="610"/>
      <c r="BB12" s="610"/>
      <c r="BC12" s="611"/>
      <c r="BD12" s="612">
        <v>268407</v>
      </c>
      <c r="BE12" s="613"/>
      <c r="BF12" s="613"/>
      <c r="BG12" s="613"/>
      <c r="BH12" s="613"/>
      <c r="BI12" s="613"/>
      <c r="BJ12" s="613"/>
      <c r="BK12" s="614"/>
      <c r="BL12" s="676">
        <v>0.2</v>
      </c>
      <c r="BM12" s="676"/>
      <c r="BN12" s="676"/>
      <c r="BO12" s="676"/>
      <c r="BP12" s="671" t="s">
        <v>205</v>
      </c>
      <c r="BQ12" s="671"/>
      <c r="BR12" s="671"/>
      <c r="BS12" s="671"/>
      <c r="BT12" s="671"/>
      <c r="BU12" s="671"/>
      <c r="BV12" s="671"/>
      <c r="BW12" s="672"/>
      <c r="BY12" s="609" t="s">
        <v>223</v>
      </c>
      <c r="BZ12" s="610"/>
      <c r="CA12" s="610"/>
      <c r="CB12" s="610"/>
      <c r="CC12" s="610"/>
      <c r="CD12" s="610"/>
      <c r="CE12" s="610"/>
      <c r="CF12" s="610"/>
      <c r="CG12" s="610"/>
      <c r="CH12" s="610"/>
      <c r="CI12" s="610"/>
      <c r="CJ12" s="610"/>
      <c r="CK12" s="610"/>
      <c r="CL12" s="611"/>
      <c r="CM12" s="612">
        <v>18442034</v>
      </c>
      <c r="CN12" s="613"/>
      <c r="CO12" s="613"/>
      <c r="CP12" s="613"/>
      <c r="CQ12" s="613"/>
      <c r="CR12" s="613"/>
      <c r="CS12" s="613"/>
      <c r="CT12" s="614"/>
      <c r="CU12" s="615">
        <v>3.8</v>
      </c>
      <c r="CV12" s="677"/>
      <c r="CW12" s="677"/>
      <c r="CX12" s="679"/>
      <c r="CY12" s="618">
        <v>2488788</v>
      </c>
      <c r="CZ12" s="613"/>
      <c r="DA12" s="613"/>
      <c r="DB12" s="613"/>
      <c r="DC12" s="613"/>
      <c r="DD12" s="613"/>
      <c r="DE12" s="613"/>
      <c r="DF12" s="613"/>
      <c r="DG12" s="613"/>
      <c r="DH12" s="613"/>
      <c r="DI12" s="613"/>
      <c r="DJ12" s="613"/>
      <c r="DK12" s="614"/>
      <c r="DL12" s="618">
        <v>6564962</v>
      </c>
      <c r="DM12" s="613"/>
      <c r="DN12" s="613"/>
      <c r="DO12" s="613"/>
      <c r="DP12" s="613"/>
      <c r="DQ12" s="613"/>
      <c r="DR12" s="613"/>
      <c r="DS12" s="613"/>
      <c r="DT12" s="613"/>
      <c r="DU12" s="613"/>
      <c r="DV12" s="613"/>
      <c r="DW12" s="613"/>
      <c r="DX12" s="696"/>
    </row>
    <row r="13" spans="2:138" ht="11.25" customHeight="1" x14ac:dyDescent="0.2">
      <c r="B13" s="609" t="s">
        <v>224</v>
      </c>
      <c r="C13" s="610"/>
      <c r="D13" s="610"/>
      <c r="E13" s="610"/>
      <c r="F13" s="610"/>
      <c r="G13" s="610"/>
      <c r="H13" s="610"/>
      <c r="I13" s="610"/>
      <c r="J13" s="610"/>
      <c r="K13" s="610"/>
      <c r="L13" s="610"/>
      <c r="M13" s="610"/>
      <c r="N13" s="610"/>
      <c r="O13" s="610"/>
      <c r="P13" s="610"/>
      <c r="Q13" s="611"/>
      <c r="R13" s="612">
        <v>17683487</v>
      </c>
      <c r="S13" s="613"/>
      <c r="T13" s="613"/>
      <c r="U13" s="613"/>
      <c r="V13" s="613"/>
      <c r="W13" s="613"/>
      <c r="X13" s="613"/>
      <c r="Y13" s="614"/>
      <c r="Z13" s="676">
        <v>3.5</v>
      </c>
      <c r="AA13" s="676"/>
      <c r="AB13" s="676"/>
      <c r="AC13" s="676"/>
      <c r="AD13" s="671">
        <v>17683487</v>
      </c>
      <c r="AE13" s="671"/>
      <c r="AF13" s="671"/>
      <c r="AG13" s="671"/>
      <c r="AH13" s="671"/>
      <c r="AI13" s="671"/>
      <c r="AJ13" s="671"/>
      <c r="AK13" s="671"/>
      <c r="AL13" s="615">
        <v>6.3</v>
      </c>
      <c r="AM13" s="677"/>
      <c r="AN13" s="677"/>
      <c r="AO13" s="678"/>
      <c r="AP13" s="609" t="s">
        <v>225</v>
      </c>
      <c r="AQ13" s="610"/>
      <c r="AR13" s="610"/>
      <c r="AS13" s="610"/>
      <c r="AT13" s="610"/>
      <c r="AU13" s="610"/>
      <c r="AV13" s="610"/>
      <c r="AW13" s="610"/>
      <c r="AX13" s="610"/>
      <c r="AY13" s="610"/>
      <c r="AZ13" s="610"/>
      <c r="BA13" s="610"/>
      <c r="BB13" s="610"/>
      <c r="BC13" s="611"/>
      <c r="BD13" s="612">
        <v>1243437</v>
      </c>
      <c r="BE13" s="613"/>
      <c r="BF13" s="613"/>
      <c r="BG13" s="613"/>
      <c r="BH13" s="613"/>
      <c r="BI13" s="613"/>
      <c r="BJ13" s="613"/>
      <c r="BK13" s="614"/>
      <c r="BL13" s="676">
        <v>0.8</v>
      </c>
      <c r="BM13" s="676"/>
      <c r="BN13" s="676"/>
      <c r="BO13" s="676"/>
      <c r="BP13" s="671" t="s">
        <v>119</v>
      </c>
      <c r="BQ13" s="671"/>
      <c r="BR13" s="671"/>
      <c r="BS13" s="671"/>
      <c r="BT13" s="671"/>
      <c r="BU13" s="671"/>
      <c r="BV13" s="671"/>
      <c r="BW13" s="672"/>
      <c r="BY13" s="609" t="s">
        <v>226</v>
      </c>
      <c r="BZ13" s="610"/>
      <c r="CA13" s="610"/>
      <c r="CB13" s="610"/>
      <c r="CC13" s="610"/>
      <c r="CD13" s="610"/>
      <c r="CE13" s="610"/>
      <c r="CF13" s="610"/>
      <c r="CG13" s="610"/>
      <c r="CH13" s="610"/>
      <c r="CI13" s="610"/>
      <c r="CJ13" s="610"/>
      <c r="CK13" s="610"/>
      <c r="CL13" s="611"/>
      <c r="CM13" s="612">
        <v>71796457</v>
      </c>
      <c r="CN13" s="613"/>
      <c r="CO13" s="613"/>
      <c r="CP13" s="613"/>
      <c r="CQ13" s="613"/>
      <c r="CR13" s="613"/>
      <c r="CS13" s="613"/>
      <c r="CT13" s="614"/>
      <c r="CU13" s="615">
        <v>14.7</v>
      </c>
      <c r="CV13" s="677"/>
      <c r="CW13" s="677"/>
      <c r="CX13" s="679"/>
      <c r="CY13" s="618">
        <v>58486724</v>
      </c>
      <c r="CZ13" s="613"/>
      <c r="DA13" s="613"/>
      <c r="DB13" s="613"/>
      <c r="DC13" s="613"/>
      <c r="DD13" s="613"/>
      <c r="DE13" s="613"/>
      <c r="DF13" s="613"/>
      <c r="DG13" s="613"/>
      <c r="DH13" s="613"/>
      <c r="DI13" s="613"/>
      <c r="DJ13" s="613"/>
      <c r="DK13" s="614"/>
      <c r="DL13" s="618">
        <v>12779663</v>
      </c>
      <c r="DM13" s="613"/>
      <c r="DN13" s="613"/>
      <c r="DO13" s="613"/>
      <c r="DP13" s="613"/>
      <c r="DQ13" s="613"/>
      <c r="DR13" s="613"/>
      <c r="DS13" s="613"/>
      <c r="DT13" s="613"/>
      <c r="DU13" s="613"/>
      <c r="DV13" s="613"/>
      <c r="DW13" s="613"/>
      <c r="DX13" s="696"/>
    </row>
    <row r="14" spans="2:138" ht="11.25" customHeight="1" x14ac:dyDescent="0.2">
      <c r="B14" s="609" t="s">
        <v>227</v>
      </c>
      <c r="C14" s="610"/>
      <c r="D14" s="610"/>
      <c r="E14" s="610"/>
      <c r="F14" s="610"/>
      <c r="G14" s="610"/>
      <c r="H14" s="610"/>
      <c r="I14" s="610"/>
      <c r="J14" s="610"/>
      <c r="K14" s="610"/>
      <c r="L14" s="610"/>
      <c r="M14" s="610"/>
      <c r="N14" s="610"/>
      <c r="O14" s="610"/>
      <c r="P14" s="610"/>
      <c r="Q14" s="611"/>
      <c r="R14" s="612">
        <v>26138</v>
      </c>
      <c r="S14" s="613"/>
      <c r="T14" s="613"/>
      <c r="U14" s="613"/>
      <c r="V14" s="613"/>
      <c r="W14" s="613"/>
      <c r="X14" s="613"/>
      <c r="Y14" s="614"/>
      <c r="Z14" s="676">
        <v>0</v>
      </c>
      <c r="AA14" s="676"/>
      <c r="AB14" s="676"/>
      <c r="AC14" s="676"/>
      <c r="AD14" s="671">
        <v>26138</v>
      </c>
      <c r="AE14" s="671"/>
      <c r="AF14" s="671"/>
      <c r="AG14" s="671"/>
      <c r="AH14" s="671"/>
      <c r="AI14" s="671"/>
      <c r="AJ14" s="671"/>
      <c r="AK14" s="671"/>
      <c r="AL14" s="615">
        <v>0</v>
      </c>
      <c r="AM14" s="677"/>
      <c r="AN14" s="677"/>
      <c r="AO14" s="678"/>
      <c r="AP14" s="609" t="s">
        <v>228</v>
      </c>
      <c r="AQ14" s="610"/>
      <c r="AR14" s="610"/>
      <c r="AS14" s="610"/>
      <c r="AT14" s="610"/>
      <c r="AU14" s="610"/>
      <c r="AV14" s="610"/>
      <c r="AW14" s="610"/>
      <c r="AX14" s="610"/>
      <c r="AY14" s="610"/>
      <c r="AZ14" s="610"/>
      <c r="BA14" s="610"/>
      <c r="BB14" s="610"/>
      <c r="BC14" s="611"/>
      <c r="BD14" s="612">
        <v>689934</v>
      </c>
      <c r="BE14" s="613"/>
      <c r="BF14" s="613"/>
      <c r="BG14" s="613"/>
      <c r="BH14" s="613"/>
      <c r="BI14" s="613"/>
      <c r="BJ14" s="613"/>
      <c r="BK14" s="614"/>
      <c r="BL14" s="676">
        <v>0.5</v>
      </c>
      <c r="BM14" s="676"/>
      <c r="BN14" s="676"/>
      <c r="BO14" s="676"/>
      <c r="BP14" s="671" t="s">
        <v>205</v>
      </c>
      <c r="BQ14" s="671"/>
      <c r="BR14" s="671"/>
      <c r="BS14" s="671"/>
      <c r="BT14" s="671"/>
      <c r="BU14" s="671"/>
      <c r="BV14" s="671"/>
      <c r="BW14" s="672"/>
      <c r="BY14" s="609" t="s">
        <v>229</v>
      </c>
      <c r="BZ14" s="610"/>
      <c r="CA14" s="610"/>
      <c r="CB14" s="610"/>
      <c r="CC14" s="610"/>
      <c r="CD14" s="610"/>
      <c r="CE14" s="610"/>
      <c r="CF14" s="610"/>
      <c r="CG14" s="610"/>
      <c r="CH14" s="610"/>
      <c r="CI14" s="610"/>
      <c r="CJ14" s="610"/>
      <c r="CK14" s="610"/>
      <c r="CL14" s="611"/>
      <c r="CM14" s="612">
        <v>25162500</v>
      </c>
      <c r="CN14" s="613"/>
      <c r="CO14" s="613"/>
      <c r="CP14" s="613"/>
      <c r="CQ14" s="613"/>
      <c r="CR14" s="613"/>
      <c r="CS14" s="613"/>
      <c r="CT14" s="614"/>
      <c r="CU14" s="615">
        <v>5.2</v>
      </c>
      <c r="CV14" s="677"/>
      <c r="CW14" s="677"/>
      <c r="CX14" s="679"/>
      <c r="CY14" s="618">
        <v>1787229</v>
      </c>
      <c r="CZ14" s="613"/>
      <c r="DA14" s="613"/>
      <c r="DB14" s="613"/>
      <c r="DC14" s="613"/>
      <c r="DD14" s="613"/>
      <c r="DE14" s="613"/>
      <c r="DF14" s="613"/>
      <c r="DG14" s="613"/>
      <c r="DH14" s="613"/>
      <c r="DI14" s="613"/>
      <c r="DJ14" s="613"/>
      <c r="DK14" s="614"/>
      <c r="DL14" s="618">
        <v>22202714</v>
      </c>
      <c r="DM14" s="613"/>
      <c r="DN14" s="613"/>
      <c r="DO14" s="613"/>
      <c r="DP14" s="613"/>
      <c r="DQ14" s="613"/>
      <c r="DR14" s="613"/>
      <c r="DS14" s="613"/>
      <c r="DT14" s="613"/>
      <c r="DU14" s="613"/>
      <c r="DV14" s="613"/>
      <c r="DW14" s="613"/>
      <c r="DX14" s="696"/>
    </row>
    <row r="15" spans="2:138" ht="11.25" customHeight="1" x14ac:dyDescent="0.2">
      <c r="B15" s="609" t="s">
        <v>230</v>
      </c>
      <c r="C15" s="610"/>
      <c r="D15" s="610"/>
      <c r="E15" s="610"/>
      <c r="F15" s="610"/>
      <c r="G15" s="610"/>
      <c r="H15" s="610"/>
      <c r="I15" s="610"/>
      <c r="J15" s="610"/>
      <c r="K15" s="610"/>
      <c r="L15" s="610"/>
      <c r="M15" s="610"/>
      <c r="N15" s="610"/>
      <c r="O15" s="610"/>
      <c r="P15" s="610"/>
      <c r="Q15" s="611"/>
      <c r="R15" s="612" t="s">
        <v>119</v>
      </c>
      <c r="S15" s="613"/>
      <c r="T15" s="613"/>
      <c r="U15" s="613"/>
      <c r="V15" s="613"/>
      <c r="W15" s="613"/>
      <c r="X15" s="613"/>
      <c r="Y15" s="614"/>
      <c r="Z15" s="676" t="s">
        <v>119</v>
      </c>
      <c r="AA15" s="676"/>
      <c r="AB15" s="676"/>
      <c r="AC15" s="676"/>
      <c r="AD15" s="671" t="s">
        <v>119</v>
      </c>
      <c r="AE15" s="671"/>
      <c r="AF15" s="671"/>
      <c r="AG15" s="671"/>
      <c r="AH15" s="671"/>
      <c r="AI15" s="671"/>
      <c r="AJ15" s="671"/>
      <c r="AK15" s="671"/>
      <c r="AL15" s="615" t="s">
        <v>119</v>
      </c>
      <c r="AM15" s="677"/>
      <c r="AN15" s="677"/>
      <c r="AO15" s="678"/>
      <c r="AP15" s="609" t="s">
        <v>231</v>
      </c>
      <c r="AQ15" s="610"/>
      <c r="AR15" s="610"/>
      <c r="AS15" s="610"/>
      <c r="AT15" s="610"/>
      <c r="AU15" s="610"/>
      <c r="AV15" s="610"/>
      <c r="AW15" s="610"/>
      <c r="AX15" s="610"/>
      <c r="AY15" s="610"/>
      <c r="AZ15" s="610"/>
      <c r="BA15" s="610"/>
      <c r="BB15" s="610"/>
      <c r="BC15" s="611"/>
      <c r="BD15" s="612">
        <v>32645688</v>
      </c>
      <c r="BE15" s="613"/>
      <c r="BF15" s="613"/>
      <c r="BG15" s="613"/>
      <c r="BH15" s="613"/>
      <c r="BI15" s="613"/>
      <c r="BJ15" s="613"/>
      <c r="BK15" s="614"/>
      <c r="BL15" s="676">
        <v>21.5</v>
      </c>
      <c r="BM15" s="676"/>
      <c r="BN15" s="676"/>
      <c r="BO15" s="676"/>
      <c r="BP15" s="671" t="s">
        <v>205</v>
      </c>
      <c r="BQ15" s="671"/>
      <c r="BR15" s="671"/>
      <c r="BS15" s="671"/>
      <c r="BT15" s="671"/>
      <c r="BU15" s="671"/>
      <c r="BV15" s="671"/>
      <c r="BW15" s="672"/>
      <c r="BY15" s="609" t="s">
        <v>232</v>
      </c>
      <c r="BZ15" s="610"/>
      <c r="CA15" s="610"/>
      <c r="CB15" s="610"/>
      <c r="CC15" s="610"/>
      <c r="CD15" s="610"/>
      <c r="CE15" s="610"/>
      <c r="CF15" s="610"/>
      <c r="CG15" s="610"/>
      <c r="CH15" s="610"/>
      <c r="CI15" s="610"/>
      <c r="CJ15" s="610"/>
      <c r="CK15" s="610"/>
      <c r="CL15" s="611"/>
      <c r="CM15" s="612" t="s">
        <v>119</v>
      </c>
      <c r="CN15" s="613"/>
      <c r="CO15" s="613"/>
      <c r="CP15" s="613"/>
      <c r="CQ15" s="613"/>
      <c r="CR15" s="613"/>
      <c r="CS15" s="613"/>
      <c r="CT15" s="614"/>
      <c r="CU15" s="615" t="s">
        <v>119</v>
      </c>
      <c r="CV15" s="677"/>
      <c r="CW15" s="677"/>
      <c r="CX15" s="679"/>
      <c r="CY15" s="618" t="s">
        <v>119</v>
      </c>
      <c r="CZ15" s="613"/>
      <c r="DA15" s="613"/>
      <c r="DB15" s="613"/>
      <c r="DC15" s="613"/>
      <c r="DD15" s="613"/>
      <c r="DE15" s="613"/>
      <c r="DF15" s="613"/>
      <c r="DG15" s="613"/>
      <c r="DH15" s="613"/>
      <c r="DI15" s="613"/>
      <c r="DJ15" s="613"/>
      <c r="DK15" s="614"/>
      <c r="DL15" s="618" t="s">
        <v>233</v>
      </c>
      <c r="DM15" s="613"/>
      <c r="DN15" s="613"/>
      <c r="DO15" s="613"/>
      <c r="DP15" s="613"/>
      <c r="DQ15" s="613"/>
      <c r="DR15" s="613"/>
      <c r="DS15" s="613"/>
      <c r="DT15" s="613"/>
      <c r="DU15" s="613"/>
      <c r="DV15" s="613"/>
      <c r="DW15" s="613"/>
      <c r="DX15" s="696"/>
    </row>
    <row r="16" spans="2:138" ht="11.25" customHeight="1" x14ac:dyDescent="0.2">
      <c r="B16" s="609" t="s">
        <v>234</v>
      </c>
      <c r="C16" s="610"/>
      <c r="D16" s="610"/>
      <c r="E16" s="610"/>
      <c r="F16" s="610"/>
      <c r="G16" s="610"/>
      <c r="H16" s="610"/>
      <c r="I16" s="610"/>
      <c r="J16" s="610"/>
      <c r="K16" s="610"/>
      <c r="L16" s="610"/>
      <c r="M16" s="610"/>
      <c r="N16" s="610"/>
      <c r="O16" s="610"/>
      <c r="P16" s="610"/>
      <c r="Q16" s="611"/>
      <c r="R16" s="612">
        <v>1308737</v>
      </c>
      <c r="S16" s="613"/>
      <c r="T16" s="613"/>
      <c r="U16" s="613"/>
      <c r="V16" s="613"/>
      <c r="W16" s="613"/>
      <c r="X16" s="613"/>
      <c r="Y16" s="614"/>
      <c r="Z16" s="676">
        <v>0.3</v>
      </c>
      <c r="AA16" s="676"/>
      <c r="AB16" s="676"/>
      <c r="AC16" s="676"/>
      <c r="AD16" s="671">
        <v>1308737</v>
      </c>
      <c r="AE16" s="671"/>
      <c r="AF16" s="671"/>
      <c r="AG16" s="671"/>
      <c r="AH16" s="671"/>
      <c r="AI16" s="671"/>
      <c r="AJ16" s="671"/>
      <c r="AK16" s="671"/>
      <c r="AL16" s="615">
        <v>0.5</v>
      </c>
      <c r="AM16" s="677"/>
      <c r="AN16" s="677"/>
      <c r="AO16" s="678"/>
      <c r="AP16" s="609" t="s">
        <v>235</v>
      </c>
      <c r="AQ16" s="610"/>
      <c r="AR16" s="610"/>
      <c r="AS16" s="610"/>
      <c r="AT16" s="610"/>
      <c r="AU16" s="610"/>
      <c r="AV16" s="610"/>
      <c r="AW16" s="610"/>
      <c r="AX16" s="610"/>
      <c r="AY16" s="610"/>
      <c r="AZ16" s="610"/>
      <c r="BA16" s="610"/>
      <c r="BB16" s="610"/>
      <c r="BC16" s="611"/>
      <c r="BD16" s="612">
        <v>1235821</v>
      </c>
      <c r="BE16" s="613"/>
      <c r="BF16" s="613"/>
      <c r="BG16" s="613"/>
      <c r="BH16" s="613"/>
      <c r="BI16" s="613"/>
      <c r="BJ16" s="613"/>
      <c r="BK16" s="614"/>
      <c r="BL16" s="676">
        <v>0.8</v>
      </c>
      <c r="BM16" s="676"/>
      <c r="BN16" s="676"/>
      <c r="BO16" s="676"/>
      <c r="BP16" s="671" t="s">
        <v>119</v>
      </c>
      <c r="BQ16" s="671"/>
      <c r="BR16" s="671"/>
      <c r="BS16" s="671"/>
      <c r="BT16" s="671"/>
      <c r="BU16" s="671"/>
      <c r="BV16" s="671"/>
      <c r="BW16" s="672"/>
      <c r="BY16" s="609" t="s">
        <v>236</v>
      </c>
      <c r="BZ16" s="610"/>
      <c r="CA16" s="610"/>
      <c r="CB16" s="610"/>
      <c r="CC16" s="610"/>
      <c r="CD16" s="610"/>
      <c r="CE16" s="610"/>
      <c r="CF16" s="610"/>
      <c r="CG16" s="610"/>
      <c r="CH16" s="610"/>
      <c r="CI16" s="610"/>
      <c r="CJ16" s="610"/>
      <c r="CK16" s="610"/>
      <c r="CL16" s="611"/>
      <c r="CM16" s="612">
        <v>110023117</v>
      </c>
      <c r="CN16" s="613"/>
      <c r="CO16" s="613"/>
      <c r="CP16" s="613"/>
      <c r="CQ16" s="613"/>
      <c r="CR16" s="613"/>
      <c r="CS16" s="613"/>
      <c r="CT16" s="614"/>
      <c r="CU16" s="615">
        <v>22.6</v>
      </c>
      <c r="CV16" s="677"/>
      <c r="CW16" s="677"/>
      <c r="CX16" s="679"/>
      <c r="CY16" s="618">
        <v>11516666</v>
      </c>
      <c r="CZ16" s="613"/>
      <c r="DA16" s="613"/>
      <c r="DB16" s="613"/>
      <c r="DC16" s="613"/>
      <c r="DD16" s="613"/>
      <c r="DE16" s="613"/>
      <c r="DF16" s="613"/>
      <c r="DG16" s="613"/>
      <c r="DH16" s="613"/>
      <c r="DI16" s="613"/>
      <c r="DJ16" s="613"/>
      <c r="DK16" s="614"/>
      <c r="DL16" s="618">
        <v>78588212</v>
      </c>
      <c r="DM16" s="613"/>
      <c r="DN16" s="613"/>
      <c r="DO16" s="613"/>
      <c r="DP16" s="613"/>
      <c r="DQ16" s="613"/>
      <c r="DR16" s="613"/>
      <c r="DS16" s="613"/>
      <c r="DT16" s="613"/>
      <c r="DU16" s="613"/>
      <c r="DV16" s="613"/>
      <c r="DW16" s="613"/>
      <c r="DX16" s="696"/>
    </row>
    <row r="17" spans="2:128" ht="11.25" customHeight="1" x14ac:dyDescent="0.2">
      <c r="B17" s="609" t="s">
        <v>237</v>
      </c>
      <c r="C17" s="610"/>
      <c r="D17" s="610"/>
      <c r="E17" s="610"/>
      <c r="F17" s="610"/>
      <c r="G17" s="610"/>
      <c r="H17" s="610"/>
      <c r="I17" s="610"/>
      <c r="J17" s="610"/>
      <c r="K17" s="610"/>
      <c r="L17" s="610"/>
      <c r="M17" s="610"/>
      <c r="N17" s="610"/>
      <c r="O17" s="610"/>
      <c r="P17" s="610"/>
      <c r="Q17" s="611"/>
      <c r="R17" s="612">
        <v>514921</v>
      </c>
      <c r="S17" s="613"/>
      <c r="T17" s="613"/>
      <c r="U17" s="613"/>
      <c r="V17" s="613"/>
      <c r="W17" s="613"/>
      <c r="X17" s="613"/>
      <c r="Y17" s="614"/>
      <c r="Z17" s="676">
        <v>0.1</v>
      </c>
      <c r="AA17" s="676"/>
      <c r="AB17" s="676"/>
      <c r="AC17" s="676"/>
      <c r="AD17" s="671">
        <v>514921</v>
      </c>
      <c r="AE17" s="671"/>
      <c r="AF17" s="671"/>
      <c r="AG17" s="671"/>
      <c r="AH17" s="671"/>
      <c r="AI17" s="671"/>
      <c r="AJ17" s="671"/>
      <c r="AK17" s="671"/>
      <c r="AL17" s="615">
        <v>0.2</v>
      </c>
      <c r="AM17" s="677"/>
      <c r="AN17" s="677"/>
      <c r="AO17" s="678"/>
      <c r="AP17" s="609" t="s">
        <v>238</v>
      </c>
      <c r="AQ17" s="610"/>
      <c r="AR17" s="610"/>
      <c r="AS17" s="610"/>
      <c r="AT17" s="610"/>
      <c r="AU17" s="610"/>
      <c r="AV17" s="610"/>
      <c r="AW17" s="610"/>
      <c r="AX17" s="610"/>
      <c r="AY17" s="610"/>
      <c r="AZ17" s="610"/>
      <c r="BA17" s="610"/>
      <c r="BB17" s="610"/>
      <c r="BC17" s="611"/>
      <c r="BD17" s="612">
        <v>31409867</v>
      </c>
      <c r="BE17" s="613"/>
      <c r="BF17" s="613"/>
      <c r="BG17" s="613"/>
      <c r="BH17" s="613"/>
      <c r="BI17" s="613"/>
      <c r="BJ17" s="613"/>
      <c r="BK17" s="614"/>
      <c r="BL17" s="676">
        <v>20.7</v>
      </c>
      <c r="BM17" s="676"/>
      <c r="BN17" s="676"/>
      <c r="BO17" s="676"/>
      <c r="BP17" s="671" t="s">
        <v>205</v>
      </c>
      <c r="BQ17" s="671"/>
      <c r="BR17" s="671"/>
      <c r="BS17" s="671"/>
      <c r="BT17" s="671"/>
      <c r="BU17" s="671"/>
      <c r="BV17" s="671"/>
      <c r="BW17" s="672"/>
      <c r="BY17" s="609" t="s">
        <v>239</v>
      </c>
      <c r="BZ17" s="610"/>
      <c r="CA17" s="610"/>
      <c r="CB17" s="610"/>
      <c r="CC17" s="610"/>
      <c r="CD17" s="610"/>
      <c r="CE17" s="610"/>
      <c r="CF17" s="610"/>
      <c r="CG17" s="610"/>
      <c r="CH17" s="610"/>
      <c r="CI17" s="610"/>
      <c r="CJ17" s="610"/>
      <c r="CK17" s="610"/>
      <c r="CL17" s="611"/>
      <c r="CM17" s="612">
        <v>1671174</v>
      </c>
      <c r="CN17" s="613"/>
      <c r="CO17" s="613"/>
      <c r="CP17" s="613"/>
      <c r="CQ17" s="613"/>
      <c r="CR17" s="613"/>
      <c r="CS17" s="613"/>
      <c r="CT17" s="614"/>
      <c r="CU17" s="615">
        <v>0.3</v>
      </c>
      <c r="CV17" s="677"/>
      <c r="CW17" s="677"/>
      <c r="CX17" s="679"/>
      <c r="CY17" s="618" t="s">
        <v>205</v>
      </c>
      <c r="CZ17" s="613"/>
      <c r="DA17" s="613"/>
      <c r="DB17" s="613"/>
      <c r="DC17" s="613"/>
      <c r="DD17" s="613"/>
      <c r="DE17" s="613"/>
      <c r="DF17" s="613"/>
      <c r="DG17" s="613"/>
      <c r="DH17" s="613"/>
      <c r="DI17" s="613"/>
      <c r="DJ17" s="613"/>
      <c r="DK17" s="614"/>
      <c r="DL17" s="618">
        <v>84915</v>
      </c>
      <c r="DM17" s="613"/>
      <c r="DN17" s="613"/>
      <c r="DO17" s="613"/>
      <c r="DP17" s="613"/>
      <c r="DQ17" s="613"/>
      <c r="DR17" s="613"/>
      <c r="DS17" s="613"/>
      <c r="DT17" s="613"/>
      <c r="DU17" s="613"/>
      <c r="DV17" s="613"/>
      <c r="DW17" s="613"/>
      <c r="DX17" s="696"/>
    </row>
    <row r="18" spans="2:128" ht="11.25" customHeight="1" x14ac:dyDescent="0.2">
      <c r="B18" s="609" t="s">
        <v>240</v>
      </c>
      <c r="C18" s="610"/>
      <c r="D18" s="610"/>
      <c r="E18" s="610"/>
      <c r="F18" s="610"/>
      <c r="G18" s="610"/>
      <c r="H18" s="610"/>
      <c r="I18" s="610"/>
      <c r="J18" s="610"/>
      <c r="K18" s="610"/>
      <c r="L18" s="610"/>
      <c r="M18" s="610"/>
      <c r="N18" s="610"/>
      <c r="O18" s="610"/>
      <c r="P18" s="610"/>
      <c r="Q18" s="611"/>
      <c r="R18" s="612">
        <v>107216</v>
      </c>
      <c r="S18" s="613"/>
      <c r="T18" s="613"/>
      <c r="U18" s="613"/>
      <c r="V18" s="613"/>
      <c r="W18" s="613"/>
      <c r="X18" s="613"/>
      <c r="Y18" s="614"/>
      <c r="Z18" s="676">
        <v>0</v>
      </c>
      <c r="AA18" s="676"/>
      <c r="AB18" s="676"/>
      <c r="AC18" s="676"/>
      <c r="AD18" s="671">
        <v>107216</v>
      </c>
      <c r="AE18" s="671"/>
      <c r="AF18" s="671"/>
      <c r="AG18" s="671"/>
      <c r="AH18" s="671"/>
      <c r="AI18" s="671"/>
      <c r="AJ18" s="671"/>
      <c r="AK18" s="671"/>
      <c r="AL18" s="615">
        <v>0</v>
      </c>
      <c r="AM18" s="677"/>
      <c r="AN18" s="677"/>
      <c r="AO18" s="678"/>
      <c r="AP18" s="609" t="s">
        <v>241</v>
      </c>
      <c r="AQ18" s="610"/>
      <c r="AR18" s="610"/>
      <c r="AS18" s="610"/>
      <c r="AT18" s="610"/>
      <c r="AU18" s="610"/>
      <c r="AV18" s="610"/>
      <c r="AW18" s="610"/>
      <c r="AX18" s="610"/>
      <c r="AY18" s="610"/>
      <c r="AZ18" s="610"/>
      <c r="BA18" s="610"/>
      <c r="BB18" s="610"/>
      <c r="BC18" s="611"/>
      <c r="BD18" s="612">
        <v>41247967</v>
      </c>
      <c r="BE18" s="613"/>
      <c r="BF18" s="613"/>
      <c r="BG18" s="613"/>
      <c r="BH18" s="613"/>
      <c r="BI18" s="613"/>
      <c r="BJ18" s="613"/>
      <c r="BK18" s="614"/>
      <c r="BL18" s="676">
        <v>27.1</v>
      </c>
      <c r="BM18" s="676"/>
      <c r="BN18" s="676"/>
      <c r="BO18" s="676"/>
      <c r="BP18" s="671" t="s">
        <v>205</v>
      </c>
      <c r="BQ18" s="671"/>
      <c r="BR18" s="671"/>
      <c r="BS18" s="671"/>
      <c r="BT18" s="671"/>
      <c r="BU18" s="671"/>
      <c r="BV18" s="671"/>
      <c r="BW18" s="672"/>
      <c r="BY18" s="609" t="s">
        <v>242</v>
      </c>
      <c r="BZ18" s="610"/>
      <c r="CA18" s="610"/>
      <c r="CB18" s="610"/>
      <c r="CC18" s="610"/>
      <c r="CD18" s="610"/>
      <c r="CE18" s="610"/>
      <c r="CF18" s="610"/>
      <c r="CG18" s="610"/>
      <c r="CH18" s="610"/>
      <c r="CI18" s="610"/>
      <c r="CJ18" s="610"/>
      <c r="CK18" s="610"/>
      <c r="CL18" s="611"/>
      <c r="CM18" s="612">
        <v>88656479</v>
      </c>
      <c r="CN18" s="613"/>
      <c r="CO18" s="613"/>
      <c r="CP18" s="613"/>
      <c r="CQ18" s="613"/>
      <c r="CR18" s="613"/>
      <c r="CS18" s="613"/>
      <c r="CT18" s="614"/>
      <c r="CU18" s="615">
        <v>18.2</v>
      </c>
      <c r="CV18" s="677"/>
      <c r="CW18" s="677"/>
      <c r="CX18" s="679"/>
      <c r="CY18" s="618" t="s">
        <v>205</v>
      </c>
      <c r="CZ18" s="613"/>
      <c r="DA18" s="613"/>
      <c r="DB18" s="613"/>
      <c r="DC18" s="613"/>
      <c r="DD18" s="613"/>
      <c r="DE18" s="613"/>
      <c r="DF18" s="613"/>
      <c r="DG18" s="613"/>
      <c r="DH18" s="613"/>
      <c r="DI18" s="613"/>
      <c r="DJ18" s="613"/>
      <c r="DK18" s="614"/>
      <c r="DL18" s="618">
        <v>88274650</v>
      </c>
      <c r="DM18" s="613"/>
      <c r="DN18" s="613"/>
      <c r="DO18" s="613"/>
      <c r="DP18" s="613"/>
      <c r="DQ18" s="613"/>
      <c r="DR18" s="613"/>
      <c r="DS18" s="613"/>
      <c r="DT18" s="613"/>
      <c r="DU18" s="613"/>
      <c r="DV18" s="613"/>
      <c r="DW18" s="613"/>
      <c r="DX18" s="696"/>
    </row>
    <row r="19" spans="2:128" ht="11.25" customHeight="1" x14ac:dyDescent="0.2">
      <c r="B19" s="609" t="s">
        <v>243</v>
      </c>
      <c r="C19" s="610"/>
      <c r="D19" s="610"/>
      <c r="E19" s="610"/>
      <c r="F19" s="610"/>
      <c r="G19" s="610"/>
      <c r="H19" s="610"/>
      <c r="I19" s="610"/>
      <c r="J19" s="610"/>
      <c r="K19" s="610"/>
      <c r="L19" s="610"/>
      <c r="M19" s="610"/>
      <c r="N19" s="610"/>
      <c r="O19" s="610"/>
      <c r="P19" s="610"/>
      <c r="Q19" s="611"/>
      <c r="R19" s="612">
        <v>686600</v>
      </c>
      <c r="S19" s="613"/>
      <c r="T19" s="613"/>
      <c r="U19" s="613"/>
      <c r="V19" s="613"/>
      <c r="W19" s="613"/>
      <c r="X19" s="613"/>
      <c r="Y19" s="614"/>
      <c r="Z19" s="676">
        <v>0.1</v>
      </c>
      <c r="AA19" s="676"/>
      <c r="AB19" s="676"/>
      <c r="AC19" s="676"/>
      <c r="AD19" s="671">
        <v>686600</v>
      </c>
      <c r="AE19" s="671"/>
      <c r="AF19" s="671"/>
      <c r="AG19" s="671"/>
      <c r="AH19" s="671"/>
      <c r="AI19" s="671"/>
      <c r="AJ19" s="671"/>
      <c r="AK19" s="671"/>
      <c r="AL19" s="615">
        <v>0.2</v>
      </c>
      <c r="AM19" s="677"/>
      <c r="AN19" s="677"/>
      <c r="AO19" s="678"/>
      <c r="AP19" s="609" t="s">
        <v>244</v>
      </c>
      <c r="AQ19" s="610"/>
      <c r="AR19" s="610"/>
      <c r="AS19" s="610"/>
      <c r="AT19" s="610"/>
      <c r="AU19" s="610"/>
      <c r="AV19" s="610"/>
      <c r="AW19" s="610"/>
      <c r="AX19" s="610"/>
      <c r="AY19" s="610"/>
      <c r="AZ19" s="610"/>
      <c r="BA19" s="610"/>
      <c r="BB19" s="610"/>
      <c r="BC19" s="611"/>
      <c r="BD19" s="612">
        <v>2284757</v>
      </c>
      <c r="BE19" s="613"/>
      <c r="BF19" s="613"/>
      <c r="BG19" s="613"/>
      <c r="BH19" s="613"/>
      <c r="BI19" s="613"/>
      <c r="BJ19" s="613"/>
      <c r="BK19" s="614"/>
      <c r="BL19" s="676">
        <v>1.5</v>
      </c>
      <c r="BM19" s="676"/>
      <c r="BN19" s="676"/>
      <c r="BO19" s="676"/>
      <c r="BP19" s="671" t="s">
        <v>205</v>
      </c>
      <c r="BQ19" s="671"/>
      <c r="BR19" s="671"/>
      <c r="BS19" s="671"/>
      <c r="BT19" s="671"/>
      <c r="BU19" s="671"/>
      <c r="BV19" s="671"/>
      <c r="BW19" s="672"/>
      <c r="BY19" s="609" t="s">
        <v>245</v>
      </c>
      <c r="BZ19" s="610"/>
      <c r="CA19" s="610"/>
      <c r="CB19" s="610"/>
      <c r="CC19" s="610"/>
      <c r="CD19" s="610"/>
      <c r="CE19" s="610"/>
      <c r="CF19" s="610"/>
      <c r="CG19" s="610"/>
      <c r="CH19" s="610"/>
      <c r="CI19" s="610"/>
      <c r="CJ19" s="610"/>
      <c r="CK19" s="610"/>
      <c r="CL19" s="611"/>
      <c r="CM19" s="612">
        <v>134965</v>
      </c>
      <c r="CN19" s="613"/>
      <c r="CO19" s="613"/>
      <c r="CP19" s="613"/>
      <c r="CQ19" s="613"/>
      <c r="CR19" s="613"/>
      <c r="CS19" s="613"/>
      <c r="CT19" s="614"/>
      <c r="CU19" s="615">
        <v>0</v>
      </c>
      <c r="CV19" s="677"/>
      <c r="CW19" s="677"/>
      <c r="CX19" s="679"/>
      <c r="CY19" s="618" t="s">
        <v>119</v>
      </c>
      <c r="CZ19" s="613"/>
      <c r="DA19" s="613"/>
      <c r="DB19" s="613"/>
      <c r="DC19" s="613"/>
      <c r="DD19" s="613"/>
      <c r="DE19" s="613"/>
      <c r="DF19" s="613"/>
      <c r="DG19" s="613"/>
      <c r="DH19" s="613"/>
      <c r="DI19" s="613"/>
      <c r="DJ19" s="613"/>
      <c r="DK19" s="614"/>
      <c r="DL19" s="618">
        <v>134965</v>
      </c>
      <c r="DM19" s="613"/>
      <c r="DN19" s="613"/>
      <c r="DO19" s="613"/>
      <c r="DP19" s="613"/>
      <c r="DQ19" s="613"/>
      <c r="DR19" s="613"/>
      <c r="DS19" s="613"/>
      <c r="DT19" s="613"/>
      <c r="DU19" s="613"/>
      <c r="DV19" s="613"/>
      <c r="DW19" s="613"/>
      <c r="DX19" s="696"/>
    </row>
    <row r="20" spans="2:128" ht="11.25" customHeight="1" x14ac:dyDescent="0.2">
      <c r="B20" s="609" t="s">
        <v>246</v>
      </c>
      <c r="C20" s="610"/>
      <c r="D20" s="610"/>
      <c r="E20" s="610"/>
      <c r="F20" s="610"/>
      <c r="G20" s="610"/>
      <c r="H20" s="610"/>
      <c r="I20" s="610"/>
      <c r="J20" s="610"/>
      <c r="K20" s="610"/>
      <c r="L20" s="610"/>
      <c r="M20" s="610"/>
      <c r="N20" s="610"/>
      <c r="O20" s="610"/>
      <c r="P20" s="610"/>
      <c r="Q20" s="611"/>
      <c r="R20" s="612">
        <v>129307297</v>
      </c>
      <c r="S20" s="613"/>
      <c r="T20" s="613"/>
      <c r="U20" s="613"/>
      <c r="V20" s="613"/>
      <c r="W20" s="613"/>
      <c r="X20" s="613"/>
      <c r="Y20" s="614"/>
      <c r="Z20" s="676">
        <v>25.7</v>
      </c>
      <c r="AA20" s="676"/>
      <c r="AB20" s="676"/>
      <c r="AC20" s="676"/>
      <c r="AD20" s="671">
        <v>125950504</v>
      </c>
      <c r="AE20" s="671"/>
      <c r="AF20" s="671"/>
      <c r="AG20" s="671"/>
      <c r="AH20" s="671"/>
      <c r="AI20" s="671"/>
      <c r="AJ20" s="671"/>
      <c r="AK20" s="671"/>
      <c r="AL20" s="615">
        <v>44.8</v>
      </c>
      <c r="AM20" s="677"/>
      <c r="AN20" s="677"/>
      <c r="AO20" s="678"/>
      <c r="AP20" s="680" t="s">
        <v>247</v>
      </c>
      <c r="AQ20" s="681"/>
      <c r="AR20" s="681"/>
      <c r="AS20" s="681"/>
      <c r="AT20" s="681"/>
      <c r="AU20" s="681"/>
      <c r="AV20" s="681"/>
      <c r="AW20" s="681"/>
      <c r="AX20" s="681"/>
      <c r="AY20" s="681"/>
      <c r="AZ20" s="681"/>
      <c r="BA20" s="681"/>
      <c r="BB20" s="681"/>
      <c r="BC20" s="682"/>
      <c r="BD20" s="612">
        <v>1096044</v>
      </c>
      <c r="BE20" s="613"/>
      <c r="BF20" s="613"/>
      <c r="BG20" s="613"/>
      <c r="BH20" s="613"/>
      <c r="BI20" s="613"/>
      <c r="BJ20" s="613"/>
      <c r="BK20" s="614"/>
      <c r="BL20" s="676">
        <v>0.7</v>
      </c>
      <c r="BM20" s="676"/>
      <c r="BN20" s="676"/>
      <c r="BO20" s="676"/>
      <c r="BP20" s="671" t="s">
        <v>119</v>
      </c>
      <c r="BQ20" s="671"/>
      <c r="BR20" s="671"/>
      <c r="BS20" s="671"/>
      <c r="BT20" s="671"/>
      <c r="BU20" s="671"/>
      <c r="BV20" s="671"/>
      <c r="BW20" s="672"/>
      <c r="BY20" s="680" t="s">
        <v>248</v>
      </c>
      <c r="BZ20" s="681"/>
      <c r="CA20" s="681"/>
      <c r="CB20" s="681"/>
      <c r="CC20" s="681"/>
      <c r="CD20" s="681"/>
      <c r="CE20" s="681"/>
      <c r="CF20" s="681"/>
      <c r="CG20" s="681"/>
      <c r="CH20" s="681"/>
      <c r="CI20" s="681"/>
      <c r="CJ20" s="681"/>
      <c r="CK20" s="681"/>
      <c r="CL20" s="682"/>
      <c r="CM20" s="612" t="s">
        <v>119</v>
      </c>
      <c r="CN20" s="613"/>
      <c r="CO20" s="613"/>
      <c r="CP20" s="613"/>
      <c r="CQ20" s="613"/>
      <c r="CR20" s="613"/>
      <c r="CS20" s="613"/>
      <c r="CT20" s="614"/>
      <c r="CU20" s="615" t="s">
        <v>205</v>
      </c>
      <c r="CV20" s="677"/>
      <c r="CW20" s="677"/>
      <c r="CX20" s="679"/>
      <c r="CY20" s="618" t="s">
        <v>119</v>
      </c>
      <c r="CZ20" s="613"/>
      <c r="DA20" s="613"/>
      <c r="DB20" s="613"/>
      <c r="DC20" s="613"/>
      <c r="DD20" s="613"/>
      <c r="DE20" s="613"/>
      <c r="DF20" s="613"/>
      <c r="DG20" s="613"/>
      <c r="DH20" s="613"/>
      <c r="DI20" s="613"/>
      <c r="DJ20" s="613"/>
      <c r="DK20" s="614"/>
      <c r="DL20" s="618" t="s">
        <v>119</v>
      </c>
      <c r="DM20" s="613"/>
      <c r="DN20" s="613"/>
      <c r="DO20" s="613"/>
      <c r="DP20" s="613"/>
      <c r="DQ20" s="613"/>
      <c r="DR20" s="613"/>
      <c r="DS20" s="613"/>
      <c r="DT20" s="613"/>
      <c r="DU20" s="613"/>
      <c r="DV20" s="613"/>
      <c r="DW20" s="613"/>
      <c r="DX20" s="696"/>
    </row>
    <row r="21" spans="2:128" ht="11.25" customHeight="1" x14ac:dyDescent="0.2">
      <c r="B21" s="609" t="s">
        <v>249</v>
      </c>
      <c r="C21" s="610"/>
      <c r="D21" s="610"/>
      <c r="E21" s="610"/>
      <c r="F21" s="610"/>
      <c r="G21" s="610"/>
      <c r="H21" s="610"/>
      <c r="I21" s="610"/>
      <c r="J21" s="610"/>
      <c r="K21" s="610"/>
      <c r="L21" s="610"/>
      <c r="M21" s="610"/>
      <c r="N21" s="610"/>
      <c r="O21" s="610"/>
      <c r="P21" s="610"/>
      <c r="Q21" s="611"/>
      <c r="R21" s="612">
        <v>125950504</v>
      </c>
      <c r="S21" s="613"/>
      <c r="T21" s="613"/>
      <c r="U21" s="613"/>
      <c r="V21" s="613"/>
      <c r="W21" s="613"/>
      <c r="X21" s="613"/>
      <c r="Y21" s="614"/>
      <c r="Z21" s="615">
        <v>25</v>
      </c>
      <c r="AA21" s="677"/>
      <c r="AB21" s="677"/>
      <c r="AC21" s="679"/>
      <c r="AD21" s="618">
        <v>125950504</v>
      </c>
      <c r="AE21" s="613"/>
      <c r="AF21" s="613"/>
      <c r="AG21" s="613"/>
      <c r="AH21" s="613"/>
      <c r="AI21" s="613"/>
      <c r="AJ21" s="613"/>
      <c r="AK21" s="614"/>
      <c r="AL21" s="615">
        <v>44.8</v>
      </c>
      <c r="AM21" s="677"/>
      <c r="AN21" s="677"/>
      <c r="AO21" s="678"/>
      <c r="AP21" s="680" t="s">
        <v>250</v>
      </c>
      <c r="AQ21" s="681"/>
      <c r="AR21" s="681"/>
      <c r="AS21" s="681"/>
      <c r="AT21" s="681"/>
      <c r="AU21" s="681"/>
      <c r="AV21" s="681"/>
      <c r="AW21" s="681"/>
      <c r="AX21" s="681"/>
      <c r="AY21" s="681"/>
      <c r="AZ21" s="681"/>
      <c r="BA21" s="681"/>
      <c r="BB21" s="681"/>
      <c r="BC21" s="682"/>
      <c r="BD21" s="612">
        <v>298320</v>
      </c>
      <c r="BE21" s="613"/>
      <c r="BF21" s="613"/>
      <c r="BG21" s="613"/>
      <c r="BH21" s="613"/>
      <c r="BI21" s="613"/>
      <c r="BJ21" s="613"/>
      <c r="BK21" s="614"/>
      <c r="BL21" s="676">
        <v>0.2</v>
      </c>
      <c r="BM21" s="676"/>
      <c r="BN21" s="676"/>
      <c r="BO21" s="676"/>
      <c r="BP21" s="671" t="s">
        <v>205</v>
      </c>
      <c r="BQ21" s="671"/>
      <c r="BR21" s="671"/>
      <c r="BS21" s="671"/>
      <c r="BT21" s="671"/>
      <c r="BU21" s="671"/>
      <c r="BV21" s="671"/>
      <c r="BW21" s="672"/>
      <c r="BY21" s="680" t="s">
        <v>251</v>
      </c>
      <c r="BZ21" s="681"/>
      <c r="CA21" s="681"/>
      <c r="CB21" s="681"/>
      <c r="CC21" s="681"/>
      <c r="CD21" s="681"/>
      <c r="CE21" s="681"/>
      <c r="CF21" s="681"/>
      <c r="CG21" s="681"/>
      <c r="CH21" s="681"/>
      <c r="CI21" s="681"/>
      <c r="CJ21" s="681"/>
      <c r="CK21" s="681"/>
      <c r="CL21" s="682"/>
      <c r="CM21" s="612">
        <v>163053</v>
      </c>
      <c r="CN21" s="613"/>
      <c r="CO21" s="613"/>
      <c r="CP21" s="613"/>
      <c r="CQ21" s="613"/>
      <c r="CR21" s="613"/>
      <c r="CS21" s="613"/>
      <c r="CT21" s="614"/>
      <c r="CU21" s="615">
        <v>0</v>
      </c>
      <c r="CV21" s="677"/>
      <c r="CW21" s="677"/>
      <c r="CX21" s="679"/>
      <c r="CY21" s="618" t="s">
        <v>119</v>
      </c>
      <c r="CZ21" s="613"/>
      <c r="DA21" s="613"/>
      <c r="DB21" s="613"/>
      <c r="DC21" s="613"/>
      <c r="DD21" s="613"/>
      <c r="DE21" s="613"/>
      <c r="DF21" s="613"/>
      <c r="DG21" s="613"/>
      <c r="DH21" s="613"/>
      <c r="DI21" s="613"/>
      <c r="DJ21" s="613"/>
      <c r="DK21" s="614"/>
      <c r="DL21" s="618">
        <v>163053</v>
      </c>
      <c r="DM21" s="613"/>
      <c r="DN21" s="613"/>
      <c r="DO21" s="613"/>
      <c r="DP21" s="613"/>
      <c r="DQ21" s="613"/>
      <c r="DR21" s="613"/>
      <c r="DS21" s="613"/>
      <c r="DT21" s="613"/>
      <c r="DU21" s="613"/>
      <c r="DV21" s="613"/>
      <c r="DW21" s="613"/>
      <c r="DX21" s="696"/>
    </row>
    <row r="22" spans="2:128" ht="11.25" customHeight="1" x14ac:dyDescent="0.2">
      <c r="B22" s="609" t="s">
        <v>252</v>
      </c>
      <c r="C22" s="610"/>
      <c r="D22" s="610"/>
      <c r="E22" s="610"/>
      <c r="F22" s="610"/>
      <c r="G22" s="610"/>
      <c r="H22" s="610"/>
      <c r="I22" s="610"/>
      <c r="J22" s="610"/>
      <c r="K22" s="610"/>
      <c r="L22" s="610"/>
      <c r="M22" s="610"/>
      <c r="N22" s="610"/>
      <c r="O22" s="610"/>
      <c r="P22" s="610"/>
      <c r="Q22" s="611"/>
      <c r="R22" s="612">
        <v>3347099</v>
      </c>
      <c r="S22" s="613"/>
      <c r="T22" s="613"/>
      <c r="U22" s="613"/>
      <c r="V22" s="613"/>
      <c r="W22" s="613"/>
      <c r="X22" s="613"/>
      <c r="Y22" s="614"/>
      <c r="Z22" s="615">
        <v>0.7</v>
      </c>
      <c r="AA22" s="677"/>
      <c r="AB22" s="677"/>
      <c r="AC22" s="679"/>
      <c r="AD22" s="618" t="s">
        <v>205</v>
      </c>
      <c r="AE22" s="613"/>
      <c r="AF22" s="613"/>
      <c r="AG22" s="613"/>
      <c r="AH22" s="613"/>
      <c r="AI22" s="613"/>
      <c r="AJ22" s="613"/>
      <c r="AK22" s="614"/>
      <c r="AL22" s="615" t="s">
        <v>119</v>
      </c>
      <c r="AM22" s="677"/>
      <c r="AN22" s="677"/>
      <c r="AO22" s="678"/>
      <c r="AP22" s="680" t="s">
        <v>253</v>
      </c>
      <c r="AQ22" s="681"/>
      <c r="AR22" s="681"/>
      <c r="AS22" s="681"/>
      <c r="AT22" s="681"/>
      <c r="AU22" s="681"/>
      <c r="AV22" s="681"/>
      <c r="AW22" s="681"/>
      <c r="AX22" s="681"/>
      <c r="AY22" s="681"/>
      <c r="AZ22" s="681"/>
      <c r="BA22" s="681"/>
      <c r="BB22" s="681"/>
      <c r="BC22" s="682"/>
      <c r="BD22" s="612">
        <v>937877</v>
      </c>
      <c r="BE22" s="613"/>
      <c r="BF22" s="613"/>
      <c r="BG22" s="613"/>
      <c r="BH22" s="613"/>
      <c r="BI22" s="613"/>
      <c r="BJ22" s="613"/>
      <c r="BK22" s="614"/>
      <c r="BL22" s="676">
        <v>0.6</v>
      </c>
      <c r="BM22" s="676"/>
      <c r="BN22" s="676"/>
      <c r="BO22" s="676"/>
      <c r="BP22" s="671" t="s">
        <v>119</v>
      </c>
      <c r="BQ22" s="671"/>
      <c r="BR22" s="671"/>
      <c r="BS22" s="671"/>
      <c r="BT22" s="671"/>
      <c r="BU22" s="671"/>
      <c r="BV22" s="671"/>
      <c r="BW22" s="672"/>
      <c r="BY22" s="680" t="s">
        <v>254</v>
      </c>
      <c r="BZ22" s="681"/>
      <c r="CA22" s="681"/>
      <c r="CB22" s="681"/>
      <c r="CC22" s="681"/>
      <c r="CD22" s="681"/>
      <c r="CE22" s="681"/>
      <c r="CF22" s="681"/>
      <c r="CG22" s="681"/>
      <c r="CH22" s="681"/>
      <c r="CI22" s="681"/>
      <c r="CJ22" s="681"/>
      <c r="CK22" s="681"/>
      <c r="CL22" s="682"/>
      <c r="CM22" s="612">
        <v>738915</v>
      </c>
      <c r="CN22" s="613"/>
      <c r="CO22" s="613"/>
      <c r="CP22" s="613"/>
      <c r="CQ22" s="613"/>
      <c r="CR22" s="613"/>
      <c r="CS22" s="613"/>
      <c r="CT22" s="614"/>
      <c r="CU22" s="615">
        <v>0.2</v>
      </c>
      <c r="CV22" s="677"/>
      <c r="CW22" s="677"/>
      <c r="CX22" s="679"/>
      <c r="CY22" s="618" t="s">
        <v>205</v>
      </c>
      <c r="CZ22" s="613"/>
      <c r="DA22" s="613"/>
      <c r="DB22" s="613"/>
      <c r="DC22" s="613"/>
      <c r="DD22" s="613"/>
      <c r="DE22" s="613"/>
      <c r="DF22" s="613"/>
      <c r="DG22" s="613"/>
      <c r="DH22" s="613"/>
      <c r="DI22" s="613"/>
      <c r="DJ22" s="613"/>
      <c r="DK22" s="614"/>
      <c r="DL22" s="618">
        <v>738915</v>
      </c>
      <c r="DM22" s="613"/>
      <c r="DN22" s="613"/>
      <c r="DO22" s="613"/>
      <c r="DP22" s="613"/>
      <c r="DQ22" s="613"/>
      <c r="DR22" s="613"/>
      <c r="DS22" s="613"/>
      <c r="DT22" s="613"/>
      <c r="DU22" s="613"/>
      <c r="DV22" s="613"/>
      <c r="DW22" s="613"/>
      <c r="DX22" s="696"/>
    </row>
    <row r="23" spans="2:128" ht="11.25" customHeight="1" x14ac:dyDescent="0.2">
      <c r="B23" s="609" t="s">
        <v>255</v>
      </c>
      <c r="C23" s="610"/>
      <c r="D23" s="610"/>
      <c r="E23" s="610"/>
      <c r="F23" s="610"/>
      <c r="G23" s="610"/>
      <c r="H23" s="610"/>
      <c r="I23" s="610"/>
      <c r="J23" s="610"/>
      <c r="K23" s="610"/>
      <c r="L23" s="610"/>
      <c r="M23" s="610"/>
      <c r="N23" s="610"/>
      <c r="O23" s="610"/>
      <c r="P23" s="610"/>
      <c r="Q23" s="611"/>
      <c r="R23" s="612">
        <v>9694</v>
      </c>
      <c r="S23" s="613"/>
      <c r="T23" s="613"/>
      <c r="U23" s="613"/>
      <c r="V23" s="613"/>
      <c r="W23" s="613"/>
      <c r="X23" s="613"/>
      <c r="Y23" s="614"/>
      <c r="Z23" s="615">
        <v>0</v>
      </c>
      <c r="AA23" s="677"/>
      <c r="AB23" s="677"/>
      <c r="AC23" s="679"/>
      <c r="AD23" s="618" t="s">
        <v>119</v>
      </c>
      <c r="AE23" s="613"/>
      <c r="AF23" s="613"/>
      <c r="AG23" s="613"/>
      <c r="AH23" s="613"/>
      <c r="AI23" s="613"/>
      <c r="AJ23" s="613"/>
      <c r="AK23" s="614"/>
      <c r="AL23" s="615" t="s">
        <v>205</v>
      </c>
      <c r="AM23" s="677"/>
      <c r="AN23" s="677"/>
      <c r="AO23" s="678"/>
      <c r="AP23" s="680" t="s">
        <v>256</v>
      </c>
      <c r="AQ23" s="681"/>
      <c r="AR23" s="681"/>
      <c r="AS23" s="681"/>
      <c r="AT23" s="681"/>
      <c r="AU23" s="681"/>
      <c r="AV23" s="681"/>
      <c r="AW23" s="681"/>
      <c r="AX23" s="681"/>
      <c r="AY23" s="681"/>
      <c r="AZ23" s="681"/>
      <c r="BA23" s="681"/>
      <c r="BB23" s="681"/>
      <c r="BC23" s="682"/>
      <c r="BD23" s="612">
        <v>10924559</v>
      </c>
      <c r="BE23" s="613"/>
      <c r="BF23" s="613"/>
      <c r="BG23" s="613"/>
      <c r="BH23" s="613"/>
      <c r="BI23" s="613"/>
      <c r="BJ23" s="613"/>
      <c r="BK23" s="614"/>
      <c r="BL23" s="676">
        <v>7.2</v>
      </c>
      <c r="BM23" s="676"/>
      <c r="BN23" s="676"/>
      <c r="BO23" s="676"/>
      <c r="BP23" s="671" t="s">
        <v>205</v>
      </c>
      <c r="BQ23" s="671"/>
      <c r="BR23" s="671"/>
      <c r="BS23" s="671"/>
      <c r="BT23" s="671"/>
      <c r="BU23" s="671"/>
      <c r="BV23" s="671"/>
      <c r="BW23" s="672"/>
      <c r="BY23" s="680" t="s">
        <v>257</v>
      </c>
      <c r="BZ23" s="681"/>
      <c r="CA23" s="681"/>
      <c r="CB23" s="681"/>
      <c r="CC23" s="681"/>
      <c r="CD23" s="681"/>
      <c r="CE23" s="681"/>
      <c r="CF23" s="681"/>
      <c r="CG23" s="681"/>
      <c r="CH23" s="681"/>
      <c r="CI23" s="681"/>
      <c r="CJ23" s="681"/>
      <c r="CK23" s="681"/>
      <c r="CL23" s="682"/>
      <c r="CM23" s="612">
        <v>409275</v>
      </c>
      <c r="CN23" s="613"/>
      <c r="CO23" s="613"/>
      <c r="CP23" s="613"/>
      <c r="CQ23" s="613"/>
      <c r="CR23" s="613"/>
      <c r="CS23" s="613"/>
      <c r="CT23" s="614"/>
      <c r="CU23" s="615">
        <v>0.1</v>
      </c>
      <c r="CV23" s="677"/>
      <c r="CW23" s="677"/>
      <c r="CX23" s="679"/>
      <c r="CY23" s="618" t="s">
        <v>119</v>
      </c>
      <c r="CZ23" s="613"/>
      <c r="DA23" s="613"/>
      <c r="DB23" s="613"/>
      <c r="DC23" s="613"/>
      <c r="DD23" s="613"/>
      <c r="DE23" s="613"/>
      <c r="DF23" s="613"/>
      <c r="DG23" s="613"/>
      <c r="DH23" s="613"/>
      <c r="DI23" s="613"/>
      <c r="DJ23" s="613"/>
      <c r="DK23" s="614"/>
      <c r="DL23" s="618">
        <v>409275</v>
      </c>
      <c r="DM23" s="613"/>
      <c r="DN23" s="613"/>
      <c r="DO23" s="613"/>
      <c r="DP23" s="613"/>
      <c r="DQ23" s="613"/>
      <c r="DR23" s="613"/>
      <c r="DS23" s="613"/>
      <c r="DT23" s="613"/>
      <c r="DU23" s="613"/>
      <c r="DV23" s="613"/>
      <c r="DW23" s="613"/>
      <c r="DX23" s="696"/>
    </row>
    <row r="24" spans="2:128" ht="11.25" customHeight="1" x14ac:dyDescent="0.2">
      <c r="B24" s="609" t="s">
        <v>258</v>
      </c>
      <c r="C24" s="610"/>
      <c r="D24" s="610"/>
      <c r="E24" s="610"/>
      <c r="F24" s="610"/>
      <c r="G24" s="610"/>
      <c r="H24" s="610"/>
      <c r="I24" s="610"/>
      <c r="J24" s="610"/>
      <c r="K24" s="610"/>
      <c r="L24" s="610"/>
      <c r="M24" s="610"/>
      <c r="N24" s="610"/>
      <c r="O24" s="610"/>
      <c r="P24" s="610"/>
      <c r="Q24" s="611"/>
      <c r="R24" s="612">
        <v>302488457</v>
      </c>
      <c r="S24" s="613"/>
      <c r="T24" s="613"/>
      <c r="U24" s="613"/>
      <c r="V24" s="613"/>
      <c r="W24" s="613"/>
      <c r="X24" s="613"/>
      <c r="Y24" s="614"/>
      <c r="Z24" s="615">
        <v>60.1</v>
      </c>
      <c r="AA24" s="677"/>
      <c r="AB24" s="677"/>
      <c r="AC24" s="679"/>
      <c r="AD24" s="618">
        <v>275885159</v>
      </c>
      <c r="AE24" s="613"/>
      <c r="AF24" s="613"/>
      <c r="AG24" s="613"/>
      <c r="AH24" s="613"/>
      <c r="AI24" s="613"/>
      <c r="AJ24" s="613"/>
      <c r="AK24" s="614"/>
      <c r="AL24" s="615">
        <v>98.2</v>
      </c>
      <c r="AM24" s="677"/>
      <c r="AN24" s="677"/>
      <c r="AO24" s="678"/>
      <c r="AP24" s="680" t="s">
        <v>259</v>
      </c>
      <c r="AQ24" s="681"/>
      <c r="AR24" s="681"/>
      <c r="AS24" s="681"/>
      <c r="AT24" s="681"/>
      <c r="AU24" s="681"/>
      <c r="AV24" s="681"/>
      <c r="AW24" s="681"/>
      <c r="AX24" s="681"/>
      <c r="AY24" s="681"/>
      <c r="AZ24" s="681"/>
      <c r="BA24" s="681"/>
      <c r="BB24" s="681"/>
      <c r="BC24" s="682"/>
      <c r="BD24" s="612">
        <v>17328911</v>
      </c>
      <c r="BE24" s="613"/>
      <c r="BF24" s="613"/>
      <c r="BG24" s="613"/>
      <c r="BH24" s="613"/>
      <c r="BI24" s="613"/>
      <c r="BJ24" s="613"/>
      <c r="BK24" s="614"/>
      <c r="BL24" s="676">
        <v>11.4</v>
      </c>
      <c r="BM24" s="676"/>
      <c r="BN24" s="676"/>
      <c r="BO24" s="676"/>
      <c r="BP24" s="671" t="s">
        <v>205</v>
      </c>
      <c r="BQ24" s="671"/>
      <c r="BR24" s="671"/>
      <c r="BS24" s="671"/>
      <c r="BT24" s="671"/>
      <c r="BU24" s="671"/>
      <c r="BV24" s="671"/>
      <c r="BW24" s="672"/>
      <c r="BY24" s="680" t="s">
        <v>260</v>
      </c>
      <c r="BZ24" s="681"/>
      <c r="CA24" s="681"/>
      <c r="CB24" s="681"/>
      <c r="CC24" s="681"/>
      <c r="CD24" s="681"/>
      <c r="CE24" s="681"/>
      <c r="CF24" s="681"/>
      <c r="CG24" s="681"/>
      <c r="CH24" s="681"/>
      <c r="CI24" s="681"/>
      <c r="CJ24" s="681"/>
      <c r="CK24" s="681"/>
      <c r="CL24" s="682"/>
      <c r="CM24" s="612" t="s">
        <v>119</v>
      </c>
      <c r="CN24" s="613"/>
      <c r="CO24" s="613"/>
      <c r="CP24" s="613"/>
      <c r="CQ24" s="613"/>
      <c r="CR24" s="613"/>
      <c r="CS24" s="613"/>
      <c r="CT24" s="614"/>
      <c r="CU24" s="615" t="s">
        <v>119</v>
      </c>
      <c r="CV24" s="677"/>
      <c r="CW24" s="677"/>
      <c r="CX24" s="679"/>
      <c r="CY24" s="618" t="s">
        <v>205</v>
      </c>
      <c r="CZ24" s="613"/>
      <c r="DA24" s="613"/>
      <c r="DB24" s="613"/>
      <c r="DC24" s="613"/>
      <c r="DD24" s="613"/>
      <c r="DE24" s="613"/>
      <c r="DF24" s="613"/>
      <c r="DG24" s="613"/>
      <c r="DH24" s="613"/>
      <c r="DI24" s="613"/>
      <c r="DJ24" s="613"/>
      <c r="DK24" s="614"/>
      <c r="DL24" s="618" t="s">
        <v>205</v>
      </c>
      <c r="DM24" s="613"/>
      <c r="DN24" s="613"/>
      <c r="DO24" s="613"/>
      <c r="DP24" s="613"/>
      <c r="DQ24" s="613"/>
      <c r="DR24" s="613"/>
      <c r="DS24" s="613"/>
      <c r="DT24" s="613"/>
      <c r="DU24" s="613"/>
      <c r="DV24" s="613"/>
      <c r="DW24" s="613"/>
      <c r="DX24" s="696"/>
    </row>
    <row r="25" spans="2:128" ht="11.25" customHeight="1" x14ac:dyDescent="0.2">
      <c r="B25" s="609" t="s">
        <v>261</v>
      </c>
      <c r="C25" s="610"/>
      <c r="D25" s="610"/>
      <c r="E25" s="610"/>
      <c r="F25" s="610"/>
      <c r="G25" s="610"/>
      <c r="H25" s="610"/>
      <c r="I25" s="610"/>
      <c r="J25" s="610"/>
      <c r="K25" s="610"/>
      <c r="L25" s="610"/>
      <c r="M25" s="610"/>
      <c r="N25" s="610"/>
      <c r="O25" s="610"/>
      <c r="P25" s="610"/>
      <c r="Q25" s="611"/>
      <c r="R25" s="612">
        <v>265571</v>
      </c>
      <c r="S25" s="613"/>
      <c r="T25" s="613"/>
      <c r="U25" s="613"/>
      <c r="V25" s="613"/>
      <c r="W25" s="613"/>
      <c r="X25" s="613"/>
      <c r="Y25" s="614"/>
      <c r="Z25" s="615">
        <v>0.1</v>
      </c>
      <c r="AA25" s="677"/>
      <c r="AB25" s="677"/>
      <c r="AC25" s="679"/>
      <c r="AD25" s="618">
        <v>265571</v>
      </c>
      <c r="AE25" s="613"/>
      <c r="AF25" s="613"/>
      <c r="AG25" s="613"/>
      <c r="AH25" s="613"/>
      <c r="AI25" s="613"/>
      <c r="AJ25" s="613"/>
      <c r="AK25" s="614"/>
      <c r="AL25" s="615">
        <v>0.1</v>
      </c>
      <c r="AM25" s="677"/>
      <c r="AN25" s="677"/>
      <c r="AO25" s="678"/>
      <c r="AP25" s="680" t="s">
        <v>262</v>
      </c>
      <c r="AQ25" s="681"/>
      <c r="AR25" s="681"/>
      <c r="AS25" s="681"/>
      <c r="AT25" s="681"/>
      <c r="AU25" s="681"/>
      <c r="AV25" s="681"/>
      <c r="AW25" s="681"/>
      <c r="AX25" s="681"/>
      <c r="AY25" s="681"/>
      <c r="AZ25" s="681"/>
      <c r="BA25" s="681"/>
      <c r="BB25" s="681"/>
      <c r="BC25" s="682"/>
      <c r="BD25" s="612">
        <v>891</v>
      </c>
      <c r="BE25" s="613"/>
      <c r="BF25" s="613"/>
      <c r="BG25" s="613"/>
      <c r="BH25" s="613"/>
      <c r="BI25" s="613"/>
      <c r="BJ25" s="613"/>
      <c r="BK25" s="614"/>
      <c r="BL25" s="676">
        <v>0</v>
      </c>
      <c r="BM25" s="676"/>
      <c r="BN25" s="676"/>
      <c r="BO25" s="676"/>
      <c r="BP25" s="671" t="s">
        <v>205</v>
      </c>
      <c r="BQ25" s="671"/>
      <c r="BR25" s="671"/>
      <c r="BS25" s="671"/>
      <c r="BT25" s="671"/>
      <c r="BU25" s="671"/>
      <c r="BV25" s="671"/>
      <c r="BW25" s="672"/>
      <c r="BY25" s="680" t="s">
        <v>263</v>
      </c>
      <c r="BZ25" s="681"/>
      <c r="CA25" s="681"/>
      <c r="CB25" s="681"/>
      <c r="CC25" s="681"/>
      <c r="CD25" s="681"/>
      <c r="CE25" s="681"/>
      <c r="CF25" s="681"/>
      <c r="CG25" s="681"/>
      <c r="CH25" s="681"/>
      <c r="CI25" s="681"/>
      <c r="CJ25" s="681"/>
      <c r="CK25" s="681"/>
      <c r="CL25" s="682"/>
      <c r="CM25" s="612">
        <v>19939994</v>
      </c>
      <c r="CN25" s="613"/>
      <c r="CO25" s="613"/>
      <c r="CP25" s="613"/>
      <c r="CQ25" s="613"/>
      <c r="CR25" s="613"/>
      <c r="CS25" s="613"/>
      <c r="CT25" s="614"/>
      <c r="CU25" s="615">
        <v>4.0999999999999996</v>
      </c>
      <c r="CV25" s="677"/>
      <c r="CW25" s="677"/>
      <c r="CX25" s="679"/>
      <c r="CY25" s="618" t="s">
        <v>119</v>
      </c>
      <c r="CZ25" s="613"/>
      <c r="DA25" s="613"/>
      <c r="DB25" s="613"/>
      <c r="DC25" s="613"/>
      <c r="DD25" s="613"/>
      <c r="DE25" s="613"/>
      <c r="DF25" s="613"/>
      <c r="DG25" s="613"/>
      <c r="DH25" s="613"/>
      <c r="DI25" s="613"/>
      <c r="DJ25" s="613"/>
      <c r="DK25" s="614"/>
      <c r="DL25" s="618">
        <v>19939994</v>
      </c>
      <c r="DM25" s="613"/>
      <c r="DN25" s="613"/>
      <c r="DO25" s="613"/>
      <c r="DP25" s="613"/>
      <c r="DQ25" s="613"/>
      <c r="DR25" s="613"/>
      <c r="DS25" s="613"/>
      <c r="DT25" s="613"/>
      <c r="DU25" s="613"/>
      <c r="DV25" s="613"/>
      <c r="DW25" s="613"/>
      <c r="DX25" s="696"/>
    </row>
    <row r="26" spans="2:128" ht="11.25" customHeight="1" x14ac:dyDescent="0.2">
      <c r="B26" s="609" t="s">
        <v>264</v>
      </c>
      <c r="C26" s="610"/>
      <c r="D26" s="610"/>
      <c r="E26" s="610"/>
      <c r="F26" s="610"/>
      <c r="G26" s="610"/>
      <c r="H26" s="610"/>
      <c r="I26" s="610"/>
      <c r="J26" s="610"/>
      <c r="K26" s="610"/>
      <c r="L26" s="610"/>
      <c r="M26" s="610"/>
      <c r="N26" s="610"/>
      <c r="O26" s="610"/>
      <c r="P26" s="610"/>
      <c r="Q26" s="611"/>
      <c r="R26" s="612">
        <v>3992280</v>
      </c>
      <c r="S26" s="613"/>
      <c r="T26" s="613"/>
      <c r="U26" s="613"/>
      <c r="V26" s="613"/>
      <c r="W26" s="613"/>
      <c r="X26" s="613"/>
      <c r="Y26" s="614"/>
      <c r="Z26" s="615">
        <v>0.8</v>
      </c>
      <c r="AA26" s="677"/>
      <c r="AB26" s="677"/>
      <c r="AC26" s="679"/>
      <c r="AD26" s="618" t="s">
        <v>119</v>
      </c>
      <c r="AE26" s="613"/>
      <c r="AF26" s="613"/>
      <c r="AG26" s="613"/>
      <c r="AH26" s="613"/>
      <c r="AI26" s="613"/>
      <c r="AJ26" s="613"/>
      <c r="AK26" s="614"/>
      <c r="AL26" s="615" t="s">
        <v>119</v>
      </c>
      <c r="AM26" s="677"/>
      <c r="AN26" s="677"/>
      <c r="AO26" s="678"/>
      <c r="AP26" s="680" t="s">
        <v>265</v>
      </c>
      <c r="AQ26" s="681"/>
      <c r="AR26" s="681"/>
      <c r="AS26" s="681"/>
      <c r="AT26" s="681"/>
      <c r="AU26" s="681"/>
      <c r="AV26" s="681"/>
      <c r="AW26" s="681"/>
      <c r="AX26" s="681"/>
      <c r="AY26" s="681"/>
      <c r="AZ26" s="681"/>
      <c r="BA26" s="681"/>
      <c r="BB26" s="681"/>
      <c r="BC26" s="682"/>
      <c r="BD26" s="612" t="s">
        <v>119</v>
      </c>
      <c r="BE26" s="613"/>
      <c r="BF26" s="613"/>
      <c r="BG26" s="613"/>
      <c r="BH26" s="613"/>
      <c r="BI26" s="613"/>
      <c r="BJ26" s="613"/>
      <c r="BK26" s="614"/>
      <c r="BL26" s="676" t="s">
        <v>205</v>
      </c>
      <c r="BM26" s="676"/>
      <c r="BN26" s="676"/>
      <c r="BO26" s="676"/>
      <c r="BP26" s="671" t="s">
        <v>205</v>
      </c>
      <c r="BQ26" s="671"/>
      <c r="BR26" s="671"/>
      <c r="BS26" s="671"/>
      <c r="BT26" s="671"/>
      <c r="BU26" s="671"/>
      <c r="BV26" s="671"/>
      <c r="BW26" s="672"/>
      <c r="BY26" s="680" t="s">
        <v>266</v>
      </c>
      <c r="BZ26" s="681"/>
      <c r="CA26" s="681"/>
      <c r="CB26" s="681"/>
      <c r="CC26" s="681"/>
      <c r="CD26" s="681"/>
      <c r="CE26" s="681"/>
      <c r="CF26" s="681"/>
      <c r="CG26" s="681"/>
      <c r="CH26" s="681"/>
      <c r="CI26" s="681"/>
      <c r="CJ26" s="681"/>
      <c r="CK26" s="681"/>
      <c r="CL26" s="682"/>
      <c r="CM26" s="612">
        <v>211012</v>
      </c>
      <c r="CN26" s="613"/>
      <c r="CO26" s="613"/>
      <c r="CP26" s="613"/>
      <c r="CQ26" s="613"/>
      <c r="CR26" s="613"/>
      <c r="CS26" s="613"/>
      <c r="CT26" s="614"/>
      <c r="CU26" s="615">
        <v>0</v>
      </c>
      <c r="CV26" s="677"/>
      <c r="CW26" s="677"/>
      <c r="CX26" s="679"/>
      <c r="CY26" s="618" t="s">
        <v>233</v>
      </c>
      <c r="CZ26" s="613"/>
      <c r="DA26" s="613"/>
      <c r="DB26" s="613"/>
      <c r="DC26" s="613"/>
      <c r="DD26" s="613"/>
      <c r="DE26" s="613"/>
      <c r="DF26" s="613"/>
      <c r="DG26" s="613"/>
      <c r="DH26" s="613"/>
      <c r="DI26" s="613"/>
      <c r="DJ26" s="613"/>
      <c r="DK26" s="614"/>
      <c r="DL26" s="618">
        <v>211012</v>
      </c>
      <c r="DM26" s="613"/>
      <c r="DN26" s="613"/>
      <c r="DO26" s="613"/>
      <c r="DP26" s="613"/>
      <c r="DQ26" s="613"/>
      <c r="DR26" s="613"/>
      <c r="DS26" s="613"/>
      <c r="DT26" s="613"/>
      <c r="DU26" s="613"/>
      <c r="DV26" s="613"/>
      <c r="DW26" s="613"/>
      <c r="DX26" s="696"/>
    </row>
    <row r="27" spans="2:128" ht="11.25" customHeight="1" x14ac:dyDescent="0.2">
      <c r="B27" s="609" t="s">
        <v>267</v>
      </c>
      <c r="C27" s="610"/>
      <c r="D27" s="610"/>
      <c r="E27" s="610"/>
      <c r="F27" s="610"/>
      <c r="G27" s="610"/>
      <c r="H27" s="610"/>
      <c r="I27" s="610"/>
      <c r="J27" s="610"/>
      <c r="K27" s="610"/>
      <c r="L27" s="610"/>
      <c r="M27" s="610"/>
      <c r="N27" s="610"/>
      <c r="O27" s="610"/>
      <c r="P27" s="610"/>
      <c r="Q27" s="611"/>
      <c r="R27" s="612">
        <v>7721077</v>
      </c>
      <c r="S27" s="613"/>
      <c r="T27" s="613"/>
      <c r="U27" s="613"/>
      <c r="V27" s="613"/>
      <c r="W27" s="613"/>
      <c r="X27" s="613"/>
      <c r="Y27" s="614"/>
      <c r="Z27" s="615">
        <v>1.5</v>
      </c>
      <c r="AA27" s="677"/>
      <c r="AB27" s="677"/>
      <c r="AC27" s="679"/>
      <c r="AD27" s="618">
        <v>4175285</v>
      </c>
      <c r="AE27" s="613"/>
      <c r="AF27" s="613"/>
      <c r="AG27" s="613"/>
      <c r="AH27" s="613"/>
      <c r="AI27" s="613"/>
      <c r="AJ27" s="613"/>
      <c r="AK27" s="614"/>
      <c r="AL27" s="615">
        <v>1.5</v>
      </c>
      <c r="AM27" s="677"/>
      <c r="AN27" s="677"/>
      <c r="AO27" s="678"/>
      <c r="AP27" s="680" t="s">
        <v>268</v>
      </c>
      <c r="AQ27" s="681"/>
      <c r="AR27" s="681"/>
      <c r="AS27" s="681"/>
      <c r="AT27" s="681"/>
      <c r="AU27" s="681"/>
      <c r="AV27" s="681"/>
      <c r="AW27" s="681"/>
      <c r="AX27" s="681"/>
      <c r="AY27" s="681"/>
      <c r="AZ27" s="681"/>
      <c r="BA27" s="681"/>
      <c r="BB27" s="681"/>
      <c r="BC27" s="682"/>
      <c r="BD27" s="612" t="s">
        <v>119</v>
      </c>
      <c r="BE27" s="613"/>
      <c r="BF27" s="613"/>
      <c r="BG27" s="613"/>
      <c r="BH27" s="613"/>
      <c r="BI27" s="613"/>
      <c r="BJ27" s="613"/>
      <c r="BK27" s="614"/>
      <c r="BL27" s="676" t="s">
        <v>205</v>
      </c>
      <c r="BM27" s="676"/>
      <c r="BN27" s="676"/>
      <c r="BO27" s="676"/>
      <c r="BP27" s="671" t="s">
        <v>205</v>
      </c>
      <c r="BQ27" s="671"/>
      <c r="BR27" s="671"/>
      <c r="BS27" s="671"/>
      <c r="BT27" s="671"/>
      <c r="BU27" s="671"/>
      <c r="BV27" s="671"/>
      <c r="BW27" s="672"/>
      <c r="BY27" s="680" t="s">
        <v>269</v>
      </c>
      <c r="BZ27" s="681"/>
      <c r="CA27" s="681"/>
      <c r="CB27" s="681"/>
      <c r="CC27" s="681"/>
      <c r="CD27" s="681"/>
      <c r="CE27" s="681"/>
      <c r="CF27" s="681"/>
      <c r="CG27" s="681"/>
      <c r="CH27" s="681"/>
      <c r="CI27" s="681"/>
      <c r="CJ27" s="681"/>
      <c r="CK27" s="681"/>
      <c r="CL27" s="682"/>
      <c r="CM27" s="612" t="s">
        <v>205</v>
      </c>
      <c r="CN27" s="613"/>
      <c r="CO27" s="613"/>
      <c r="CP27" s="613"/>
      <c r="CQ27" s="613"/>
      <c r="CR27" s="613"/>
      <c r="CS27" s="613"/>
      <c r="CT27" s="614"/>
      <c r="CU27" s="615" t="s">
        <v>119</v>
      </c>
      <c r="CV27" s="677"/>
      <c r="CW27" s="677"/>
      <c r="CX27" s="679"/>
      <c r="CY27" s="618" t="s">
        <v>205</v>
      </c>
      <c r="CZ27" s="613"/>
      <c r="DA27" s="613"/>
      <c r="DB27" s="613"/>
      <c r="DC27" s="613"/>
      <c r="DD27" s="613"/>
      <c r="DE27" s="613"/>
      <c r="DF27" s="613"/>
      <c r="DG27" s="613"/>
      <c r="DH27" s="613"/>
      <c r="DI27" s="613"/>
      <c r="DJ27" s="613"/>
      <c r="DK27" s="614"/>
      <c r="DL27" s="618" t="s">
        <v>205</v>
      </c>
      <c r="DM27" s="613"/>
      <c r="DN27" s="613"/>
      <c r="DO27" s="613"/>
      <c r="DP27" s="613"/>
      <c r="DQ27" s="613"/>
      <c r="DR27" s="613"/>
      <c r="DS27" s="613"/>
      <c r="DT27" s="613"/>
      <c r="DU27" s="613"/>
      <c r="DV27" s="613"/>
      <c r="DW27" s="613"/>
      <c r="DX27" s="696"/>
    </row>
    <row r="28" spans="2:128" ht="11.25" customHeight="1" x14ac:dyDescent="0.2">
      <c r="B28" s="609" t="s">
        <v>270</v>
      </c>
      <c r="C28" s="610"/>
      <c r="D28" s="610"/>
      <c r="E28" s="610"/>
      <c r="F28" s="610"/>
      <c r="G28" s="610"/>
      <c r="H28" s="610"/>
      <c r="I28" s="610"/>
      <c r="J28" s="610"/>
      <c r="K28" s="610"/>
      <c r="L28" s="610"/>
      <c r="M28" s="610"/>
      <c r="N28" s="610"/>
      <c r="O28" s="610"/>
      <c r="P28" s="610"/>
      <c r="Q28" s="611"/>
      <c r="R28" s="612">
        <v>1982879</v>
      </c>
      <c r="S28" s="613"/>
      <c r="T28" s="613"/>
      <c r="U28" s="613"/>
      <c r="V28" s="613"/>
      <c r="W28" s="613"/>
      <c r="X28" s="613"/>
      <c r="Y28" s="614"/>
      <c r="Z28" s="615">
        <v>0.4</v>
      </c>
      <c r="AA28" s="677"/>
      <c r="AB28" s="677"/>
      <c r="AC28" s="679"/>
      <c r="AD28" s="618" t="s">
        <v>119</v>
      </c>
      <c r="AE28" s="613"/>
      <c r="AF28" s="613"/>
      <c r="AG28" s="613"/>
      <c r="AH28" s="613"/>
      <c r="AI28" s="613"/>
      <c r="AJ28" s="613"/>
      <c r="AK28" s="614"/>
      <c r="AL28" s="615" t="s">
        <v>119</v>
      </c>
      <c r="AM28" s="677"/>
      <c r="AN28" s="677"/>
      <c r="AO28" s="678"/>
      <c r="AP28" s="680" t="s">
        <v>271</v>
      </c>
      <c r="AQ28" s="681"/>
      <c r="AR28" s="681"/>
      <c r="AS28" s="681"/>
      <c r="AT28" s="681"/>
      <c r="AU28" s="681"/>
      <c r="AV28" s="681"/>
      <c r="AW28" s="681"/>
      <c r="AX28" s="681"/>
      <c r="AY28" s="681"/>
      <c r="AZ28" s="681"/>
      <c r="BA28" s="681"/>
      <c r="BB28" s="681"/>
      <c r="BC28" s="682"/>
      <c r="BD28" s="612">
        <v>6160</v>
      </c>
      <c r="BE28" s="613"/>
      <c r="BF28" s="613"/>
      <c r="BG28" s="613"/>
      <c r="BH28" s="613"/>
      <c r="BI28" s="613"/>
      <c r="BJ28" s="613"/>
      <c r="BK28" s="614"/>
      <c r="BL28" s="676">
        <v>0</v>
      </c>
      <c r="BM28" s="676"/>
      <c r="BN28" s="676"/>
      <c r="BO28" s="676"/>
      <c r="BP28" s="671" t="s">
        <v>233</v>
      </c>
      <c r="BQ28" s="671"/>
      <c r="BR28" s="671"/>
      <c r="BS28" s="671"/>
      <c r="BT28" s="671"/>
      <c r="BU28" s="671"/>
      <c r="BV28" s="671"/>
      <c r="BW28" s="672"/>
      <c r="BY28" s="680" t="s">
        <v>272</v>
      </c>
      <c r="BZ28" s="681"/>
      <c r="CA28" s="681"/>
      <c r="CB28" s="681"/>
      <c r="CC28" s="681"/>
      <c r="CD28" s="681"/>
      <c r="CE28" s="681"/>
      <c r="CF28" s="681"/>
      <c r="CG28" s="681"/>
      <c r="CH28" s="681"/>
      <c r="CI28" s="681"/>
      <c r="CJ28" s="681"/>
      <c r="CK28" s="681"/>
      <c r="CL28" s="682"/>
      <c r="CM28" s="612">
        <v>601612</v>
      </c>
      <c r="CN28" s="613"/>
      <c r="CO28" s="613"/>
      <c r="CP28" s="613"/>
      <c r="CQ28" s="613"/>
      <c r="CR28" s="613"/>
      <c r="CS28" s="613"/>
      <c r="CT28" s="614"/>
      <c r="CU28" s="615">
        <v>0.1</v>
      </c>
      <c r="CV28" s="677"/>
      <c r="CW28" s="677"/>
      <c r="CX28" s="679"/>
      <c r="CY28" s="618" t="s">
        <v>119</v>
      </c>
      <c r="CZ28" s="613"/>
      <c r="DA28" s="613"/>
      <c r="DB28" s="613"/>
      <c r="DC28" s="613"/>
      <c r="DD28" s="613"/>
      <c r="DE28" s="613"/>
      <c r="DF28" s="613"/>
      <c r="DG28" s="613"/>
      <c r="DH28" s="613"/>
      <c r="DI28" s="613"/>
      <c r="DJ28" s="613"/>
      <c r="DK28" s="614"/>
      <c r="DL28" s="618">
        <v>601612</v>
      </c>
      <c r="DM28" s="613"/>
      <c r="DN28" s="613"/>
      <c r="DO28" s="613"/>
      <c r="DP28" s="613"/>
      <c r="DQ28" s="613"/>
      <c r="DR28" s="613"/>
      <c r="DS28" s="613"/>
      <c r="DT28" s="613"/>
      <c r="DU28" s="613"/>
      <c r="DV28" s="613"/>
      <c r="DW28" s="613"/>
      <c r="DX28" s="696"/>
    </row>
    <row r="29" spans="2:128" ht="11.25" customHeight="1" x14ac:dyDescent="0.2">
      <c r="B29" s="609" t="s">
        <v>273</v>
      </c>
      <c r="C29" s="610"/>
      <c r="D29" s="610"/>
      <c r="E29" s="610"/>
      <c r="F29" s="610"/>
      <c r="G29" s="610"/>
      <c r="H29" s="610"/>
      <c r="I29" s="610"/>
      <c r="J29" s="610"/>
      <c r="K29" s="610"/>
      <c r="L29" s="610"/>
      <c r="M29" s="610"/>
      <c r="N29" s="610"/>
      <c r="O29" s="610"/>
      <c r="P29" s="610"/>
      <c r="Q29" s="611"/>
      <c r="R29" s="612">
        <v>62428814</v>
      </c>
      <c r="S29" s="613"/>
      <c r="T29" s="613"/>
      <c r="U29" s="613"/>
      <c r="V29" s="613"/>
      <c r="W29" s="613"/>
      <c r="X29" s="613"/>
      <c r="Y29" s="614"/>
      <c r="Z29" s="615">
        <v>12.4</v>
      </c>
      <c r="AA29" s="677"/>
      <c r="AB29" s="677"/>
      <c r="AC29" s="679"/>
      <c r="AD29" s="618" t="s">
        <v>119</v>
      </c>
      <c r="AE29" s="613"/>
      <c r="AF29" s="613"/>
      <c r="AG29" s="613"/>
      <c r="AH29" s="613"/>
      <c r="AI29" s="613"/>
      <c r="AJ29" s="613"/>
      <c r="AK29" s="614"/>
      <c r="AL29" s="615" t="s">
        <v>205</v>
      </c>
      <c r="AM29" s="677"/>
      <c r="AN29" s="677"/>
      <c r="AO29" s="678"/>
      <c r="AP29" s="680" t="s">
        <v>274</v>
      </c>
      <c r="AQ29" s="681"/>
      <c r="AR29" s="681"/>
      <c r="AS29" s="681"/>
      <c r="AT29" s="681"/>
      <c r="AU29" s="681"/>
      <c r="AV29" s="681"/>
      <c r="AW29" s="681"/>
      <c r="AX29" s="681"/>
      <c r="AY29" s="681"/>
      <c r="AZ29" s="681"/>
      <c r="BA29" s="681"/>
      <c r="BB29" s="681"/>
      <c r="BC29" s="682"/>
      <c r="BD29" s="612">
        <v>6160</v>
      </c>
      <c r="BE29" s="613"/>
      <c r="BF29" s="613"/>
      <c r="BG29" s="613"/>
      <c r="BH29" s="613"/>
      <c r="BI29" s="613"/>
      <c r="BJ29" s="613"/>
      <c r="BK29" s="614"/>
      <c r="BL29" s="676">
        <v>0</v>
      </c>
      <c r="BM29" s="676"/>
      <c r="BN29" s="676"/>
      <c r="BO29" s="676"/>
      <c r="BP29" s="671" t="s">
        <v>119</v>
      </c>
      <c r="BQ29" s="671"/>
      <c r="BR29" s="671"/>
      <c r="BS29" s="671"/>
      <c r="BT29" s="671"/>
      <c r="BU29" s="671"/>
      <c r="BV29" s="671"/>
      <c r="BW29" s="672"/>
      <c r="BY29" s="680" t="s">
        <v>275</v>
      </c>
      <c r="BZ29" s="697"/>
      <c r="CA29" s="697"/>
      <c r="CB29" s="697"/>
      <c r="CC29" s="697"/>
      <c r="CD29" s="697"/>
      <c r="CE29" s="697"/>
      <c r="CF29" s="697"/>
      <c r="CG29" s="697"/>
      <c r="CH29" s="697"/>
      <c r="CI29" s="697"/>
      <c r="CJ29" s="697"/>
      <c r="CK29" s="697"/>
      <c r="CL29" s="682"/>
      <c r="CM29" s="612" t="s">
        <v>119</v>
      </c>
      <c r="CN29" s="613"/>
      <c r="CO29" s="613"/>
      <c r="CP29" s="613"/>
      <c r="CQ29" s="613"/>
      <c r="CR29" s="613"/>
      <c r="CS29" s="613"/>
      <c r="CT29" s="614"/>
      <c r="CU29" s="615" t="s">
        <v>119</v>
      </c>
      <c r="CV29" s="677"/>
      <c r="CW29" s="677"/>
      <c r="CX29" s="679"/>
      <c r="CY29" s="618" t="s">
        <v>119</v>
      </c>
      <c r="CZ29" s="613"/>
      <c r="DA29" s="613"/>
      <c r="DB29" s="613"/>
      <c r="DC29" s="613"/>
      <c r="DD29" s="613"/>
      <c r="DE29" s="613"/>
      <c r="DF29" s="613"/>
      <c r="DG29" s="613"/>
      <c r="DH29" s="613"/>
      <c r="DI29" s="613"/>
      <c r="DJ29" s="613"/>
      <c r="DK29" s="614"/>
      <c r="DL29" s="618" t="s">
        <v>119</v>
      </c>
      <c r="DM29" s="613"/>
      <c r="DN29" s="613"/>
      <c r="DO29" s="613"/>
      <c r="DP29" s="613"/>
      <c r="DQ29" s="613"/>
      <c r="DR29" s="613"/>
      <c r="DS29" s="613"/>
      <c r="DT29" s="613"/>
      <c r="DU29" s="613"/>
      <c r="DV29" s="613"/>
      <c r="DW29" s="613"/>
      <c r="DX29" s="696"/>
    </row>
    <row r="30" spans="2:128" ht="11.25" customHeight="1" x14ac:dyDescent="0.2">
      <c r="B30" s="609" t="s">
        <v>276</v>
      </c>
      <c r="C30" s="610"/>
      <c r="D30" s="610"/>
      <c r="E30" s="610"/>
      <c r="F30" s="610"/>
      <c r="G30" s="610"/>
      <c r="H30" s="610"/>
      <c r="I30" s="610"/>
      <c r="J30" s="610"/>
      <c r="K30" s="610"/>
      <c r="L30" s="610"/>
      <c r="M30" s="610"/>
      <c r="N30" s="610"/>
      <c r="O30" s="610"/>
      <c r="P30" s="610"/>
      <c r="Q30" s="611"/>
      <c r="R30" s="612" t="s">
        <v>119</v>
      </c>
      <c r="S30" s="613"/>
      <c r="T30" s="613"/>
      <c r="U30" s="613"/>
      <c r="V30" s="613"/>
      <c r="W30" s="613"/>
      <c r="X30" s="613"/>
      <c r="Y30" s="614"/>
      <c r="Z30" s="615" t="s">
        <v>119</v>
      </c>
      <c r="AA30" s="677"/>
      <c r="AB30" s="677"/>
      <c r="AC30" s="679"/>
      <c r="AD30" s="618" t="s">
        <v>233</v>
      </c>
      <c r="AE30" s="613"/>
      <c r="AF30" s="613"/>
      <c r="AG30" s="613"/>
      <c r="AH30" s="613"/>
      <c r="AI30" s="613"/>
      <c r="AJ30" s="613"/>
      <c r="AK30" s="614"/>
      <c r="AL30" s="615" t="s">
        <v>205</v>
      </c>
      <c r="AM30" s="677"/>
      <c r="AN30" s="677"/>
      <c r="AO30" s="678"/>
      <c r="AP30" s="680" t="s">
        <v>277</v>
      </c>
      <c r="AQ30" s="681"/>
      <c r="AR30" s="681"/>
      <c r="AS30" s="681"/>
      <c r="AT30" s="681"/>
      <c r="AU30" s="681"/>
      <c r="AV30" s="681"/>
      <c r="AW30" s="681"/>
      <c r="AX30" s="681"/>
      <c r="AY30" s="681"/>
      <c r="AZ30" s="681"/>
      <c r="BA30" s="681"/>
      <c r="BB30" s="681"/>
      <c r="BC30" s="682"/>
      <c r="BD30" s="612">
        <v>6160</v>
      </c>
      <c r="BE30" s="613"/>
      <c r="BF30" s="613"/>
      <c r="BG30" s="613"/>
      <c r="BH30" s="613"/>
      <c r="BI30" s="613"/>
      <c r="BJ30" s="613"/>
      <c r="BK30" s="614"/>
      <c r="BL30" s="676">
        <v>0</v>
      </c>
      <c r="BM30" s="676"/>
      <c r="BN30" s="676"/>
      <c r="BO30" s="676"/>
      <c r="BP30" s="671" t="s">
        <v>119</v>
      </c>
      <c r="BQ30" s="671"/>
      <c r="BR30" s="671"/>
      <c r="BS30" s="671"/>
      <c r="BT30" s="671"/>
      <c r="BU30" s="671"/>
      <c r="BV30" s="671"/>
      <c r="BW30" s="672"/>
      <c r="BY30" s="680" t="s">
        <v>278</v>
      </c>
      <c r="BZ30" s="697"/>
      <c r="CA30" s="697"/>
      <c r="CB30" s="697"/>
      <c r="CC30" s="697"/>
      <c r="CD30" s="697"/>
      <c r="CE30" s="697"/>
      <c r="CF30" s="697"/>
      <c r="CG30" s="697"/>
      <c r="CH30" s="697"/>
      <c r="CI30" s="697"/>
      <c r="CJ30" s="697"/>
      <c r="CK30" s="697"/>
      <c r="CL30" s="682"/>
      <c r="CM30" s="612">
        <v>176352</v>
      </c>
      <c r="CN30" s="613"/>
      <c r="CO30" s="613"/>
      <c r="CP30" s="613"/>
      <c r="CQ30" s="613"/>
      <c r="CR30" s="613"/>
      <c r="CS30" s="613"/>
      <c r="CT30" s="614"/>
      <c r="CU30" s="615">
        <v>0</v>
      </c>
      <c r="CV30" s="677"/>
      <c r="CW30" s="677"/>
      <c r="CX30" s="679"/>
      <c r="CY30" s="618" t="s">
        <v>233</v>
      </c>
      <c r="CZ30" s="613"/>
      <c r="DA30" s="613"/>
      <c r="DB30" s="613"/>
      <c r="DC30" s="613"/>
      <c r="DD30" s="613"/>
      <c r="DE30" s="613"/>
      <c r="DF30" s="613"/>
      <c r="DG30" s="613"/>
      <c r="DH30" s="613"/>
      <c r="DI30" s="613"/>
      <c r="DJ30" s="613"/>
      <c r="DK30" s="614"/>
      <c r="DL30" s="618">
        <v>176352</v>
      </c>
      <c r="DM30" s="613"/>
      <c r="DN30" s="613"/>
      <c r="DO30" s="613"/>
      <c r="DP30" s="613"/>
      <c r="DQ30" s="613"/>
      <c r="DR30" s="613"/>
      <c r="DS30" s="613"/>
      <c r="DT30" s="613"/>
      <c r="DU30" s="613"/>
      <c r="DV30" s="613"/>
      <c r="DW30" s="613"/>
      <c r="DX30" s="696"/>
    </row>
    <row r="31" spans="2:128" ht="11.25" customHeight="1" x14ac:dyDescent="0.2">
      <c r="B31" s="609" t="s">
        <v>279</v>
      </c>
      <c r="C31" s="610"/>
      <c r="D31" s="610"/>
      <c r="E31" s="610"/>
      <c r="F31" s="610"/>
      <c r="G31" s="610"/>
      <c r="H31" s="610"/>
      <c r="I31" s="610"/>
      <c r="J31" s="610"/>
      <c r="K31" s="610"/>
      <c r="L31" s="610"/>
      <c r="M31" s="610"/>
      <c r="N31" s="610"/>
      <c r="O31" s="610"/>
      <c r="P31" s="610"/>
      <c r="Q31" s="611"/>
      <c r="R31" s="612">
        <v>938800</v>
      </c>
      <c r="S31" s="613"/>
      <c r="T31" s="613"/>
      <c r="U31" s="613"/>
      <c r="V31" s="613"/>
      <c r="W31" s="613"/>
      <c r="X31" s="613"/>
      <c r="Y31" s="614"/>
      <c r="Z31" s="615">
        <v>0.2</v>
      </c>
      <c r="AA31" s="677"/>
      <c r="AB31" s="677"/>
      <c r="AC31" s="679"/>
      <c r="AD31" s="618">
        <v>382259</v>
      </c>
      <c r="AE31" s="613"/>
      <c r="AF31" s="613"/>
      <c r="AG31" s="613"/>
      <c r="AH31" s="613"/>
      <c r="AI31" s="613"/>
      <c r="AJ31" s="613"/>
      <c r="AK31" s="614"/>
      <c r="AL31" s="615">
        <v>0.1</v>
      </c>
      <c r="AM31" s="677"/>
      <c r="AN31" s="677"/>
      <c r="AO31" s="678"/>
      <c r="AP31" s="680" t="s">
        <v>280</v>
      </c>
      <c r="AQ31" s="681"/>
      <c r="AR31" s="681"/>
      <c r="AS31" s="681"/>
      <c r="AT31" s="681"/>
      <c r="AU31" s="681"/>
      <c r="AV31" s="681"/>
      <c r="AW31" s="681"/>
      <c r="AX31" s="681"/>
      <c r="AY31" s="681"/>
      <c r="AZ31" s="681"/>
      <c r="BA31" s="681"/>
      <c r="BB31" s="681"/>
      <c r="BC31" s="682"/>
      <c r="BD31" s="612" t="s">
        <v>205</v>
      </c>
      <c r="BE31" s="613"/>
      <c r="BF31" s="613"/>
      <c r="BG31" s="613"/>
      <c r="BH31" s="613"/>
      <c r="BI31" s="613"/>
      <c r="BJ31" s="613"/>
      <c r="BK31" s="614"/>
      <c r="BL31" s="676" t="s">
        <v>205</v>
      </c>
      <c r="BM31" s="676"/>
      <c r="BN31" s="676"/>
      <c r="BO31" s="676"/>
      <c r="BP31" s="671" t="s">
        <v>119</v>
      </c>
      <c r="BQ31" s="671"/>
      <c r="BR31" s="671"/>
      <c r="BS31" s="671"/>
      <c r="BT31" s="671"/>
      <c r="BU31" s="671"/>
      <c r="BV31" s="671"/>
      <c r="BW31" s="672"/>
      <c r="BY31" s="609" t="s">
        <v>281</v>
      </c>
      <c r="BZ31" s="610"/>
      <c r="CA31" s="610"/>
      <c r="CB31" s="610"/>
      <c r="CC31" s="610"/>
      <c r="CD31" s="610"/>
      <c r="CE31" s="610"/>
      <c r="CF31" s="610"/>
      <c r="CG31" s="610"/>
      <c r="CH31" s="610"/>
      <c r="CI31" s="610"/>
      <c r="CJ31" s="610"/>
      <c r="CK31" s="610"/>
      <c r="CL31" s="611"/>
      <c r="CM31" s="612" t="s">
        <v>205</v>
      </c>
      <c r="CN31" s="613"/>
      <c r="CO31" s="613"/>
      <c r="CP31" s="613"/>
      <c r="CQ31" s="613"/>
      <c r="CR31" s="613"/>
      <c r="CS31" s="613"/>
      <c r="CT31" s="614"/>
      <c r="CU31" s="615" t="s">
        <v>119</v>
      </c>
      <c r="CV31" s="677"/>
      <c r="CW31" s="677"/>
      <c r="CX31" s="679"/>
      <c r="CY31" s="618" t="s">
        <v>119</v>
      </c>
      <c r="CZ31" s="613"/>
      <c r="DA31" s="613"/>
      <c r="DB31" s="613"/>
      <c r="DC31" s="613"/>
      <c r="DD31" s="613"/>
      <c r="DE31" s="613"/>
      <c r="DF31" s="613"/>
      <c r="DG31" s="613"/>
      <c r="DH31" s="613"/>
      <c r="DI31" s="613"/>
      <c r="DJ31" s="613"/>
      <c r="DK31" s="614"/>
      <c r="DL31" s="618" t="s">
        <v>119</v>
      </c>
      <c r="DM31" s="613"/>
      <c r="DN31" s="613"/>
      <c r="DO31" s="613"/>
      <c r="DP31" s="613"/>
      <c r="DQ31" s="613"/>
      <c r="DR31" s="613"/>
      <c r="DS31" s="613"/>
      <c r="DT31" s="613"/>
      <c r="DU31" s="613"/>
      <c r="DV31" s="613"/>
      <c r="DW31" s="613"/>
      <c r="DX31" s="696"/>
    </row>
    <row r="32" spans="2:128" ht="11.25" customHeight="1" x14ac:dyDescent="0.2">
      <c r="B32" s="609" t="s">
        <v>282</v>
      </c>
      <c r="C32" s="610"/>
      <c r="D32" s="610"/>
      <c r="E32" s="610"/>
      <c r="F32" s="610"/>
      <c r="G32" s="610"/>
      <c r="H32" s="610"/>
      <c r="I32" s="610"/>
      <c r="J32" s="610"/>
      <c r="K32" s="610"/>
      <c r="L32" s="610"/>
      <c r="M32" s="610"/>
      <c r="N32" s="610"/>
      <c r="O32" s="610"/>
      <c r="P32" s="610"/>
      <c r="Q32" s="611"/>
      <c r="R32" s="612">
        <v>142601</v>
      </c>
      <c r="S32" s="613"/>
      <c r="T32" s="613"/>
      <c r="U32" s="613"/>
      <c r="V32" s="613"/>
      <c r="W32" s="613"/>
      <c r="X32" s="613"/>
      <c r="Y32" s="614"/>
      <c r="Z32" s="615">
        <v>0</v>
      </c>
      <c r="AA32" s="677"/>
      <c r="AB32" s="677"/>
      <c r="AC32" s="679"/>
      <c r="AD32" s="618" t="s">
        <v>119</v>
      </c>
      <c r="AE32" s="613"/>
      <c r="AF32" s="613"/>
      <c r="AG32" s="613"/>
      <c r="AH32" s="613"/>
      <c r="AI32" s="613"/>
      <c r="AJ32" s="613"/>
      <c r="AK32" s="614"/>
      <c r="AL32" s="615" t="s">
        <v>205</v>
      </c>
      <c r="AM32" s="677"/>
      <c r="AN32" s="677"/>
      <c r="AO32" s="678"/>
      <c r="AP32" s="680" t="s">
        <v>283</v>
      </c>
      <c r="AQ32" s="681"/>
      <c r="AR32" s="681"/>
      <c r="AS32" s="681"/>
      <c r="AT32" s="681"/>
      <c r="AU32" s="681"/>
      <c r="AV32" s="681"/>
      <c r="AW32" s="681"/>
      <c r="AX32" s="681"/>
      <c r="AY32" s="681"/>
      <c r="AZ32" s="681"/>
      <c r="BA32" s="681"/>
      <c r="BB32" s="681"/>
      <c r="BC32" s="682"/>
      <c r="BD32" s="612" t="s">
        <v>205</v>
      </c>
      <c r="BE32" s="613"/>
      <c r="BF32" s="613"/>
      <c r="BG32" s="613"/>
      <c r="BH32" s="613"/>
      <c r="BI32" s="613"/>
      <c r="BJ32" s="613"/>
      <c r="BK32" s="614"/>
      <c r="BL32" s="676" t="s">
        <v>119</v>
      </c>
      <c r="BM32" s="676"/>
      <c r="BN32" s="676"/>
      <c r="BO32" s="676"/>
      <c r="BP32" s="671" t="s">
        <v>205</v>
      </c>
      <c r="BQ32" s="671"/>
      <c r="BR32" s="671"/>
      <c r="BS32" s="671"/>
      <c r="BT32" s="671"/>
      <c r="BU32" s="671"/>
      <c r="BV32" s="671"/>
      <c r="BW32" s="672"/>
      <c r="BY32" s="591" t="s">
        <v>284</v>
      </c>
      <c r="BZ32" s="592"/>
      <c r="CA32" s="592"/>
      <c r="CB32" s="592"/>
      <c r="CC32" s="592"/>
      <c r="CD32" s="592"/>
      <c r="CE32" s="592"/>
      <c r="CF32" s="592"/>
      <c r="CG32" s="592"/>
      <c r="CH32" s="592"/>
      <c r="CI32" s="592"/>
      <c r="CJ32" s="592"/>
      <c r="CK32" s="592"/>
      <c r="CL32" s="593"/>
      <c r="CM32" s="612">
        <v>487588947</v>
      </c>
      <c r="CN32" s="613"/>
      <c r="CO32" s="613"/>
      <c r="CP32" s="613"/>
      <c r="CQ32" s="613"/>
      <c r="CR32" s="613"/>
      <c r="CS32" s="613"/>
      <c r="CT32" s="614"/>
      <c r="CU32" s="597">
        <v>100</v>
      </c>
      <c r="CV32" s="694"/>
      <c r="CW32" s="694"/>
      <c r="CX32" s="695"/>
      <c r="CY32" s="618">
        <v>104518740</v>
      </c>
      <c r="CZ32" s="613"/>
      <c r="DA32" s="613"/>
      <c r="DB32" s="613"/>
      <c r="DC32" s="613"/>
      <c r="DD32" s="613"/>
      <c r="DE32" s="613"/>
      <c r="DF32" s="613"/>
      <c r="DG32" s="613"/>
      <c r="DH32" s="613"/>
      <c r="DI32" s="613"/>
      <c r="DJ32" s="613"/>
      <c r="DK32" s="614"/>
      <c r="DL32" s="618">
        <v>330669369</v>
      </c>
      <c r="DM32" s="613"/>
      <c r="DN32" s="613"/>
      <c r="DO32" s="613"/>
      <c r="DP32" s="613"/>
      <c r="DQ32" s="613"/>
      <c r="DR32" s="613"/>
      <c r="DS32" s="613"/>
      <c r="DT32" s="613"/>
      <c r="DU32" s="613"/>
      <c r="DV32" s="613"/>
      <c r="DW32" s="613"/>
      <c r="DX32" s="696"/>
    </row>
    <row r="33" spans="2:128" ht="11.25" customHeight="1" x14ac:dyDescent="0.2">
      <c r="B33" s="609" t="s">
        <v>285</v>
      </c>
      <c r="C33" s="610"/>
      <c r="D33" s="610"/>
      <c r="E33" s="610"/>
      <c r="F33" s="610"/>
      <c r="G33" s="610"/>
      <c r="H33" s="610"/>
      <c r="I33" s="610"/>
      <c r="J33" s="610"/>
      <c r="K33" s="610"/>
      <c r="L33" s="610"/>
      <c r="M33" s="610"/>
      <c r="N33" s="610"/>
      <c r="O33" s="610"/>
      <c r="P33" s="610"/>
      <c r="Q33" s="611"/>
      <c r="R33" s="612">
        <v>4887420</v>
      </c>
      <c r="S33" s="613"/>
      <c r="T33" s="613"/>
      <c r="U33" s="613"/>
      <c r="V33" s="613"/>
      <c r="W33" s="613"/>
      <c r="X33" s="613"/>
      <c r="Y33" s="614"/>
      <c r="Z33" s="615">
        <v>1</v>
      </c>
      <c r="AA33" s="677"/>
      <c r="AB33" s="677"/>
      <c r="AC33" s="679"/>
      <c r="AD33" s="618" t="s">
        <v>205</v>
      </c>
      <c r="AE33" s="613"/>
      <c r="AF33" s="613"/>
      <c r="AG33" s="613"/>
      <c r="AH33" s="613"/>
      <c r="AI33" s="613"/>
      <c r="AJ33" s="613"/>
      <c r="AK33" s="614"/>
      <c r="AL33" s="615" t="s">
        <v>205</v>
      </c>
      <c r="AM33" s="677"/>
      <c r="AN33" s="677"/>
      <c r="AO33" s="678"/>
      <c r="AP33" s="609" t="s">
        <v>155</v>
      </c>
      <c r="AQ33" s="610"/>
      <c r="AR33" s="610"/>
      <c r="AS33" s="610"/>
      <c r="AT33" s="610"/>
      <c r="AU33" s="610"/>
      <c r="AV33" s="610"/>
      <c r="AW33" s="610"/>
      <c r="AX33" s="610"/>
      <c r="AY33" s="610"/>
      <c r="AZ33" s="610"/>
      <c r="BA33" s="610"/>
      <c r="BB33" s="610"/>
      <c r="BC33" s="611"/>
      <c r="BD33" s="612">
        <v>152045374</v>
      </c>
      <c r="BE33" s="613"/>
      <c r="BF33" s="613"/>
      <c r="BG33" s="613"/>
      <c r="BH33" s="613"/>
      <c r="BI33" s="613"/>
      <c r="BJ33" s="613"/>
      <c r="BK33" s="614"/>
      <c r="BL33" s="676">
        <v>100</v>
      </c>
      <c r="BM33" s="676"/>
      <c r="BN33" s="676"/>
      <c r="BO33" s="676"/>
      <c r="BP33" s="671">
        <v>1006292</v>
      </c>
      <c r="BQ33" s="671"/>
      <c r="BR33" s="671"/>
      <c r="BS33" s="671"/>
      <c r="BT33" s="671"/>
      <c r="BU33" s="671"/>
      <c r="BV33" s="671"/>
      <c r="BW33" s="672"/>
      <c r="BY33" s="673" t="s">
        <v>286</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287</v>
      </c>
      <c r="C34" s="610"/>
      <c r="D34" s="610"/>
      <c r="E34" s="610"/>
      <c r="F34" s="610"/>
      <c r="G34" s="610"/>
      <c r="H34" s="610"/>
      <c r="I34" s="610"/>
      <c r="J34" s="610"/>
      <c r="K34" s="610"/>
      <c r="L34" s="610"/>
      <c r="M34" s="610"/>
      <c r="N34" s="610"/>
      <c r="O34" s="610"/>
      <c r="P34" s="610"/>
      <c r="Q34" s="611"/>
      <c r="R34" s="612">
        <v>17192759</v>
      </c>
      <c r="S34" s="613"/>
      <c r="T34" s="613"/>
      <c r="U34" s="613"/>
      <c r="V34" s="613"/>
      <c r="W34" s="613"/>
      <c r="X34" s="613"/>
      <c r="Y34" s="614"/>
      <c r="Z34" s="615">
        <v>3.4</v>
      </c>
      <c r="AA34" s="677"/>
      <c r="AB34" s="677"/>
      <c r="AC34" s="679"/>
      <c r="AD34" s="618" t="s">
        <v>205</v>
      </c>
      <c r="AE34" s="613"/>
      <c r="AF34" s="613"/>
      <c r="AG34" s="613"/>
      <c r="AH34" s="613"/>
      <c r="AI34" s="613"/>
      <c r="AJ34" s="613"/>
      <c r="AK34" s="614"/>
      <c r="AL34" s="615" t="s">
        <v>205</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193</v>
      </c>
      <c r="BZ34" s="674"/>
      <c r="CA34" s="674"/>
      <c r="CB34" s="674"/>
      <c r="CC34" s="674"/>
      <c r="CD34" s="674"/>
      <c r="CE34" s="674"/>
      <c r="CF34" s="674"/>
      <c r="CG34" s="674"/>
      <c r="CH34" s="674"/>
      <c r="CI34" s="674"/>
      <c r="CJ34" s="674"/>
      <c r="CK34" s="674"/>
      <c r="CL34" s="675"/>
      <c r="CM34" s="673" t="s">
        <v>288</v>
      </c>
      <c r="CN34" s="674"/>
      <c r="CO34" s="674"/>
      <c r="CP34" s="674"/>
      <c r="CQ34" s="674"/>
      <c r="CR34" s="674"/>
      <c r="CS34" s="674"/>
      <c r="CT34" s="675"/>
      <c r="CU34" s="673" t="s">
        <v>289</v>
      </c>
      <c r="CV34" s="674"/>
      <c r="CW34" s="674"/>
      <c r="CX34" s="675"/>
      <c r="CY34" s="673" t="s">
        <v>290</v>
      </c>
      <c r="CZ34" s="674"/>
      <c r="DA34" s="674"/>
      <c r="DB34" s="674"/>
      <c r="DC34" s="674"/>
      <c r="DD34" s="674"/>
      <c r="DE34" s="674"/>
      <c r="DF34" s="675"/>
      <c r="DG34" s="691" t="s">
        <v>291</v>
      </c>
      <c r="DH34" s="692"/>
      <c r="DI34" s="692"/>
      <c r="DJ34" s="692"/>
      <c r="DK34" s="692"/>
      <c r="DL34" s="692"/>
      <c r="DM34" s="692"/>
      <c r="DN34" s="692"/>
      <c r="DO34" s="692"/>
      <c r="DP34" s="692"/>
      <c r="DQ34" s="693"/>
      <c r="DR34" s="673" t="s">
        <v>292</v>
      </c>
      <c r="DS34" s="674"/>
      <c r="DT34" s="674"/>
      <c r="DU34" s="674"/>
      <c r="DV34" s="674"/>
      <c r="DW34" s="674"/>
      <c r="DX34" s="675"/>
    </row>
    <row r="35" spans="2:128" ht="11.25" customHeight="1" x14ac:dyDescent="0.2">
      <c r="B35" s="609" t="s">
        <v>293</v>
      </c>
      <c r="C35" s="610"/>
      <c r="D35" s="610"/>
      <c r="E35" s="610"/>
      <c r="F35" s="610"/>
      <c r="G35" s="610"/>
      <c r="H35" s="610"/>
      <c r="I35" s="610"/>
      <c r="J35" s="610"/>
      <c r="K35" s="610"/>
      <c r="L35" s="610"/>
      <c r="M35" s="610"/>
      <c r="N35" s="610"/>
      <c r="O35" s="610"/>
      <c r="P35" s="610"/>
      <c r="Q35" s="611"/>
      <c r="R35" s="612">
        <v>23315270</v>
      </c>
      <c r="S35" s="613"/>
      <c r="T35" s="613"/>
      <c r="U35" s="613"/>
      <c r="V35" s="613"/>
      <c r="W35" s="613"/>
      <c r="X35" s="613"/>
      <c r="Y35" s="614"/>
      <c r="Z35" s="615">
        <v>4.5999999999999996</v>
      </c>
      <c r="AA35" s="677"/>
      <c r="AB35" s="677"/>
      <c r="AC35" s="679"/>
      <c r="AD35" s="618">
        <v>257603</v>
      </c>
      <c r="AE35" s="613"/>
      <c r="AF35" s="613"/>
      <c r="AG35" s="613"/>
      <c r="AH35" s="613"/>
      <c r="AI35" s="613"/>
      <c r="AJ35" s="613"/>
      <c r="AK35" s="614"/>
      <c r="AL35" s="615">
        <v>0.1</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294</v>
      </c>
      <c r="BZ35" s="666"/>
      <c r="CA35" s="666"/>
      <c r="CB35" s="666"/>
      <c r="CC35" s="666"/>
      <c r="CD35" s="666"/>
      <c r="CE35" s="666"/>
      <c r="CF35" s="666"/>
      <c r="CG35" s="666"/>
      <c r="CH35" s="666"/>
      <c r="CI35" s="666"/>
      <c r="CJ35" s="666"/>
      <c r="CK35" s="666"/>
      <c r="CL35" s="667"/>
      <c r="CM35" s="686">
        <v>223888796</v>
      </c>
      <c r="CN35" s="687"/>
      <c r="CO35" s="687"/>
      <c r="CP35" s="687"/>
      <c r="CQ35" s="687"/>
      <c r="CR35" s="687"/>
      <c r="CS35" s="687"/>
      <c r="CT35" s="688"/>
      <c r="CU35" s="683">
        <v>45.9</v>
      </c>
      <c r="CV35" s="684"/>
      <c r="CW35" s="684"/>
      <c r="CX35" s="689"/>
      <c r="CY35" s="690">
        <v>202924134</v>
      </c>
      <c r="CZ35" s="687"/>
      <c r="DA35" s="687"/>
      <c r="DB35" s="687"/>
      <c r="DC35" s="687"/>
      <c r="DD35" s="687"/>
      <c r="DE35" s="687"/>
      <c r="DF35" s="688"/>
      <c r="DG35" s="690">
        <v>201387084</v>
      </c>
      <c r="DH35" s="687"/>
      <c r="DI35" s="687"/>
      <c r="DJ35" s="687"/>
      <c r="DK35" s="687"/>
      <c r="DL35" s="687"/>
      <c r="DM35" s="687"/>
      <c r="DN35" s="687"/>
      <c r="DO35" s="687"/>
      <c r="DP35" s="687"/>
      <c r="DQ35" s="688"/>
      <c r="DR35" s="683">
        <v>66.7</v>
      </c>
      <c r="DS35" s="684"/>
      <c r="DT35" s="684"/>
      <c r="DU35" s="684"/>
      <c r="DV35" s="684"/>
      <c r="DW35" s="684"/>
      <c r="DX35" s="685"/>
    </row>
    <row r="36" spans="2:128" ht="11.25" customHeight="1" x14ac:dyDescent="0.2">
      <c r="B36" s="609" t="s">
        <v>295</v>
      </c>
      <c r="C36" s="610"/>
      <c r="D36" s="610"/>
      <c r="E36" s="610"/>
      <c r="F36" s="610"/>
      <c r="G36" s="610"/>
      <c r="H36" s="610"/>
      <c r="I36" s="610"/>
      <c r="J36" s="610"/>
      <c r="K36" s="610"/>
      <c r="L36" s="610"/>
      <c r="M36" s="610"/>
      <c r="N36" s="610"/>
      <c r="O36" s="610"/>
      <c r="P36" s="610"/>
      <c r="Q36" s="611"/>
      <c r="R36" s="612">
        <v>78006200</v>
      </c>
      <c r="S36" s="613"/>
      <c r="T36" s="613"/>
      <c r="U36" s="613"/>
      <c r="V36" s="613"/>
      <c r="W36" s="613"/>
      <c r="X36" s="613"/>
      <c r="Y36" s="614"/>
      <c r="Z36" s="615">
        <v>15.5</v>
      </c>
      <c r="AA36" s="677"/>
      <c r="AB36" s="677"/>
      <c r="AC36" s="679"/>
      <c r="AD36" s="618" t="s">
        <v>205</v>
      </c>
      <c r="AE36" s="613"/>
      <c r="AF36" s="613"/>
      <c r="AG36" s="613"/>
      <c r="AH36" s="613"/>
      <c r="AI36" s="613"/>
      <c r="AJ36" s="613"/>
      <c r="AK36" s="614"/>
      <c r="AL36" s="615" t="s">
        <v>119</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296</v>
      </c>
      <c r="BZ36" s="610"/>
      <c r="CA36" s="610"/>
      <c r="CB36" s="610"/>
      <c r="CC36" s="610"/>
      <c r="CD36" s="610"/>
      <c r="CE36" s="610"/>
      <c r="CF36" s="610"/>
      <c r="CG36" s="610"/>
      <c r="CH36" s="610"/>
      <c r="CI36" s="610"/>
      <c r="CJ36" s="610"/>
      <c r="CK36" s="610"/>
      <c r="CL36" s="611"/>
      <c r="CM36" s="612">
        <v>129600425</v>
      </c>
      <c r="CN36" s="619"/>
      <c r="CO36" s="619"/>
      <c r="CP36" s="619"/>
      <c r="CQ36" s="619"/>
      <c r="CR36" s="619"/>
      <c r="CS36" s="619"/>
      <c r="CT36" s="620"/>
      <c r="CU36" s="615">
        <v>26.6</v>
      </c>
      <c r="CV36" s="616"/>
      <c r="CW36" s="616"/>
      <c r="CX36" s="617"/>
      <c r="CY36" s="618">
        <v>111690863</v>
      </c>
      <c r="CZ36" s="619"/>
      <c r="DA36" s="619"/>
      <c r="DB36" s="619"/>
      <c r="DC36" s="619"/>
      <c r="DD36" s="619"/>
      <c r="DE36" s="619"/>
      <c r="DF36" s="620"/>
      <c r="DG36" s="618">
        <v>110153813</v>
      </c>
      <c r="DH36" s="619"/>
      <c r="DI36" s="619"/>
      <c r="DJ36" s="619"/>
      <c r="DK36" s="619"/>
      <c r="DL36" s="619"/>
      <c r="DM36" s="619"/>
      <c r="DN36" s="619"/>
      <c r="DO36" s="619"/>
      <c r="DP36" s="619"/>
      <c r="DQ36" s="620"/>
      <c r="DR36" s="615">
        <v>36.5</v>
      </c>
      <c r="DS36" s="616"/>
      <c r="DT36" s="616"/>
      <c r="DU36" s="616"/>
      <c r="DV36" s="616"/>
      <c r="DW36" s="616"/>
      <c r="DX36" s="636"/>
    </row>
    <row r="37" spans="2:128" ht="11.25" customHeight="1" x14ac:dyDescent="0.2">
      <c r="B37" s="609" t="s">
        <v>297</v>
      </c>
      <c r="C37" s="610"/>
      <c r="D37" s="610"/>
      <c r="E37" s="610"/>
      <c r="F37" s="610"/>
      <c r="G37" s="610"/>
      <c r="H37" s="610"/>
      <c r="I37" s="610"/>
      <c r="J37" s="610"/>
      <c r="K37" s="610"/>
      <c r="L37" s="610"/>
      <c r="M37" s="610"/>
      <c r="N37" s="610"/>
      <c r="O37" s="610"/>
      <c r="P37" s="610"/>
      <c r="Q37" s="611"/>
      <c r="R37" s="612">
        <v>1130000</v>
      </c>
      <c r="S37" s="613"/>
      <c r="T37" s="613"/>
      <c r="U37" s="613"/>
      <c r="V37" s="613"/>
      <c r="W37" s="613"/>
      <c r="X37" s="613"/>
      <c r="Y37" s="614"/>
      <c r="Z37" s="615">
        <v>0.2</v>
      </c>
      <c r="AA37" s="677"/>
      <c r="AB37" s="677"/>
      <c r="AC37" s="679"/>
      <c r="AD37" s="618" t="s">
        <v>205</v>
      </c>
      <c r="AE37" s="613"/>
      <c r="AF37" s="613"/>
      <c r="AG37" s="613"/>
      <c r="AH37" s="613"/>
      <c r="AI37" s="613"/>
      <c r="AJ37" s="613"/>
      <c r="AK37" s="614"/>
      <c r="AL37" s="615" t="s">
        <v>205</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298</v>
      </c>
      <c r="BZ37" s="610"/>
      <c r="CA37" s="610"/>
      <c r="CB37" s="610"/>
      <c r="CC37" s="610"/>
      <c r="CD37" s="610"/>
      <c r="CE37" s="610"/>
      <c r="CF37" s="610"/>
      <c r="CG37" s="610"/>
      <c r="CH37" s="610"/>
      <c r="CI37" s="610"/>
      <c r="CJ37" s="610"/>
      <c r="CK37" s="610"/>
      <c r="CL37" s="611"/>
      <c r="CM37" s="612">
        <v>93702650</v>
      </c>
      <c r="CN37" s="613"/>
      <c r="CO37" s="613"/>
      <c r="CP37" s="613"/>
      <c r="CQ37" s="613"/>
      <c r="CR37" s="613"/>
      <c r="CS37" s="613"/>
      <c r="CT37" s="614"/>
      <c r="CU37" s="615">
        <v>19.2</v>
      </c>
      <c r="CV37" s="616"/>
      <c r="CW37" s="616"/>
      <c r="CX37" s="617"/>
      <c r="CY37" s="618">
        <v>77369116</v>
      </c>
      <c r="CZ37" s="619"/>
      <c r="DA37" s="619"/>
      <c r="DB37" s="619"/>
      <c r="DC37" s="619"/>
      <c r="DD37" s="619"/>
      <c r="DE37" s="619"/>
      <c r="DF37" s="620"/>
      <c r="DG37" s="618">
        <v>77327431</v>
      </c>
      <c r="DH37" s="619"/>
      <c r="DI37" s="619"/>
      <c r="DJ37" s="619"/>
      <c r="DK37" s="619"/>
      <c r="DL37" s="619"/>
      <c r="DM37" s="619"/>
      <c r="DN37" s="619"/>
      <c r="DO37" s="619"/>
      <c r="DP37" s="619"/>
      <c r="DQ37" s="620"/>
      <c r="DR37" s="615">
        <v>25.6</v>
      </c>
      <c r="DS37" s="616"/>
      <c r="DT37" s="616"/>
      <c r="DU37" s="616"/>
      <c r="DV37" s="616"/>
      <c r="DW37" s="616"/>
      <c r="DX37" s="636"/>
    </row>
    <row r="38" spans="2:128" ht="11.25" customHeight="1" x14ac:dyDescent="0.2">
      <c r="B38" s="609" t="s">
        <v>299</v>
      </c>
      <c r="C38" s="610"/>
      <c r="D38" s="610"/>
      <c r="E38" s="610"/>
      <c r="F38" s="610"/>
      <c r="G38" s="610"/>
      <c r="H38" s="610"/>
      <c r="I38" s="610"/>
      <c r="J38" s="610"/>
      <c r="K38" s="610"/>
      <c r="L38" s="610"/>
      <c r="M38" s="610"/>
      <c r="N38" s="610"/>
      <c r="O38" s="610"/>
      <c r="P38" s="610"/>
      <c r="Q38" s="611"/>
      <c r="R38" s="612">
        <v>20002000</v>
      </c>
      <c r="S38" s="613"/>
      <c r="T38" s="613"/>
      <c r="U38" s="613"/>
      <c r="V38" s="613"/>
      <c r="W38" s="613"/>
      <c r="X38" s="613"/>
      <c r="Y38" s="614"/>
      <c r="Z38" s="615">
        <v>4</v>
      </c>
      <c r="AA38" s="677"/>
      <c r="AB38" s="677"/>
      <c r="AC38" s="679"/>
      <c r="AD38" s="618" t="s">
        <v>205</v>
      </c>
      <c r="AE38" s="613"/>
      <c r="AF38" s="613"/>
      <c r="AG38" s="613"/>
      <c r="AH38" s="613"/>
      <c r="AI38" s="613"/>
      <c r="AJ38" s="613"/>
      <c r="AK38" s="614"/>
      <c r="AL38" s="615" t="s">
        <v>205</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300</v>
      </c>
      <c r="BZ38" s="610"/>
      <c r="CA38" s="610"/>
      <c r="CB38" s="610"/>
      <c r="CC38" s="610"/>
      <c r="CD38" s="610"/>
      <c r="CE38" s="610"/>
      <c r="CF38" s="610"/>
      <c r="CG38" s="610"/>
      <c r="CH38" s="610"/>
      <c r="CI38" s="610"/>
      <c r="CJ38" s="610"/>
      <c r="CK38" s="610"/>
      <c r="CL38" s="611"/>
      <c r="CM38" s="612">
        <v>5706070</v>
      </c>
      <c r="CN38" s="619"/>
      <c r="CO38" s="619"/>
      <c r="CP38" s="619"/>
      <c r="CQ38" s="619"/>
      <c r="CR38" s="619"/>
      <c r="CS38" s="619"/>
      <c r="CT38" s="620"/>
      <c r="CU38" s="615">
        <v>1.2</v>
      </c>
      <c r="CV38" s="616"/>
      <c r="CW38" s="616"/>
      <c r="CX38" s="617"/>
      <c r="CY38" s="618">
        <v>3032799</v>
      </c>
      <c r="CZ38" s="619"/>
      <c r="DA38" s="619"/>
      <c r="DB38" s="619"/>
      <c r="DC38" s="619"/>
      <c r="DD38" s="619"/>
      <c r="DE38" s="619"/>
      <c r="DF38" s="620"/>
      <c r="DG38" s="618">
        <v>3032799</v>
      </c>
      <c r="DH38" s="619"/>
      <c r="DI38" s="619"/>
      <c r="DJ38" s="619"/>
      <c r="DK38" s="619"/>
      <c r="DL38" s="619"/>
      <c r="DM38" s="619"/>
      <c r="DN38" s="619"/>
      <c r="DO38" s="619"/>
      <c r="DP38" s="619"/>
      <c r="DQ38" s="620"/>
      <c r="DR38" s="615">
        <v>1</v>
      </c>
      <c r="DS38" s="616"/>
      <c r="DT38" s="616"/>
      <c r="DU38" s="616"/>
      <c r="DV38" s="616"/>
      <c r="DW38" s="616"/>
      <c r="DX38" s="636"/>
    </row>
    <row r="39" spans="2:128" ht="11.25" customHeight="1" x14ac:dyDescent="0.2">
      <c r="B39" s="591" t="s">
        <v>301</v>
      </c>
      <c r="C39" s="592"/>
      <c r="D39" s="592"/>
      <c r="E39" s="592"/>
      <c r="F39" s="592"/>
      <c r="G39" s="592"/>
      <c r="H39" s="592"/>
      <c r="I39" s="592"/>
      <c r="J39" s="592"/>
      <c r="K39" s="592"/>
      <c r="L39" s="592"/>
      <c r="M39" s="592"/>
      <c r="N39" s="592"/>
      <c r="O39" s="592"/>
      <c r="P39" s="592"/>
      <c r="Q39" s="593"/>
      <c r="R39" s="612">
        <v>503362128</v>
      </c>
      <c r="S39" s="613"/>
      <c r="T39" s="613"/>
      <c r="U39" s="613"/>
      <c r="V39" s="613"/>
      <c r="W39" s="613"/>
      <c r="X39" s="613"/>
      <c r="Y39" s="614"/>
      <c r="Z39" s="676">
        <v>100</v>
      </c>
      <c r="AA39" s="676"/>
      <c r="AB39" s="676"/>
      <c r="AC39" s="676"/>
      <c r="AD39" s="671">
        <v>280965877</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302</v>
      </c>
      <c r="BZ39" s="610"/>
      <c r="CA39" s="610"/>
      <c r="CB39" s="610"/>
      <c r="CC39" s="610"/>
      <c r="CD39" s="610"/>
      <c r="CE39" s="610"/>
      <c r="CF39" s="610"/>
      <c r="CG39" s="610"/>
      <c r="CH39" s="610"/>
      <c r="CI39" s="610"/>
      <c r="CJ39" s="610"/>
      <c r="CK39" s="610"/>
      <c r="CL39" s="611"/>
      <c r="CM39" s="612">
        <v>88582301</v>
      </c>
      <c r="CN39" s="613"/>
      <c r="CO39" s="613"/>
      <c r="CP39" s="613"/>
      <c r="CQ39" s="613"/>
      <c r="CR39" s="613"/>
      <c r="CS39" s="613"/>
      <c r="CT39" s="614"/>
      <c r="CU39" s="615">
        <v>18.2</v>
      </c>
      <c r="CV39" s="616"/>
      <c r="CW39" s="616"/>
      <c r="CX39" s="617"/>
      <c r="CY39" s="618">
        <v>88200472</v>
      </c>
      <c r="CZ39" s="619"/>
      <c r="DA39" s="619"/>
      <c r="DB39" s="619"/>
      <c r="DC39" s="619"/>
      <c r="DD39" s="619"/>
      <c r="DE39" s="619"/>
      <c r="DF39" s="620"/>
      <c r="DG39" s="618">
        <v>88200472</v>
      </c>
      <c r="DH39" s="619"/>
      <c r="DI39" s="619"/>
      <c r="DJ39" s="619"/>
      <c r="DK39" s="619"/>
      <c r="DL39" s="619"/>
      <c r="DM39" s="619"/>
      <c r="DN39" s="619"/>
      <c r="DO39" s="619"/>
      <c r="DP39" s="619"/>
      <c r="DQ39" s="620"/>
      <c r="DR39" s="615">
        <v>29.2</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303</v>
      </c>
      <c r="BZ40" s="630"/>
      <c r="CA40" s="609" t="s">
        <v>304</v>
      </c>
      <c r="CB40" s="610"/>
      <c r="CC40" s="610"/>
      <c r="CD40" s="610"/>
      <c r="CE40" s="610"/>
      <c r="CF40" s="610"/>
      <c r="CG40" s="610"/>
      <c r="CH40" s="610"/>
      <c r="CI40" s="610"/>
      <c r="CJ40" s="610"/>
      <c r="CK40" s="610"/>
      <c r="CL40" s="611"/>
      <c r="CM40" s="612">
        <v>88581615</v>
      </c>
      <c r="CN40" s="619"/>
      <c r="CO40" s="619"/>
      <c r="CP40" s="619"/>
      <c r="CQ40" s="619"/>
      <c r="CR40" s="619"/>
      <c r="CS40" s="619"/>
      <c r="CT40" s="620"/>
      <c r="CU40" s="615">
        <v>18.2</v>
      </c>
      <c r="CV40" s="616"/>
      <c r="CW40" s="616"/>
      <c r="CX40" s="617"/>
      <c r="CY40" s="618">
        <v>88199786</v>
      </c>
      <c r="CZ40" s="619"/>
      <c r="DA40" s="619"/>
      <c r="DB40" s="619"/>
      <c r="DC40" s="619"/>
      <c r="DD40" s="619"/>
      <c r="DE40" s="619"/>
      <c r="DF40" s="620"/>
      <c r="DG40" s="618">
        <v>88199786</v>
      </c>
      <c r="DH40" s="619"/>
      <c r="DI40" s="619"/>
      <c r="DJ40" s="619"/>
      <c r="DK40" s="619"/>
      <c r="DL40" s="619"/>
      <c r="DM40" s="619"/>
      <c r="DN40" s="619"/>
      <c r="DO40" s="619"/>
      <c r="DP40" s="619"/>
      <c r="DQ40" s="620"/>
      <c r="DR40" s="615">
        <v>29.2</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305</v>
      </c>
      <c r="CB41" s="610"/>
      <c r="CC41" s="610"/>
      <c r="CD41" s="610"/>
      <c r="CE41" s="610"/>
      <c r="CF41" s="610"/>
      <c r="CG41" s="610"/>
      <c r="CH41" s="610"/>
      <c r="CI41" s="610"/>
      <c r="CJ41" s="610"/>
      <c r="CK41" s="610"/>
      <c r="CL41" s="611"/>
      <c r="CM41" s="612">
        <v>81144608</v>
      </c>
      <c r="CN41" s="613"/>
      <c r="CO41" s="613"/>
      <c r="CP41" s="613"/>
      <c r="CQ41" s="613"/>
      <c r="CR41" s="613"/>
      <c r="CS41" s="613"/>
      <c r="CT41" s="614"/>
      <c r="CU41" s="615">
        <v>16.600000000000001</v>
      </c>
      <c r="CV41" s="616"/>
      <c r="CW41" s="616"/>
      <c r="CX41" s="617"/>
      <c r="CY41" s="618">
        <v>80773639</v>
      </c>
      <c r="CZ41" s="619"/>
      <c r="DA41" s="619"/>
      <c r="DB41" s="619"/>
      <c r="DC41" s="619"/>
      <c r="DD41" s="619"/>
      <c r="DE41" s="619"/>
      <c r="DF41" s="620"/>
      <c r="DG41" s="618">
        <v>80773639</v>
      </c>
      <c r="DH41" s="619"/>
      <c r="DI41" s="619"/>
      <c r="DJ41" s="619"/>
      <c r="DK41" s="619"/>
      <c r="DL41" s="619"/>
      <c r="DM41" s="619"/>
      <c r="DN41" s="619"/>
      <c r="DO41" s="619"/>
      <c r="DP41" s="619"/>
      <c r="DQ41" s="620"/>
      <c r="DR41" s="615">
        <v>26.7</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306</v>
      </c>
      <c r="AQ42" s="674"/>
      <c r="AR42" s="674"/>
      <c r="AS42" s="674"/>
      <c r="AT42" s="674"/>
      <c r="AU42" s="674"/>
      <c r="AV42" s="674"/>
      <c r="AW42" s="674"/>
      <c r="AX42" s="674"/>
      <c r="AY42" s="674"/>
      <c r="AZ42" s="674"/>
      <c r="BA42" s="674"/>
      <c r="BB42" s="674"/>
      <c r="BC42" s="675"/>
      <c r="BD42" s="673" t="s">
        <v>307</v>
      </c>
      <c r="BE42" s="674"/>
      <c r="BF42" s="674"/>
      <c r="BG42" s="674"/>
      <c r="BH42" s="674"/>
      <c r="BI42" s="674"/>
      <c r="BJ42" s="674"/>
      <c r="BK42" s="674"/>
      <c r="BL42" s="674"/>
      <c r="BM42" s="675"/>
      <c r="BN42" s="673" t="s">
        <v>308</v>
      </c>
      <c r="BO42" s="674"/>
      <c r="BP42" s="674"/>
      <c r="BQ42" s="674"/>
      <c r="BR42" s="674"/>
      <c r="BS42" s="674"/>
      <c r="BT42" s="674"/>
      <c r="BU42" s="674"/>
      <c r="BV42" s="674"/>
      <c r="BW42" s="675"/>
      <c r="BY42" s="631"/>
      <c r="BZ42" s="632"/>
      <c r="CA42" s="609" t="s">
        <v>309</v>
      </c>
      <c r="CB42" s="610"/>
      <c r="CC42" s="610"/>
      <c r="CD42" s="610"/>
      <c r="CE42" s="610"/>
      <c r="CF42" s="610"/>
      <c r="CG42" s="610"/>
      <c r="CH42" s="610"/>
      <c r="CI42" s="610"/>
      <c r="CJ42" s="610"/>
      <c r="CK42" s="610"/>
      <c r="CL42" s="611"/>
      <c r="CM42" s="612">
        <v>7437007</v>
      </c>
      <c r="CN42" s="619"/>
      <c r="CO42" s="619"/>
      <c r="CP42" s="619"/>
      <c r="CQ42" s="619"/>
      <c r="CR42" s="619"/>
      <c r="CS42" s="619"/>
      <c r="CT42" s="620"/>
      <c r="CU42" s="615">
        <v>1.5</v>
      </c>
      <c r="CV42" s="616"/>
      <c r="CW42" s="616"/>
      <c r="CX42" s="617"/>
      <c r="CY42" s="618">
        <v>7426147</v>
      </c>
      <c r="CZ42" s="619"/>
      <c r="DA42" s="619"/>
      <c r="DB42" s="619"/>
      <c r="DC42" s="619"/>
      <c r="DD42" s="619"/>
      <c r="DE42" s="619"/>
      <c r="DF42" s="620"/>
      <c r="DG42" s="618">
        <v>7426147</v>
      </c>
      <c r="DH42" s="619"/>
      <c r="DI42" s="619"/>
      <c r="DJ42" s="619"/>
      <c r="DK42" s="619"/>
      <c r="DL42" s="619"/>
      <c r="DM42" s="619"/>
      <c r="DN42" s="619"/>
      <c r="DO42" s="619"/>
      <c r="DP42" s="619"/>
      <c r="DQ42" s="620"/>
      <c r="DR42" s="615">
        <v>2.5</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310</v>
      </c>
      <c r="AQ43" s="657"/>
      <c r="AR43" s="657"/>
      <c r="AS43" s="657"/>
      <c r="AT43" s="662" t="s">
        <v>311</v>
      </c>
      <c r="AU43" s="224"/>
      <c r="AV43" s="224"/>
      <c r="AW43" s="224"/>
      <c r="AX43" s="665" t="s">
        <v>155</v>
      </c>
      <c r="AY43" s="666"/>
      <c r="AZ43" s="666"/>
      <c r="BA43" s="666"/>
      <c r="BB43" s="666"/>
      <c r="BC43" s="667"/>
      <c r="BD43" s="668">
        <v>99.2</v>
      </c>
      <c r="BE43" s="669"/>
      <c r="BF43" s="669"/>
      <c r="BG43" s="669"/>
      <c r="BH43" s="669"/>
      <c r="BI43" s="669">
        <v>98.4</v>
      </c>
      <c r="BJ43" s="669"/>
      <c r="BK43" s="669"/>
      <c r="BL43" s="669"/>
      <c r="BM43" s="670"/>
      <c r="BN43" s="668">
        <v>99.3</v>
      </c>
      <c r="BO43" s="669"/>
      <c r="BP43" s="669"/>
      <c r="BQ43" s="669"/>
      <c r="BR43" s="669"/>
      <c r="BS43" s="669">
        <v>98.4</v>
      </c>
      <c r="BT43" s="669"/>
      <c r="BU43" s="669"/>
      <c r="BV43" s="669"/>
      <c r="BW43" s="670"/>
      <c r="BY43" s="633"/>
      <c r="BZ43" s="634"/>
      <c r="CA43" s="609" t="s">
        <v>312</v>
      </c>
      <c r="CB43" s="610"/>
      <c r="CC43" s="610"/>
      <c r="CD43" s="610"/>
      <c r="CE43" s="610"/>
      <c r="CF43" s="610"/>
      <c r="CG43" s="610"/>
      <c r="CH43" s="610"/>
      <c r="CI43" s="610"/>
      <c r="CJ43" s="610"/>
      <c r="CK43" s="610"/>
      <c r="CL43" s="611"/>
      <c r="CM43" s="612">
        <v>686</v>
      </c>
      <c r="CN43" s="613"/>
      <c r="CO43" s="613"/>
      <c r="CP43" s="613"/>
      <c r="CQ43" s="613"/>
      <c r="CR43" s="613"/>
      <c r="CS43" s="613"/>
      <c r="CT43" s="614"/>
      <c r="CU43" s="615">
        <v>0</v>
      </c>
      <c r="CV43" s="616"/>
      <c r="CW43" s="616"/>
      <c r="CX43" s="617"/>
      <c r="CY43" s="618">
        <v>686</v>
      </c>
      <c r="CZ43" s="619"/>
      <c r="DA43" s="619"/>
      <c r="DB43" s="619"/>
      <c r="DC43" s="619"/>
      <c r="DD43" s="619"/>
      <c r="DE43" s="619"/>
      <c r="DF43" s="620"/>
      <c r="DG43" s="618">
        <v>686</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313</v>
      </c>
      <c r="AV44" s="213"/>
      <c r="AW44" s="213"/>
      <c r="AX44" s="609" t="s">
        <v>314</v>
      </c>
      <c r="AY44" s="610"/>
      <c r="AZ44" s="610"/>
      <c r="BA44" s="610"/>
      <c r="BB44" s="610"/>
      <c r="BC44" s="611"/>
      <c r="BD44" s="654">
        <v>99.1</v>
      </c>
      <c r="BE44" s="628"/>
      <c r="BF44" s="628"/>
      <c r="BG44" s="628"/>
      <c r="BH44" s="628"/>
      <c r="BI44" s="628">
        <v>96.5</v>
      </c>
      <c r="BJ44" s="628"/>
      <c r="BK44" s="628"/>
      <c r="BL44" s="628"/>
      <c r="BM44" s="655"/>
      <c r="BN44" s="654">
        <v>99.1</v>
      </c>
      <c r="BO44" s="628"/>
      <c r="BP44" s="628"/>
      <c r="BQ44" s="628"/>
      <c r="BR44" s="628"/>
      <c r="BS44" s="628">
        <v>96.3</v>
      </c>
      <c r="BT44" s="628"/>
      <c r="BU44" s="628"/>
      <c r="BV44" s="628"/>
      <c r="BW44" s="655"/>
      <c r="BY44" s="609" t="s">
        <v>315</v>
      </c>
      <c r="BZ44" s="610"/>
      <c r="CA44" s="610"/>
      <c r="CB44" s="610"/>
      <c r="CC44" s="610"/>
      <c r="CD44" s="610"/>
      <c r="CE44" s="610"/>
      <c r="CF44" s="610"/>
      <c r="CG44" s="610"/>
      <c r="CH44" s="610"/>
      <c r="CI44" s="610"/>
      <c r="CJ44" s="610"/>
      <c r="CK44" s="610"/>
      <c r="CL44" s="611"/>
      <c r="CM44" s="612">
        <v>157510237</v>
      </c>
      <c r="CN44" s="619"/>
      <c r="CO44" s="619"/>
      <c r="CP44" s="619"/>
      <c r="CQ44" s="619"/>
      <c r="CR44" s="619"/>
      <c r="CS44" s="619"/>
      <c r="CT44" s="620"/>
      <c r="CU44" s="615">
        <v>32.299999999999997</v>
      </c>
      <c r="CV44" s="616"/>
      <c r="CW44" s="616"/>
      <c r="CX44" s="617"/>
      <c r="CY44" s="618">
        <v>121496194</v>
      </c>
      <c r="CZ44" s="619"/>
      <c r="DA44" s="619"/>
      <c r="DB44" s="619"/>
      <c r="DC44" s="619"/>
      <c r="DD44" s="619"/>
      <c r="DE44" s="619"/>
      <c r="DF44" s="620"/>
      <c r="DG44" s="618">
        <v>91337375</v>
      </c>
      <c r="DH44" s="619"/>
      <c r="DI44" s="619"/>
      <c r="DJ44" s="619"/>
      <c r="DK44" s="619"/>
      <c r="DL44" s="619"/>
      <c r="DM44" s="619"/>
      <c r="DN44" s="619"/>
      <c r="DO44" s="619"/>
      <c r="DP44" s="619"/>
      <c r="DQ44" s="620"/>
      <c r="DR44" s="615">
        <v>30.2</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316</v>
      </c>
      <c r="AY45" s="592"/>
      <c r="AZ45" s="592"/>
      <c r="BA45" s="592"/>
      <c r="BB45" s="592"/>
      <c r="BC45" s="593"/>
      <c r="BD45" s="651">
        <v>99.9</v>
      </c>
      <c r="BE45" s="652"/>
      <c r="BF45" s="652"/>
      <c r="BG45" s="652"/>
      <c r="BH45" s="652"/>
      <c r="BI45" s="652">
        <v>99.7</v>
      </c>
      <c r="BJ45" s="652"/>
      <c r="BK45" s="652"/>
      <c r="BL45" s="652"/>
      <c r="BM45" s="653"/>
      <c r="BN45" s="651">
        <v>99.9</v>
      </c>
      <c r="BO45" s="652"/>
      <c r="BP45" s="652"/>
      <c r="BQ45" s="652"/>
      <c r="BR45" s="652"/>
      <c r="BS45" s="652">
        <v>99.6</v>
      </c>
      <c r="BT45" s="652"/>
      <c r="BU45" s="652"/>
      <c r="BV45" s="652"/>
      <c r="BW45" s="653"/>
      <c r="BY45" s="609" t="s">
        <v>317</v>
      </c>
      <c r="BZ45" s="610"/>
      <c r="CA45" s="610"/>
      <c r="CB45" s="610"/>
      <c r="CC45" s="610"/>
      <c r="CD45" s="610"/>
      <c r="CE45" s="610"/>
      <c r="CF45" s="610"/>
      <c r="CG45" s="610"/>
      <c r="CH45" s="610"/>
      <c r="CI45" s="610"/>
      <c r="CJ45" s="610"/>
      <c r="CK45" s="610"/>
      <c r="CL45" s="611"/>
      <c r="CM45" s="612">
        <v>21009676</v>
      </c>
      <c r="CN45" s="613"/>
      <c r="CO45" s="613"/>
      <c r="CP45" s="613"/>
      <c r="CQ45" s="613"/>
      <c r="CR45" s="613"/>
      <c r="CS45" s="613"/>
      <c r="CT45" s="614"/>
      <c r="CU45" s="615">
        <v>4.3</v>
      </c>
      <c r="CV45" s="616"/>
      <c r="CW45" s="616"/>
      <c r="CX45" s="617"/>
      <c r="CY45" s="618">
        <v>14630583</v>
      </c>
      <c r="CZ45" s="619"/>
      <c r="DA45" s="619"/>
      <c r="DB45" s="619"/>
      <c r="DC45" s="619"/>
      <c r="DD45" s="619"/>
      <c r="DE45" s="619"/>
      <c r="DF45" s="620"/>
      <c r="DG45" s="618">
        <v>13232823</v>
      </c>
      <c r="DH45" s="619"/>
      <c r="DI45" s="619"/>
      <c r="DJ45" s="619"/>
      <c r="DK45" s="619"/>
      <c r="DL45" s="619"/>
      <c r="DM45" s="619"/>
      <c r="DN45" s="619"/>
      <c r="DO45" s="619"/>
      <c r="DP45" s="619"/>
      <c r="DQ45" s="620"/>
      <c r="DR45" s="615">
        <v>4.4000000000000004</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318</v>
      </c>
      <c r="AQ46" s="645"/>
      <c r="AR46" s="645"/>
      <c r="AS46" s="645"/>
      <c r="AT46" s="645"/>
      <c r="AU46" s="645"/>
      <c r="AV46" s="645"/>
      <c r="AW46" s="646"/>
      <c r="AX46" s="647" t="s">
        <v>319</v>
      </c>
      <c r="AY46" s="647"/>
      <c r="AZ46" s="647"/>
      <c r="BA46" s="647"/>
      <c r="BB46" s="647"/>
      <c r="BC46" s="647"/>
      <c r="BD46" s="648">
        <v>2926555</v>
      </c>
      <c r="BE46" s="649"/>
      <c r="BF46" s="649"/>
      <c r="BG46" s="649"/>
      <c r="BH46" s="649"/>
      <c r="BI46" s="649"/>
      <c r="BJ46" s="649"/>
      <c r="BK46" s="649"/>
      <c r="BL46" s="649"/>
      <c r="BM46" s="650"/>
      <c r="BN46" s="648">
        <v>2057549</v>
      </c>
      <c r="BO46" s="649"/>
      <c r="BP46" s="649"/>
      <c r="BQ46" s="649"/>
      <c r="BR46" s="649"/>
      <c r="BS46" s="649"/>
      <c r="BT46" s="649"/>
      <c r="BU46" s="649"/>
      <c r="BV46" s="649"/>
      <c r="BW46" s="650"/>
      <c r="BY46" s="609" t="s">
        <v>320</v>
      </c>
      <c r="BZ46" s="610"/>
      <c r="CA46" s="610"/>
      <c r="CB46" s="610"/>
      <c r="CC46" s="610"/>
      <c r="CD46" s="610"/>
      <c r="CE46" s="610"/>
      <c r="CF46" s="610"/>
      <c r="CG46" s="610"/>
      <c r="CH46" s="610"/>
      <c r="CI46" s="610"/>
      <c r="CJ46" s="610"/>
      <c r="CK46" s="610"/>
      <c r="CL46" s="611"/>
      <c r="CM46" s="612">
        <v>6060353</v>
      </c>
      <c r="CN46" s="619"/>
      <c r="CO46" s="619"/>
      <c r="CP46" s="619"/>
      <c r="CQ46" s="619"/>
      <c r="CR46" s="619"/>
      <c r="CS46" s="619"/>
      <c r="CT46" s="620"/>
      <c r="CU46" s="615">
        <v>1.2</v>
      </c>
      <c r="CV46" s="616"/>
      <c r="CW46" s="616"/>
      <c r="CX46" s="617"/>
      <c r="CY46" s="618">
        <v>4950464</v>
      </c>
      <c r="CZ46" s="619"/>
      <c r="DA46" s="619"/>
      <c r="DB46" s="619"/>
      <c r="DC46" s="619"/>
      <c r="DD46" s="619"/>
      <c r="DE46" s="619"/>
      <c r="DF46" s="620"/>
      <c r="DG46" s="618">
        <v>4950464</v>
      </c>
      <c r="DH46" s="619"/>
      <c r="DI46" s="619"/>
      <c r="DJ46" s="619"/>
      <c r="DK46" s="619"/>
      <c r="DL46" s="619"/>
      <c r="DM46" s="619"/>
      <c r="DN46" s="619"/>
      <c r="DO46" s="619"/>
      <c r="DP46" s="619"/>
      <c r="DQ46" s="620"/>
      <c r="DR46" s="615">
        <v>1.6</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321</v>
      </c>
      <c r="AQ47" s="638"/>
      <c r="AR47" s="638"/>
      <c r="AS47" s="638"/>
      <c r="AT47" s="638"/>
      <c r="AU47" s="638"/>
      <c r="AV47" s="638"/>
      <c r="AW47" s="639"/>
      <c r="AX47" s="640" t="s">
        <v>322</v>
      </c>
      <c r="AY47" s="640"/>
      <c r="AZ47" s="640"/>
      <c r="BA47" s="640"/>
      <c r="BB47" s="640"/>
      <c r="BC47" s="640"/>
      <c r="BD47" s="641">
        <v>2926555</v>
      </c>
      <c r="BE47" s="642"/>
      <c r="BF47" s="642"/>
      <c r="BG47" s="642"/>
      <c r="BH47" s="642"/>
      <c r="BI47" s="642"/>
      <c r="BJ47" s="642"/>
      <c r="BK47" s="642"/>
      <c r="BL47" s="642"/>
      <c r="BM47" s="643"/>
      <c r="BN47" s="641">
        <v>2057549</v>
      </c>
      <c r="BO47" s="642"/>
      <c r="BP47" s="642"/>
      <c r="BQ47" s="642"/>
      <c r="BR47" s="642"/>
      <c r="BS47" s="642"/>
      <c r="BT47" s="642"/>
      <c r="BU47" s="642"/>
      <c r="BV47" s="642"/>
      <c r="BW47" s="643"/>
      <c r="BY47" s="609" t="s">
        <v>323</v>
      </c>
      <c r="BZ47" s="610"/>
      <c r="CA47" s="610"/>
      <c r="CB47" s="610"/>
      <c r="CC47" s="610"/>
      <c r="CD47" s="610"/>
      <c r="CE47" s="610"/>
      <c r="CF47" s="610"/>
      <c r="CG47" s="610"/>
      <c r="CH47" s="610"/>
      <c r="CI47" s="610"/>
      <c r="CJ47" s="610"/>
      <c r="CK47" s="610"/>
      <c r="CL47" s="611"/>
      <c r="CM47" s="612">
        <v>104806257</v>
      </c>
      <c r="CN47" s="613"/>
      <c r="CO47" s="613"/>
      <c r="CP47" s="613"/>
      <c r="CQ47" s="613"/>
      <c r="CR47" s="613"/>
      <c r="CS47" s="613"/>
      <c r="CT47" s="614"/>
      <c r="CU47" s="615">
        <v>21.5</v>
      </c>
      <c r="CV47" s="616"/>
      <c r="CW47" s="616"/>
      <c r="CX47" s="617"/>
      <c r="CY47" s="618">
        <v>93735205</v>
      </c>
      <c r="CZ47" s="619"/>
      <c r="DA47" s="619"/>
      <c r="DB47" s="619"/>
      <c r="DC47" s="619"/>
      <c r="DD47" s="619"/>
      <c r="DE47" s="619"/>
      <c r="DF47" s="620"/>
      <c r="DG47" s="618">
        <v>67922793</v>
      </c>
      <c r="DH47" s="619"/>
      <c r="DI47" s="619"/>
      <c r="DJ47" s="619"/>
      <c r="DK47" s="619"/>
      <c r="DL47" s="619"/>
      <c r="DM47" s="619"/>
      <c r="DN47" s="619"/>
      <c r="DO47" s="619"/>
      <c r="DP47" s="619"/>
      <c r="DQ47" s="620"/>
      <c r="DR47" s="615">
        <v>22.5</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324</v>
      </c>
      <c r="BZ48" s="610"/>
      <c r="CA48" s="610"/>
      <c r="CB48" s="610"/>
      <c r="CC48" s="610"/>
      <c r="CD48" s="610"/>
      <c r="CE48" s="610"/>
      <c r="CF48" s="610"/>
      <c r="CG48" s="610"/>
      <c r="CH48" s="610"/>
      <c r="CI48" s="610"/>
      <c r="CJ48" s="610"/>
      <c r="CK48" s="610"/>
      <c r="CL48" s="611"/>
      <c r="CM48" s="612">
        <v>6197351</v>
      </c>
      <c r="CN48" s="619"/>
      <c r="CO48" s="619"/>
      <c r="CP48" s="619"/>
      <c r="CQ48" s="619"/>
      <c r="CR48" s="619"/>
      <c r="CS48" s="619"/>
      <c r="CT48" s="620"/>
      <c r="CU48" s="615">
        <v>1.3</v>
      </c>
      <c r="CV48" s="616"/>
      <c r="CW48" s="616"/>
      <c r="CX48" s="617"/>
      <c r="CY48" s="618">
        <v>6193060</v>
      </c>
      <c r="CZ48" s="619"/>
      <c r="DA48" s="619"/>
      <c r="DB48" s="619"/>
      <c r="DC48" s="619"/>
      <c r="DD48" s="619"/>
      <c r="DE48" s="619"/>
      <c r="DF48" s="620"/>
      <c r="DG48" s="618">
        <v>4929764</v>
      </c>
      <c r="DH48" s="619"/>
      <c r="DI48" s="619"/>
      <c r="DJ48" s="619"/>
      <c r="DK48" s="619"/>
      <c r="DL48" s="619"/>
      <c r="DM48" s="619"/>
      <c r="DN48" s="619"/>
      <c r="DO48" s="619"/>
      <c r="DP48" s="619"/>
      <c r="DQ48" s="620"/>
      <c r="DR48" s="615">
        <v>1.6</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325</v>
      </c>
      <c r="BZ49" s="610"/>
      <c r="CA49" s="610"/>
      <c r="CB49" s="610"/>
      <c r="CC49" s="610"/>
      <c r="CD49" s="610"/>
      <c r="CE49" s="610"/>
      <c r="CF49" s="610"/>
      <c r="CG49" s="610"/>
      <c r="CH49" s="610"/>
      <c r="CI49" s="610"/>
      <c r="CJ49" s="610"/>
      <c r="CK49" s="610"/>
      <c r="CL49" s="611"/>
      <c r="CM49" s="612">
        <v>2791611</v>
      </c>
      <c r="CN49" s="613"/>
      <c r="CO49" s="613"/>
      <c r="CP49" s="613"/>
      <c r="CQ49" s="613"/>
      <c r="CR49" s="613"/>
      <c r="CS49" s="613"/>
      <c r="CT49" s="614"/>
      <c r="CU49" s="615">
        <v>0.6</v>
      </c>
      <c r="CV49" s="616"/>
      <c r="CW49" s="616"/>
      <c r="CX49" s="617"/>
      <c r="CY49" s="618">
        <v>1296717</v>
      </c>
      <c r="CZ49" s="619"/>
      <c r="DA49" s="619"/>
      <c r="DB49" s="619"/>
      <c r="DC49" s="619"/>
      <c r="DD49" s="619"/>
      <c r="DE49" s="619"/>
      <c r="DF49" s="620"/>
      <c r="DG49" s="618" t="s">
        <v>119</v>
      </c>
      <c r="DH49" s="619"/>
      <c r="DI49" s="619"/>
      <c r="DJ49" s="619"/>
      <c r="DK49" s="619"/>
      <c r="DL49" s="619"/>
      <c r="DM49" s="619"/>
      <c r="DN49" s="619"/>
      <c r="DO49" s="619"/>
      <c r="DP49" s="619"/>
      <c r="DQ49" s="620"/>
      <c r="DR49" s="615" t="s">
        <v>119</v>
      </c>
      <c r="DS49" s="616"/>
      <c r="DT49" s="616"/>
      <c r="DU49" s="616"/>
      <c r="DV49" s="616"/>
      <c r="DW49" s="616"/>
      <c r="DX49" s="636"/>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327</v>
      </c>
      <c r="BZ50" s="610"/>
      <c r="CA50" s="610"/>
      <c r="CB50" s="610"/>
      <c r="CC50" s="610"/>
      <c r="CD50" s="610"/>
      <c r="CE50" s="610"/>
      <c r="CF50" s="610"/>
      <c r="CG50" s="610"/>
      <c r="CH50" s="610"/>
      <c r="CI50" s="610"/>
      <c r="CJ50" s="610"/>
      <c r="CK50" s="610"/>
      <c r="CL50" s="611"/>
      <c r="CM50" s="612">
        <v>685072</v>
      </c>
      <c r="CN50" s="619"/>
      <c r="CO50" s="619"/>
      <c r="CP50" s="619"/>
      <c r="CQ50" s="619"/>
      <c r="CR50" s="619"/>
      <c r="CS50" s="619"/>
      <c r="CT50" s="620"/>
      <c r="CU50" s="615">
        <v>0.1</v>
      </c>
      <c r="CV50" s="616"/>
      <c r="CW50" s="616"/>
      <c r="CX50" s="617"/>
      <c r="CY50" s="618">
        <v>280672</v>
      </c>
      <c r="CZ50" s="619"/>
      <c r="DA50" s="619"/>
      <c r="DB50" s="619"/>
      <c r="DC50" s="619"/>
      <c r="DD50" s="619"/>
      <c r="DE50" s="619"/>
      <c r="DF50" s="620"/>
      <c r="DG50" s="618" t="s">
        <v>205</v>
      </c>
      <c r="DH50" s="619"/>
      <c r="DI50" s="619"/>
      <c r="DJ50" s="619"/>
      <c r="DK50" s="619"/>
      <c r="DL50" s="619"/>
      <c r="DM50" s="619"/>
      <c r="DN50" s="619"/>
      <c r="DO50" s="619"/>
      <c r="DP50" s="619"/>
      <c r="DQ50" s="620"/>
      <c r="DR50" s="615" t="s">
        <v>233</v>
      </c>
      <c r="DS50" s="616"/>
      <c r="DT50" s="616"/>
      <c r="DU50" s="616"/>
      <c r="DV50" s="616"/>
      <c r="DW50" s="616"/>
      <c r="DX50" s="636"/>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329</v>
      </c>
      <c r="BZ51" s="610"/>
      <c r="CA51" s="610"/>
      <c r="CB51" s="610"/>
      <c r="CC51" s="610"/>
      <c r="CD51" s="610"/>
      <c r="CE51" s="610"/>
      <c r="CF51" s="610"/>
      <c r="CG51" s="610"/>
      <c r="CH51" s="610"/>
      <c r="CI51" s="610"/>
      <c r="CJ51" s="610"/>
      <c r="CK51" s="610"/>
      <c r="CL51" s="611"/>
      <c r="CM51" s="612">
        <v>15959917</v>
      </c>
      <c r="CN51" s="613"/>
      <c r="CO51" s="613"/>
      <c r="CP51" s="613"/>
      <c r="CQ51" s="613"/>
      <c r="CR51" s="613"/>
      <c r="CS51" s="613"/>
      <c r="CT51" s="614"/>
      <c r="CU51" s="615">
        <v>3.3</v>
      </c>
      <c r="CV51" s="616"/>
      <c r="CW51" s="616"/>
      <c r="CX51" s="617"/>
      <c r="CY51" s="618">
        <v>409493</v>
      </c>
      <c r="CZ51" s="619"/>
      <c r="DA51" s="619"/>
      <c r="DB51" s="619"/>
      <c r="DC51" s="619"/>
      <c r="DD51" s="619"/>
      <c r="DE51" s="619"/>
      <c r="DF51" s="620"/>
      <c r="DG51" s="618">
        <v>301531</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331</v>
      </c>
      <c r="BZ52" s="610"/>
      <c r="CA52" s="610"/>
      <c r="CB52" s="610"/>
      <c r="CC52" s="610"/>
      <c r="CD52" s="610"/>
      <c r="CE52" s="610"/>
      <c r="CF52" s="610"/>
      <c r="CG52" s="610"/>
      <c r="CH52" s="610"/>
      <c r="CI52" s="610"/>
      <c r="CJ52" s="610"/>
      <c r="CK52" s="610"/>
      <c r="CL52" s="611"/>
      <c r="CM52" s="612" t="s">
        <v>205</v>
      </c>
      <c r="CN52" s="619"/>
      <c r="CO52" s="619"/>
      <c r="CP52" s="619"/>
      <c r="CQ52" s="619"/>
      <c r="CR52" s="619"/>
      <c r="CS52" s="619"/>
      <c r="CT52" s="620"/>
      <c r="CU52" s="615" t="s">
        <v>205</v>
      </c>
      <c r="CV52" s="616"/>
      <c r="CW52" s="616"/>
      <c r="CX52" s="617"/>
      <c r="CY52" s="618" t="s">
        <v>205</v>
      </c>
      <c r="CZ52" s="619"/>
      <c r="DA52" s="619"/>
      <c r="DB52" s="619"/>
      <c r="DC52" s="619"/>
      <c r="DD52" s="619"/>
      <c r="DE52" s="619"/>
      <c r="DF52" s="620"/>
      <c r="DG52" s="618" t="s">
        <v>119</v>
      </c>
      <c r="DH52" s="619"/>
      <c r="DI52" s="619"/>
      <c r="DJ52" s="619"/>
      <c r="DK52" s="619"/>
      <c r="DL52" s="619"/>
      <c r="DM52" s="619"/>
      <c r="DN52" s="619"/>
      <c r="DO52" s="619"/>
      <c r="DP52" s="619"/>
      <c r="DQ52" s="620"/>
      <c r="DR52" s="615" t="s">
        <v>205</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332</v>
      </c>
      <c r="BZ53" s="610"/>
      <c r="CA53" s="610"/>
      <c r="CB53" s="610"/>
      <c r="CC53" s="610"/>
      <c r="CD53" s="610"/>
      <c r="CE53" s="610"/>
      <c r="CF53" s="610"/>
      <c r="CG53" s="610"/>
      <c r="CH53" s="610"/>
      <c r="CI53" s="610"/>
      <c r="CJ53" s="610"/>
      <c r="CK53" s="610"/>
      <c r="CL53" s="611"/>
      <c r="CM53" s="612">
        <v>106189914</v>
      </c>
      <c r="CN53" s="613"/>
      <c r="CO53" s="613"/>
      <c r="CP53" s="613"/>
      <c r="CQ53" s="613"/>
      <c r="CR53" s="613"/>
      <c r="CS53" s="613"/>
      <c r="CT53" s="614"/>
      <c r="CU53" s="615">
        <v>21.8</v>
      </c>
      <c r="CV53" s="616"/>
      <c r="CW53" s="616"/>
      <c r="CX53" s="617"/>
      <c r="CY53" s="618">
        <v>6249041</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333</v>
      </c>
      <c r="BZ54" s="610"/>
      <c r="CA54" s="610"/>
      <c r="CB54" s="610"/>
      <c r="CC54" s="610"/>
      <c r="CD54" s="610"/>
      <c r="CE54" s="610"/>
      <c r="CF54" s="610"/>
      <c r="CG54" s="610"/>
      <c r="CH54" s="610"/>
      <c r="CI54" s="610"/>
      <c r="CJ54" s="610"/>
      <c r="CK54" s="610"/>
      <c r="CL54" s="611"/>
      <c r="CM54" s="612">
        <v>1540898</v>
      </c>
      <c r="CN54" s="613"/>
      <c r="CO54" s="613"/>
      <c r="CP54" s="613"/>
      <c r="CQ54" s="613"/>
      <c r="CR54" s="613"/>
      <c r="CS54" s="613"/>
      <c r="CT54" s="614"/>
      <c r="CU54" s="615">
        <v>0.3</v>
      </c>
      <c r="CV54" s="616"/>
      <c r="CW54" s="616"/>
      <c r="CX54" s="617"/>
      <c r="CY54" s="618">
        <v>949442</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303</v>
      </c>
      <c r="BZ55" s="630"/>
      <c r="CA55" s="609" t="s">
        <v>334</v>
      </c>
      <c r="CB55" s="610"/>
      <c r="CC55" s="610"/>
      <c r="CD55" s="610"/>
      <c r="CE55" s="610"/>
      <c r="CF55" s="610"/>
      <c r="CG55" s="610"/>
      <c r="CH55" s="610"/>
      <c r="CI55" s="610"/>
      <c r="CJ55" s="610"/>
      <c r="CK55" s="610"/>
      <c r="CL55" s="611"/>
      <c r="CM55" s="612">
        <v>104518740</v>
      </c>
      <c r="CN55" s="613"/>
      <c r="CO55" s="613"/>
      <c r="CP55" s="613"/>
      <c r="CQ55" s="613"/>
      <c r="CR55" s="613"/>
      <c r="CS55" s="613"/>
      <c r="CT55" s="614"/>
      <c r="CU55" s="615">
        <v>21.4</v>
      </c>
      <c r="CV55" s="616"/>
      <c r="CW55" s="616"/>
      <c r="CX55" s="617"/>
      <c r="CY55" s="618">
        <v>6164126</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335</v>
      </c>
      <c r="CB56" s="610"/>
      <c r="CC56" s="610"/>
      <c r="CD56" s="610"/>
      <c r="CE56" s="610"/>
      <c r="CF56" s="610"/>
      <c r="CG56" s="610"/>
      <c r="CH56" s="610"/>
      <c r="CI56" s="610"/>
      <c r="CJ56" s="610"/>
      <c r="CK56" s="610"/>
      <c r="CL56" s="611"/>
      <c r="CM56" s="612">
        <v>62321410</v>
      </c>
      <c r="CN56" s="613"/>
      <c r="CO56" s="613"/>
      <c r="CP56" s="613"/>
      <c r="CQ56" s="613"/>
      <c r="CR56" s="613"/>
      <c r="CS56" s="613"/>
      <c r="CT56" s="614"/>
      <c r="CU56" s="615">
        <v>12.8</v>
      </c>
      <c r="CV56" s="616"/>
      <c r="CW56" s="616"/>
      <c r="CX56" s="617"/>
      <c r="CY56" s="618">
        <v>2133093</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336</v>
      </c>
      <c r="CB57" s="610"/>
      <c r="CC57" s="610"/>
      <c r="CD57" s="610"/>
      <c r="CE57" s="610"/>
      <c r="CF57" s="610"/>
      <c r="CG57" s="610"/>
      <c r="CH57" s="610"/>
      <c r="CI57" s="610"/>
      <c r="CJ57" s="610"/>
      <c r="CK57" s="610"/>
      <c r="CL57" s="611"/>
      <c r="CM57" s="612">
        <v>30720033</v>
      </c>
      <c r="CN57" s="613"/>
      <c r="CO57" s="613"/>
      <c r="CP57" s="613"/>
      <c r="CQ57" s="613"/>
      <c r="CR57" s="613"/>
      <c r="CS57" s="613"/>
      <c r="CT57" s="614"/>
      <c r="CU57" s="615">
        <v>6.3</v>
      </c>
      <c r="CV57" s="616"/>
      <c r="CW57" s="616"/>
      <c r="CX57" s="617"/>
      <c r="CY57" s="618">
        <v>4008101</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337</v>
      </c>
      <c r="CB58" s="610"/>
      <c r="CC58" s="610"/>
      <c r="CD58" s="610"/>
      <c r="CE58" s="610"/>
      <c r="CF58" s="610"/>
      <c r="CG58" s="610"/>
      <c r="CH58" s="610"/>
      <c r="CI58" s="610"/>
      <c r="CJ58" s="610"/>
      <c r="CK58" s="610"/>
      <c r="CL58" s="611"/>
      <c r="CM58" s="612">
        <v>1671174</v>
      </c>
      <c r="CN58" s="613"/>
      <c r="CO58" s="613"/>
      <c r="CP58" s="613"/>
      <c r="CQ58" s="613"/>
      <c r="CR58" s="613"/>
      <c r="CS58" s="613"/>
      <c r="CT58" s="614"/>
      <c r="CU58" s="615">
        <v>0.3</v>
      </c>
      <c r="CV58" s="616"/>
      <c r="CW58" s="616"/>
      <c r="CX58" s="617"/>
      <c r="CY58" s="618">
        <v>84915</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338</v>
      </c>
      <c r="CB59" s="610"/>
      <c r="CC59" s="610"/>
      <c r="CD59" s="610"/>
      <c r="CE59" s="610"/>
      <c r="CF59" s="610"/>
      <c r="CG59" s="610"/>
      <c r="CH59" s="610"/>
      <c r="CI59" s="610"/>
      <c r="CJ59" s="610"/>
      <c r="CK59" s="610"/>
      <c r="CL59" s="611"/>
      <c r="CM59" s="612" t="s">
        <v>233</v>
      </c>
      <c r="CN59" s="613"/>
      <c r="CO59" s="613"/>
      <c r="CP59" s="613"/>
      <c r="CQ59" s="613"/>
      <c r="CR59" s="613"/>
      <c r="CS59" s="613"/>
      <c r="CT59" s="614"/>
      <c r="CU59" s="615" t="s">
        <v>339</v>
      </c>
      <c r="CV59" s="616"/>
      <c r="CW59" s="616"/>
      <c r="CX59" s="617"/>
      <c r="CY59" s="618" t="s">
        <v>119</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340</v>
      </c>
      <c r="BZ60" s="592"/>
      <c r="CA60" s="592"/>
      <c r="CB60" s="592"/>
      <c r="CC60" s="592"/>
      <c r="CD60" s="592"/>
      <c r="CE60" s="592"/>
      <c r="CF60" s="592"/>
      <c r="CG60" s="592"/>
      <c r="CH60" s="592"/>
      <c r="CI60" s="592"/>
      <c r="CJ60" s="592"/>
      <c r="CK60" s="592"/>
      <c r="CL60" s="593"/>
      <c r="CM60" s="594">
        <v>487588947</v>
      </c>
      <c r="CN60" s="595"/>
      <c r="CO60" s="595"/>
      <c r="CP60" s="595"/>
      <c r="CQ60" s="595"/>
      <c r="CR60" s="595"/>
      <c r="CS60" s="595"/>
      <c r="CT60" s="596"/>
      <c r="CU60" s="597">
        <v>100</v>
      </c>
      <c r="CV60" s="598"/>
      <c r="CW60" s="598"/>
      <c r="CX60" s="599"/>
      <c r="CY60" s="600">
        <v>330669369</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NtqHsW4Xe9HqOaD6DUXs/hq3KC/H6VGLNFhQ3ptr3C9vHh4pJ+LVvRomJ7M5roNyNw/R6UtKyng+Ixbl8edcBQ==" saltValue="HcGjj8j1sda9Ut0FmkRsW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F112" sqref="AF112:AJ112"/>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44" t="s">
        <v>342</v>
      </c>
      <c r="DK2" s="1145"/>
      <c r="DL2" s="1145"/>
      <c r="DM2" s="1145"/>
      <c r="DN2" s="1145"/>
      <c r="DO2" s="1146"/>
      <c r="DP2" s="238"/>
      <c r="DQ2" s="1144" t="s">
        <v>343</v>
      </c>
      <c r="DR2" s="1145"/>
      <c r="DS2" s="1145"/>
      <c r="DT2" s="1145"/>
      <c r="DU2" s="1145"/>
      <c r="DV2" s="1145"/>
      <c r="DW2" s="1145"/>
      <c r="DX2" s="1145"/>
      <c r="DY2" s="1145"/>
      <c r="DZ2" s="114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87" t="s">
        <v>344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47" t="s">
        <v>350</v>
      </c>
      <c r="AG5" s="1001"/>
      <c r="AH5" s="1001"/>
      <c r="AI5" s="1001"/>
      <c r="AJ5" s="1014"/>
      <c r="AK5" s="1001" t="s">
        <v>351</v>
      </c>
      <c r="AL5" s="1001"/>
      <c r="AM5" s="1001"/>
      <c r="AN5" s="1001"/>
      <c r="AO5" s="1002"/>
      <c r="AP5" s="1000" t="s">
        <v>352</v>
      </c>
      <c r="AQ5" s="1001"/>
      <c r="AR5" s="1001"/>
      <c r="AS5" s="1001"/>
      <c r="AT5" s="1002"/>
      <c r="AU5" s="1000" t="s">
        <v>353</v>
      </c>
      <c r="AV5" s="1001"/>
      <c r="AW5" s="1001"/>
      <c r="AX5" s="1001"/>
      <c r="AY5" s="1014"/>
      <c r="AZ5" s="245"/>
      <c r="BA5" s="245"/>
      <c r="BB5" s="245"/>
      <c r="BC5" s="245"/>
      <c r="BD5" s="245"/>
      <c r="BE5" s="246"/>
      <c r="BF5" s="246"/>
      <c r="BG5" s="246"/>
      <c r="BH5" s="246"/>
      <c r="BI5" s="246"/>
      <c r="BJ5" s="246"/>
      <c r="BK5" s="246"/>
      <c r="BL5" s="246"/>
      <c r="BM5" s="246"/>
      <c r="BN5" s="246"/>
      <c r="BO5" s="246"/>
      <c r="BP5" s="246"/>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132" t="s">
        <v>360</v>
      </c>
      <c r="DH5" s="1133"/>
      <c r="DI5" s="1133"/>
      <c r="DJ5" s="1133"/>
      <c r="DK5" s="1134"/>
      <c r="DL5" s="1132" t="s">
        <v>361</v>
      </c>
      <c r="DM5" s="1133"/>
      <c r="DN5" s="1133"/>
      <c r="DO5" s="1133"/>
      <c r="DP5" s="1134"/>
      <c r="DQ5" s="1000" t="s">
        <v>362</v>
      </c>
      <c r="DR5" s="1001"/>
      <c r="DS5" s="1001"/>
      <c r="DT5" s="1001"/>
      <c r="DU5" s="1002"/>
      <c r="DV5" s="1000" t="s">
        <v>353</v>
      </c>
      <c r="DW5" s="1001"/>
      <c r="DX5" s="1001"/>
      <c r="DY5" s="1001"/>
      <c r="DZ5" s="1014"/>
      <c r="EA5" s="243"/>
    </row>
    <row r="6" spans="1:131" s="244"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48"/>
      <c r="AG6" s="1004"/>
      <c r="AH6" s="1004"/>
      <c r="AI6" s="1004"/>
      <c r="AJ6" s="1015"/>
      <c r="AK6" s="1004"/>
      <c r="AL6" s="1004"/>
      <c r="AM6" s="1004"/>
      <c r="AN6" s="1004"/>
      <c r="AO6" s="1005"/>
      <c r="AP6" s="1003"/>
      <c r="AQ6" s="1004"/>
      <c r="AR6" s="1004"/>
      <c r="AS6" s="1004"/>
      <c r="AT6" s="1005"/>
      <c r="AU6" s="1003"/>
      <c r="AV6" s="1004"/>
      <c r="AW6" s="1004"/>
      <c r="AX6" s="1004"/>
      <c r="AY6" s="1015"/>
      <c r="AZ6" s="241"/>
      <c r="BA6" s="241"/>
      <c r="BB6" s="241"/>
      <c r="BC6" s="241"/>
      <c r="BD6" s="241"/>
      <c r="BE6" s="242"/>
      <c r="BF6" s="242"/>
      <c r="BG6" s="242"/>
      <c r="BH6" s="242"/>
      <c r="BI6" s="242"/>
      <c r="BJ6" s="242"/>
      <c r="BK6" s="242"/>
      <c r="BL6" s="242"/>
      <c r="BM6" s="242"/>
      <c r="BN6" s="242"/>
      <c r="BO6" s="242"/>
      <c r="BP6" s="242"/>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35"/>
      <c r="DH6" s="1136"/>
      <c r="DI6" s="1136"/>
      <c r="DJ6" s="1136"/>
      <c r="DK6" s="1137"/>
      <c r="DL6" s="1135"/>
      <c r="DM6" s="1136"/>
      <c r="DN6" s="1136"/>
      <c r="DO6" s="1136"/>
      <c r="DP6" s="1137"/>
      <c r="DQ6" s="1003"/>
      <c r="DR6" s="1004"/>
      <c r="DS6" s="1004"/>
      <c r="DT6" s="1004"/>
      <c r="DU6" s="1005"/>
      <c r="DV6" s="1003"/>
      <c r="DW6" s="1004"/>
      <c r="DX6" s="1004"/>
      <c r="DY6" s="1004"/>
      <c r="DZ6" s="1015"/>
      <c r="EA6" s="243"/>
    </row>
    <row r="7" spans="1:131" s="244" customFormat="1" ht="26.25" customHeight="1" thickTop="1" x14ac:dyDescent="0.2">
      <c r="A7" s="247">
        <v>1</v>
      </c>
      <c r="B7" s="1074" t="s">
        <v>363</v>
      </c>
      <c r="C7" s="1075"/>
      <c r="D7" s="1075"/>
      <c r="E7" s="1075"/>
      <c r="F7" s="1075"/>
      <c r="G7" s="1075"/>
      <c r="H7" s="1075"/>
      <c r="I7" s="1075"/>
      <c r="J7" s="1075"/>
      <c r="K7" s="1075"/>
      <c r="L7" s="1075"/>
      <c r="M7" s="1075"/>
      <c r="N7" s="1075"/>
      <c r="O7" s="1075"/>
      <c r="P7" s="1076"/>
      <c r="Q7" s="1138">
        <v>529915</v>
      </c>
      <c r="R7" s="1139"/>
      <c r="S7" s="1139"/>
      <c r="T7" s="1139"/>
      <c r="U7" s="1139"/>
      <c r="V7" s="1139">
        <v>516923</v>
      </c>
      <c r="W7" s="1139"/>
      <c r="X7" s="1139"/>
      <c r="Y7" s="1139"/>
      <c r="Z7" s="1139"/>
      <c r="AA7" s="1139">
        <v>12992</v>
      </c>
      <c r="AB7" s="1139"/>
      <c r="AC7" s="1139"/>
      <c r="AD7" s="1139"/>
      <c r="AE7" s="1140"/>
      <c r="AF7" s="1141">
        <v>690</v>
      </c>
      <c r="AG7" s="1142"/>
      <c r="AH7" s="1142"/>
      <c r="AI7" s="1142"/>
      <c r="AJ7" s="1143"/>
      <c r="AK7" s="1124">
        <v>4798</v>
      </c>
      <c r="AL7" s="1122"/>
      <c r="AM7" s="1122"/>
      <c r="AN7" s="1122"/>
      <c r="AO7" s="1125"/>
      <c r="AP7" s="1126">
        <v>1196872</v>
      </c>
      <c r="AQ7" s="1122"/>
      <c r="AR7" s="1122"/>
      <c r="AS7" s="1122"/>
      <c r="AT7" s="1125"/>
      <c r="AU7" s="1127"/>
      <c r="AV7" s="1127"/>
      <c r="AW7" s="1127"/>
      <c r="AX7" s="1127"/>
      <c r="AY7" s="1128"/>
      <c r="AZ7" s="241"/>
      <c r="BA7" s="241"/>
      <c r="BB7" s="241"/>
      <c r="BC7" s="241"/>
      <c r="BD7" s="241"/>
      <c r="BE7" s="242"/>
      <c r="BF7" s="242"/>
      <c r="BG7" s="242"/>
      <c r="BH7" s="242"/>
      <c r="BI7" s="242"/>
      <c r="BJ7" s="242"/>
      <c r="BK7" s="242"/>
      <c r="BL7" s="242"/>
      <c r="BM7" s="242"/>
      <c r="BN7" s="242"/>
      <c r="BO7" s="242"/>
      <c r="BP7" s="242"/>
      <c r="BQ7" s="248">
        <v>1</v>
      </c>
      <c r="BR7" s="249" t="s">
        <v>610</v>
      </c>
      <c r="BS7" s="1129" t="s">
        <v>560</v>
      </c>
      <c r="BT7" s="1130"/>
      <c r="BU7" s="1130"/>
      <c r="BV7" s="1130"/>
      <c r="BW7" s="1130"/>
      <c r="BX7" s="1130"/>
      <c r="BY7" s="1130"/>
      <c r="BZ7" s="1130"/>
      <c r="CA7" s="1130"/>
      <c r="CB7" s="1130"/>
      <c r="CC7" s="1130"/>
      <c r="CD7" s="1130"/>
      <c r="CE7" s="1130"/>
      <c r="CF7" s="1130"/>
      <c r="CG7" s="1131"/>
      <c r="CH7" s="1121">
        <v>0</v>
      </c>
      <c r="CI7" s="1122"/>
      <c r="CJ7" s="1122"/>
      <c r="CK7" s="1122"/>
      <c r="CL7" s="1123"/>
      <c r="CM7" s="1121">
        <v>5745</v>
      </c>
      <c r="CN7" s="1122"/>
      <c r="CO7" s="1122"/>
      <c r="CP7" s="1122"/>
      <c r="CQ7" s="1123"/>
      <c r="CR7" s="1121">
        <v>5745</v>
      </c>
      <c r="CS7" s="1122"/>
      <c r="CT7" s="1122"/>
      <c r="CU7" s="1122"/>
      <c r="CV7" s="1123"/>
      <c r="CW7" s="1121">
        <v>69</v>
      </c>
      <c r="CX7" s="1122"/>
      <c r="CY7" s="1122"/>
      <c r="CZ7" s="1122"/>
      <c r="DA7" s="1123"/>
      <c r="DB7" s="1121">
        <v>2640</v>
      </c>
      <c r="DC7" s="1122"/>
      <c r="DD7" s="1122"/>
      <c r="DE7" s="1122"/>
      <c r="DF7" s="1123"/>
      <c r="DG7" s="1121">
        <v>5546</v>
      </c>
      <c r="DH7" s="1122"/>
      <c r="DI7" s="1122"/>
      <c r="DJ7" s="1122"/>
      <c r="DK7" s="1123"/>
      <c r="DL7" s="1121">
        <v>0</v>
      </c>
      <c r="DM7" s="1122"/>
      <c r="DN7" s="1122"/>
      <c r="DO7" s="1122"/>
      <c r="DP7" s="1123"/>
      <c r="DQ7" s="1121">
        <v>0</v>
      </c>
      <c r="DR7" s="1122"/>
      <c r="DS7" s="1122"/>
      <c r="DT7" s="1122"/>
      <c r="DU7" s="1123"/>
      <c r="DV7" s="1129"/>
      <c r="DW7" s="1130"/>
      <c r="DX7" s="1130"/>
      <c r="DY7" s="1130"/>
      <c r="DZ7" s="1149"/>
      <c r="EA7" s="243"/>
    </row>
    <row r="8" spans="1:131" s="244" customFormat="1" ht="26.25" customHeight="1" x14ac:dyDescent="0.2">
      <c r="A8" s="250">
        <v>2</v>
      </c>
      <c r="B8" s="1042" t="s">
        <v>364</v>
      </c>
      <c r="C8" s="1043"/>
      <c r="D8" s="1043"/>
      <c r="E8" s="1043"/>
      <c r="F8" s="1043"/>
      <c r="G8" s="1043"/>
      <c r="H8" s="1043"/>
      <c r="I8" s="1043"/>
      <c r="J8" s="1043"/>
      <c r="K8" s="1043"/>
      <c r="L8" s="1043"/>
      <c r="M8" s="1043"/>
      <c r="N8" s="1043"/>
      <c r="O8" s="1043"/>
      <c r="P8" s="1044"/>
      <c r="Q8" s="1049">
        <v>792</v>
      </c>
      <c r="R8" s="1046"/>
      <c r="S8" s="1046"/>
      <c r="T8" s="1046"/>
      <c r="U8" s="1046"/>
      <c r="V8" s="1046">
        <v>651</v>
      </c>
      <c r="W8" s="1046"/>
      <c r="X8" s="1046"/>
      <c r="Y8" s="1046"/>
      <c r="Z8" s="1046"/>
      <c r="AA8" s="1046">
        <v>141</v>
      </c>
      <c r="AB8" s="1046"/>
      <c r="AC8" s="1046"/>
      <c r="AD8" s="1046"/>
      <c r="AE8" s="1050"/>
      <c r="AF8" s="1116">
        <v>141</v>
      </c>
      <c r="AG8" s="1061"/>
      <c r="AH8" s="1061"/>
      <c r="AI8" s="1061"/>
      <c r="AJ8" s="1063"/>
      <c r="AK8" s="1120">
        <v>0</v>
      </c>
      <c r="AL8" s="989"/>
      <c r="AM8" s="989"/>
      <c r="AN8" s="989"/>
      <c r="AO8" s="1117"/>
      <c r="AP8" s="1119">
        <v>0</v>
      </c>
      <c r="AQ8" s="989"/>
      <c r="AR8" s="989"/>
      <c r="AS8" s="989"/>
      <c r="AT8" s="1117"/>
      <c r="AU8" s="1114"/>
      <c r="AV8" s="1114"/>
      <c r="AW8" s="1114"/>
      <c r="AX8" s="1114"/>
      <c r="AY8" s="1115"/>
      <c r="AZ8" s="241"/>
      <c r="BA8" s="241"/>
      <c r="BB8" s="241"/>
      <c r="BC8" s="241"/>
      <c r="BD8" s="241"/>
      <c r="BE8" s="242"/>
      <c r="BF8" s="242"/>
      <c r="BG8" s="242"/>
      <c r="BH8" s="242"/>
      <c r="BI8" s="242"/>
      <c r="BJ8" s="242"/>
      <c r="BK8" s="242"/>
      <c r="BL8" s="242"/>
      <c r="BM8" s="242"/>
      <c r="BN8" s="242"/>
      <c r="BO8" s="242"/>
      <c r="BP8" s="242"/>
      <c r="BQ8" s="251">
        <v>2</v>
      </c>
      <c r="BR8" s="252" t="s">
        <v>610</v>
      </c>
      <c r="BS8" s="991" t="s">
        <v>561</v>
      </c>
      <c r="BT8" s="992"/>
      <c r="BU8" s="992"/>
      <c r="BV8" s="992"/>
      <c r="BW8" s="992"/>
      <c r="BX8" s="992"/>
      <c r="BY8" s="992"/>
      <c r="BZ8" s="992"/>
      <c r="CA8" s="992"/>
      <c r="CB8" s="992"/>
      <c r="CC8" s="992"/>
      <c r="CD8" s="992"/>
      <c r="CE8" s="992"/>
      <c r="CF8" s="992"/>
      <c r="CG8" s="1013"/>
      <c r="CH8" s="988">
        <v>253</v>
      </c>
      <c r="CI8" s="989"/>
      <c r="CJ8" s="989"/>
      <c r="CK8" s="989"/>
      <c r="CL8" s="990"/>
      <c r="CM8" s="988">
        <v>7897</v>
      </c>
      <c r="CN8" s="989"/>
      <c r="CO8" s="989"/>
      <c r="CP8" s="989"/>
      <c r="CQ8" s="990"/>
      <c r="CR8" s="988">
        <v>6614</v>
      </c>
      <c r="CS8" s="989"/>
      <c r="CT8" s="989"/>
      <c r="CU8" s="989"/>
      <c r="CV8" s="990"/>
      <c r="CW8" s="988">
        <v>5594</v>
      </c>
      <c r="CX8" s="989"/>
      <c r="CY8" s="989"/>
      <c r="CZ8" s="989"/>
      <c r="DA8" s="990"/>
      <c r="DB8" s="988">
        <v>0</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43"/>
    </row>
    <row r="9" spans="1:131" s="244" customFormat="1" ht="26.25" customHeight="1" x14ac:dyDescent="0.2">
      <c r="A9" s="250">
        <v>3</v>
      </c>
      <c r="B9" s="1042" t="s">
        <v>365</v>
      </c>
      <c r="C9" s="1043"/>
      <c r="D9" s="1043"/>
      <c r="E9" s="1043"/>
      <c r="F9" s="1043"/>
      <c r="G9" s="1043"/>
      <c r="H9" s="1043"/>
      <c r="I9" s="1043"/>
      <c r="J9" s="1043"/>
      <c r="K9" s="1043"/>
      <c r="L9" s="1043"/>
      <c r="M9" s="1043"/>
      <c r="N9" s="1043"/>
      <c r="O9" s="1043"/>
      <c r="P9" s="1044"/>
      <c r="Q9" s="1049">
        <v>196741</v>
      </c>
      <c r="R9" s="1046"/>
      <c r="S9" s="1046"/>
      <c r="T9" s="1046"/>
      <c r="U9" s="1046"/>
      <c r="V9" s="1046">
        <v>196741</v>
      </c>
      <c r="W9" s="1046"/>
      <c r="X9" s="1046"/>
      <c r="Y9" s="1046"/>
      <c r="Z9" s="1046"/>
      <c r="AA9" s="1046">
        <v>0</v>
      </c>
      <c r="AB9" s="1046"/>
      <c r="AC9" s="1046"/>
      <c r="AD9" s="1046"/>
      <c r="AE9" s="1050"/>
      <c r="AF9" s="1116" t="s">
        <v>119</v>
      </c>
      <c r="AG9" s="1061"/>
      <c r="AH9" s="1061"/>
      <c r="AI9" s="1061"/>
      <c r="AJ9" s="1063"/>
      <c r="AK9" s="1120">
        <v>104215</v>
      </c>
      <c r="AL9" s="989"/>
      <c r="AM9" s="989"/>
      <c r="AN9" s="989"/>
      <c r="AO9" s="1117"/>
      <c r="AP9" s="1119">
        <v>0</v>
      </c>
      <c r="AQ9" s="989"/>
      <c r="AR9" s="989"/>
      <c r="AS9" s="989"/>
      <c r="AT9" s="1117"/>
      <c r="AU9" s="1114"/>
      <c r="AV9" s="1114"/>
      <c r="AW9" s="1114"/>
      <c r="AX9" s="1114"/>
      <c r="AY9" s="1115"/>
      <c r="AZ9" s="241"/>
      <c r="BA9" s="241"/>
      <c r="BB9" s="241"/>
      <c r="BC9" s="241"/>
      <c r="BD9" s="241"/>
      <c r="BE9" s="242"/>
      <c r="BF9" s="242"/>
      <c r="BG9" s="242"/>
      <c r="BH9" s="242"/>
      <c r="BI9" s="242"/>
      <c r="BJ9" s="242"/>
      <c r="BK9" s="242"/>
      <c r="BL9" s="242"/>
      <c r="BM9" s="242"/>
      <c r="BN9" s="242"/>
      <c r="BO9" s="242"/>
      <c r="BP9" s="242"/>
      <c r="BQ9" s="251">
        <v>3</v>
      </c>
      <c r="BR9" s="252"/>
      <c r="BS9" s="991" t="s">
        <v>562</v>
      </c>
      <c r="BT9" s="992"/>
      <c r="BU9" s="992"/>
      <c r="BV9" s="992"/>
      <c r="BW9" s="992"/>
      <c r="BX9" s="992"/>
      <c r="BY9" s="992"/>
      <c r="BZ9" s="992"/>
      <c r="CA9" s="992"/>
      <c r="CB9" s="992"/>
      <c r="CC9" s="992"/>
      <c r="CD9" s="992"/>
      <c r="CE9" s="992"/>
      <c r="CF9" s="992"/>
      <c r="CG9" s="1013"/>
      <c r="CH9" s="988">
        <v>2</v>
      </c>
      <c r="CI9" s="989"/>
      <c r="CJ9" s="989"/>
      <c r="CK9" s="989"/>
      <c r="CL9" s="990"/>
      <c r="CM9" s="988">
        <v>24</v>
      </c>
      <c r="CN9" s="989"/>
      <c r="CO9" s="989"/>
      <c r="CP9" s="989"/>
      <c r="CQ9" s="990"/>
      <c r="CR9" s="988">
        <v>1</v>
      </c>
      <c r="CS9" s="989"/>
      <c r="CT9" s="989"/>
      <c r="CU9" s="989"/>
      <c r="CV9" s="990"/>
      <c r="CW9" s="988">
        <v>0</v>
      </c>
      <c r="CX9" s="989"/>
      <c r="CY9" s="989"/>
      <c r="CZ9" s="989"/>
      <c r="DA9" s="990"/>
      <c r="DB9" s="988">
        <v>0</v>
      </c>
      <c r="DC9" s="989"/>
      <c r="DD9" s="989"/>
      <c r="DE9" s="989"/>
      <c r="DF9" s="990"/>
      <c r="DG9" s="988">
        <v>0</v>
      </c>
      <c r="DH9" s="989"/>
      <c r="DI9" s="989"/>
      <c r="DJ9" s="989"/>
      <c r="DK9" s="990"/>
      <c r="DL9" s="988">
        <v>0</v>
      </c>
      <c r="DM9" s="989"/>
      <c r="DN9" s="989"/>
      <c r="DO9" s="989"/>
      <c r="DP9" s="990"/>
      <c r="DQ9" s="988">
        <v>0</v>
      </c>
      <c r="DR9" s="989"/>
      <c r="DS9" s="989"/>
      <c r="DT9" s="989"/>
      <c r="DU9" s="990"/>
      <c r="DV9" s="991"/>
      <c r="DW9" s="992"/>
      <c r="DX9" s="992"/>
      <c r="DY9" s="992"/>
      <c r="DZ9" s="993"/>
      <c r="EA9" s="243"/>
    </row>
    <row r="10" spans="1:131" s="244" customFormat="1" ht="26.25" customHeight="1" x14ac:dyDescent="0.2">
      <c r="A10" s="250">
        <v>4</v>
      </c>
      <c r="B10" s="1042" t="s">
        <v>366</v>
      </c>
      <c r="C10" s="1043"/>
      <c r="D10" s="1043"/>
      <c r="E10" s="1043"/>
      <c r="F10" s="1043"/>
      <c r="G10" s="1043"/>
      <c r="H10" s="1043"/>
      <c r="I10" s="1043"/>
      <c r="J10" s="1043"/>
      <c r="K10" s="1043"/>
      <c r="L10" s="1043"/>
      <c r="M10" s="1043"/>
      <c r="N10" s="1043"/>
      <c r="O10" s="1043"/>
      <c r="P10" s="1044"/>
      <c r="Q10" s="1049">
        <v>3753</v>
      </c>
      <c r="R10" s="1046"/>
      <c r="S10" s="1046"/>
      <c r="T10" s="1046"/>
      <c r="U10" s="1046"/>
      <c r="V10" s="1046">
        <v>3649</v>
      </c>
      <c r="W10" s="1046"/>
      <c r="X10" s="1046"/>
      <c r="Y10" s="1046"/>
      <c r="Z10" s="1046"/>
      <c r="AA10" s="1046">
        <v>104</v>
      </c>
      <c r="AB10" s="1046"/>
      <c r="AC10" s="1046"/>
      <c r="AD10" s="1046"/>
      <c r="AE10" s="1050"/>
      <c r="AF10" s="1116">
        <v>104</v>
      </c>
      <c r="AG10" s="1061"/>
      <c r="AH10" s="1061"/>
      <c r="AI10" s="1061"/>
      <c r="AJ10" s="1063"/>
      <c r="AK10" s="1120">
        <v>0</v>
      </c>
      <c r="AL10" s="989"/>
      <c r="AM10" s="989"/>
      <c r="AN10" s="989"/>
      <c r="AO10" s="1117"/>
      <c r="AP10" s="1119">
        <v>0</v>
      </c>
      <c r="AQ10" s="989"/>
      <c r="AR10" s="989"/>
      <c r="AS10" s="989"/>
      <c r="AT10" s="1117"/>
      <c r="AU10" s="1114"/>
      <c r="AV10" s="1114"/>
      <c r="AW10" s="1114"/>
      <c r="AX10" s="1114"/>
      <c r="AY10" s="1115"/>
      <c r="AZ10" s="241"/>
      <c r="BA10" s="241"/>
      <c r="BB10" s="241"/>
      <c r="BC10" s="241"/>
      <c r="BD10" s="241"/>
      <c r="BE10" s="242"/>
      <c r="BF10" s="242"/>
      <c r="BG10" s="242"/>
      <c r="BH10" s="242"/>
      <c r="BI10" s="242"/>
      <c r="BJ10" s="242"/>
      <c r="BK10" s="242"/>
      <c r="BL10" s="242"/>
      <c r="BM10" s="242"/>
      <c r="BN10" s="242"/>
      <c r="BO10" s="242"/>
      <c r="BP10" s="242"/>
      <c r="BQ10" s="251">
        <v>4</v>
      </c>
      <c r="BR10" s="252"/>
      <c r="BS10" s="991" t="s">
        <v>563</v>
      </c>
      <c r="BT10" s="992"/>
      <c r="BU10" s="992"/>
      <c r="BV10" s="992"/>
      <c r="BW10" s="992"/>
      <c r="BX10" s="992"/>
      <c r="BY10" s="992"/>
      <c r="BZ10" s="992"/>
      <c r="CA10" s="992"/>
      <c r="CB10" s="992"/>
      <c r="CC10" s="992"/>
      <c r="CD10" s="992"/>
      <c r="CE10" s="992"/>
      <c r="CF10" s="992"/>
      <c r="CG10" s="1013"/>
      <c r="CH10" s="988">
        <v>-6</v>
      </c>
      <c r="CI10" s="989"/>
      <c r="CJ10" s="989"/>
      <c r="CK10" s="989"/>
      <c r="CL10" s="990"/>
      <c r="CM10" s="988">
        <v>680</v>
      </c>
      <c r="CN10" s="989"/>
      <c r="CO10" s="989"/>
      <c r="CP10" s="989"/>
      <c r="CQ10" s="990"/>
      <c r="CR10" s="988">
        <v>6</v>
      </c>
      <c r="CS10" s="989"/>
      <c r="CT10" s="989"/>
      <c r="CU10" s="989"/>
      <c r="CV10" s="990"/>
      <c r="CW10" s="988">
        <v>25</v>
      </c>
      <c r="CX10" s="989"/>
      <c r="CY10" s="989"/>
      <c r="CZ10" s="989"/>
      <c r="DA10" s="990"/>
      <c r="DB10" s="988">
        <v>0</v>
      </c>
      <c r="DC10" s="989"/>
      <c r="DD10" s="989"/>
      <c r="DE10" s="989"/>
      <c r="DF10" s="990"/>
      <c r="DG10" s="988">
        <v>0</v>
      </c>
      <c r="DH10" s="989"/>
      <c r="DI10" s="989"/>
      <c r="DJ10" s="989"/>
      <c r="DK10" s="990"/>
      <c r="DL10" s="988">
        <v>0</v>
      </c>
      <c r="DM10" s="989"/>
      <c r="DN10" s="989"/>
      <c r="DO10" s="989"/>
      <c r="DP10" s="990"/>
      <c r="DQ10" s="988">
        <v>0</v>
      </c>
      <c r="DR10" s="989"/>
      <c r="DS10" s="989"/>
      <c r="DT10" s="989"/>
      <c r="DU10" s="990"/>
      <c r="DV10" s="991"/>
      <c r="DW10" s="992"/>
      <c r="DX10" s="992"/>
      <c r="DY10" s="992"/>
      <c r="DZ10" s="993"/>
      <c r="EA10" s="243"/>
    </row>
    <row r="11" spans="1:131" s="244" customFormat="1" ht="26.25" customHeight="1" x14ac:dyDescent="0.2">
      <c r="A11" s="250">
        <v>5</v>
      </c>
      <c r="B11" s="1042" t="s">
        <v>367</v>
      </c>
      <c r="C11" s="1043"/>
      <c r="D11" s="1043"/>
      <c r="E11" s="1043"/>
      <c r="F11" s="1043"/>
      <c r="G11" s="1043"/>
      <c r="H11" s="1043"/>
      <c r="I11" s="1043"/>
      <c r="J11" s="1043"/>
      <c r="K11" s="1043"/>
      <c r="L11" s="1043"/>
      <c r="M11" s="1043"/>
      <c r="N11" s="1043"/>
      <c r="O11" s="1043"/>
      <c r="P11" s="1044"/>
      <c r="Q11" s="1049">
        <v>99</v>
      </c>
      <c r="R11" s="1046"/>
      <c r="S11" s="1046"/>
      <c r="T11" s="1046"/>
      <c r="U11" s="1046"/>
      <c r="V11" s="1046">
        <v>71</v>
      </c>
      <c r="W11" s="1046"/>
      <c r="X11" s="1046"/>
      <c r="Y11" s="1046"/>
      <c r="Z11" s="1046"/>
      <c r="AA11" s="1046">
        <v>28</v>
      </c>
      <c r="AB11" s="1046"/>
      <c r="AC11" s="1046"/>
      <c r="AD11" s="1046"/>
      <c r="AE11" s="1050"/>
      <c r="AF11" s="1116" t="s">
        <v>119</v>
      </c>
      <c r="AG11" s="1061"/>
      <c r="AH11" s="1061"/>
      <c r="AI11" s="1061"/>
      <c r="AJ11" s="1063"/>
      <c r="AK11" s="1120">
        <v>1</v>
      </c>
      <c r="AL11" s="989"/>
      <c r="AM11" s="989"/>
      <c r="AN11" s="989"/>
      <c r="AO11" s="1117"/>
      <c r="AP11" s="1119">
        <v>398</v>
      </c>
      <c r="AQ11" s="989"/>
      <c r="AR11" s="989"/>
      <c r="AS11" s="989"/>
      <c r="AT11" s="1117"/>
      <c r="AU11" s="1114"/>
      <c r="AV11" s="1114"/>
      <c r="AW11" s="1114"/>
      <c r="AX11" s="1114"/>
      <c r="AY11" s="1115"/>
      <c r="AZ11" s="241"/>
      <c r="BA11" s="241"/>
      <c r="BB11" s="241"/>
      <c r="BC11" s="241"/>
      <c r="BD11" s="241"/>
      <c r="BE11" s="242"/>
      <c r="BF11" s="242"/>
      <c r="BG11" s="242"/>
      <c r="BH11" s="242"/>
      <c r="BI11" s="242"/>
      <c r="BJ11" s="242"/>
      <c r="BK11" s="242"/>
      <c r="BL11" s="242"/>
      <c r="BM11" s="242"/>
      <c r="BN11" s="242"/>
      <c r="BO11" s="242"/>
      <c r="BP11" s="242"/>
      <c r="BQ11" s="251">
        <v>5</v>
      </c>
      <c r="BR11" s="252"/>
      <c r="BS11" s="991" t="s">
        <v>564</v>
      </c>
      <c r="BT11" s="992"/>
      <c r="BU11" s="992"/>
      <c r="BV11" s="992"/>
      <c r="BW11" s="992"/>
      <c r="BX11" s="992"/>
      <c r="BY11" s="992"/>
      <c r="BZ11" s="992"/>
      <c r="CA11" s="992"/>
      <c r="CB11" s="992"/>
      <c r="CC11" s="992"/>
      <c r="CD11" s="992"/>
      <c r="CE11" s="992"/>
      <c r="CF11" s="992"/>
      <c r="CG11" s="1013"/>
      <c r="CH11" s="988">
        <v>4</v>
      </c>
      <c r="CI11" s="989"/>
      <c r="CJ11" s="989"/>
      <c r="CK11" s="989"/>
      <c r="CL11" s="990"/>
      <c r="CM11" s="988">
        <v>678</v>
      </c>
      <c r="CN11" s="989"/>
      <c r="CO11" s="989"/>
      <c r="CP11" s="989"/>
      <c r="CQ11" s="990"/>
      <c r="CR11" s="988">
        <v>485</v>
      </c>
      <c r="CS11" s="989"/>
      <c r="CT11" s="989"/>
      <c r="CU11" s="989"/>
      <c r="CV11" s="990"/>
      <c r="CW11" s="988">
        <v>20</v>
      </c>
      <c r="CX11" s="989"/>
      <c r="CY11" s="989"/>
      <c r="CZ11" s="989"/>
      <c r="DA11" s="990"/>
      <c r="DB11" s="988">
        <v>0</v>
      </c>
      <c r="DC11" s="989"/>
      <c r="DD11" s="989"/>
      <c r="DE11" s="989"/>
      <c r="DF11" s="990"/>
      <c r="DG11" s="988">
        <v>0</v>
      </c>
      <c r="DH11" s="989"/>
      <c r="DI11" s="989"/>
      <c r="DJ11" s="989"/>
      <c r="DK11" s="990"/>
      <c r="DL11" s="988">
        <v>0</v>
      </c>
      <c r="DM11" s="989"/>
      <c r="DN11" s="989"/>
      <c r="DO11" s="989"/>
      <c r="DP11" s="990"/>
      <c r="DQ11" s="988">
        <v>0</v>
      </c>
      <c r="DR11" s="989"/>
      <c r="DS11" s="989"/>
      <c r="DT11" s="989"/>
      <c r="DU11" s="990"/>
      <c r="DV11" s="991"/>
      <c r="DW11" s="992"/>
      <c r="DX11" s="992"/>
      <c r="DY11" s="992"/>
      <c r="DZ11" s="993"/>
      <c r="EA11" s="243"/>
    </row>
    <row r="12" spans="1:131" s="244" customFormat="1" ht="26.25" customHeight="1" x14ac:dyDescent="0.2">
      <c r="A12" s="250">
        <v>6</v>
      </c>
      <c r="B12" s="1042" t="s">
        <v>368</v>
      </c>
      <c r="C12" s="1043"/>
      <c r="D12" s="1043"/>
      <c r="E12" s="1043"/>
      <c r="F12" s="1043"/>
      <c r="G12" s="1043"/>
      <c r="H12" s="1043"/>
      <c r="I12" s="1043"/>
      <c r="J12" s="1043"/>
      <c r="K12" s="1043"/>
      <c r="L12" s="1043"/>
      <c r="M12" s="1043"/>
      <c r="N12" s="1043"/>
      <c r="O12" s="1043"/>
      <c r="P12" s="1044"/>
      <c r="Q12" s="1049">
        <v>1124</v>
      </c>
      <c r="R12" s="1046"/>
      <c r="S12" s="1046"/>
      <c r="T12" s="1046"/>
      <c r="U12" s="1046"/>
      <c r="V12" s="1046">
        <v>218</v>
      </c>
      <c r="W12" s="1046"/>
      <c r="X12" s="1046"/>
      <c r="Y12" s="1046"/>
      <c r="Z12" s="1046"/>
      <c r="AA12" s="1046">
        <v>906</v>
      </c>
      <c r="AB12" s="1046"/>
      <c r="AC12" s="1046"/>
      <c r="AD12" s="1046"/>
      <c r="AE12" s="1050"/>
      <c r="AF12" s="1116" t="s">
        <v>119</v>
      </c>
      <c r="AG12" s="1061"/>
      <c r="AH12" s="1061"/>
      <c r="AI12" s="1061"/>
      <c r="AJ12" s="1063"/>
      <c r="AK12" s="1117">
        <v>0</v>
      </c>
      <c r="AL12" s="1118"/>
      <c r="AM12" s="1118"/>
      <c r="AN12" s="1118"/>
      <c r="AO12" s="1118"/>
      <c r="AP12" s="1119">
        <v>1531</v>
      </c>
      <c r="AQ12" s="989"/>
      <c r="AR12" s="989"/>
      <c r="AS12" s="989"/>
      <c r="AT12" s="1117"/>
      <c r="AU12" s="1114"/>
      <c r="AV12" s="1114"/>
      <c r="AW12" s="1114"/>
      <c r="AX12" s="1114"/>
      <c r="AY12" s="1115"/>
      <c r="AZ12" s="241"/>
      <c r="BA12" s="241"/>
      <c r="BB12" s="241"/>
      <c r="BC12" s="241"/>
      <c r="BD12" s="241"/>
      <c r="BE12" s="242"/>
      <c r="BF12" s="242"/>
      <c r="BG12" s="242"/>
      <c r="BH12" s="242"/>
      <c r="BI12" s="242"/>
      <c r="BJ12" s="242"/>
      <c r="BK12" s="242"/>
      <c r="BL12" s="242"/>
      <c r="BM12" s="242"/>
      <c r="BN12" s="242"/>
      <c r="BO12" s="242"/>
      <c r="BP12" s="242"/>
      <c r="BQ12" s="251">
        <v>6</v>
      </c>
      <c r="BR12" s="252"/>
      <c r="BS12" s="991" t="s">
        <v>565</v>
      </c>
      <c r="BT12" s="992"/>
      <c r="BU12" s="992"/>
      <c r="BV12" s="992"/>
      <c r="BW12" s="992"/>
      <c r="BX12" s="992"/>
      <c r="BY12" s="992"/>
      <c r="BZ12" s="992"/>
      <c r="CA12" s="992"/>
      <c r="CB12" s="992"/>
      <c r="CC12" s="992"/>
      <c r="CD12" s="992"/>
      <c r="CE12" s="992"/>
      <c r="CF12" s="992"/>
      <c r="CG12" s="1013"/>
      <c r="CH12" s="988">
        <v>-1</v>
      </c>
      <c r="CI12" s="989"/>
      <c r="CJ12" s="989"/>
      <c r="CK12" s="989"/>
      <c r="CL12" s="990"/>
      <c r="CM12" s="988">
        <v>836</v>
      </c>
      <c r="CN12" s="989"/>
      <c r="CO12" s="989"/>
      <c r="CP12" s="989"/>
      <c r="CQ12" s="990"/>
      <c r="CR12" s="988">
        <v>520</v>
      </c>
      <c r="CS12" s="989"/>
      <c r="CT12" s="989"/>
      <c r="CU12" s="989"/>
      <c r="CV12" s="990"/>
      <c r="CW12" s="988">
        <v>108</v>
      </c>
      <c r="CX12" s="989"/>
      <c r="CY12" s="989"/>
      <c r="CZ12" s="989"/>
      <c r="DA12" s="990"/>
      <c r="DB12" s="988">
        <v>0</v>
      </c>
      <c r="DC12" s="989"/>
      <c r="DD12" s="989"/>
      <c r="DE12" s="989"/>
      <c r="DF12" s="990"/>
      <c r="DG12" s="988">
        <v>0</v>
      </c>
      <c r="DH12" s="989"/>
      <c r="DI12" s="989"/>
      <c r="DJ12" s="989"/>
      <c r="DK12" s="990"/>
      <c r="DL12" s="988">
        <v>0</v>
      </c>
      <c r="DM12" s="989"/>
      <c r="DN12" s="989"/>
      <c r="DO12" s="989"/>
      <c r="DP12" s="990"/>
      <c r="DQ12" s="988">
        <v>0</v>
      </c>
      <c r="DR12" s="989"/>
      <c r="DS12" s="989"/>
      <c r="DT12" s="989"/>
      <c r="DU12" s="990"/>
      <c r="DV12" s="991"/>
      <c r="DW12" s="992"/>
      <c r="DX12" s="992"/>
      <c r="DY12" s="992"/>
      <c r="DZ12" s="993"/>
      <c r="EA12" s="243"/>
    </row>
    <row r="13" spans="1:131" s="244" customFormat="1" ht="26.25" customHeight="1" x14ac:dyDescent="0.2">
      <c r="A13" s="250">
        <v>7</v>
      </c>
      <c r="B13" s="1042" t="s">
        <v>369</v>
      </c>
      <c r="C13" s="1043"/>
      <c r="D13" s="1043"/>
      <c r="E13" s="1043"/>
      <c r="F13" s="1043"/>
      <c r="G13" s="1043"/>
      <c r="H13" s="1043"/>
      <c r="I13" s="1043"/>
      <c r="J13" s="1043"/>
      <c r="K13" s="1043"/>
      <c r="L13" s="1043"/>
      <c r="M13" s="1043"/>
      <c r="N13" s="1043"/>
      <c r="O13" s="1043"/>
      <c r="P13" s="1044"/>
      <c r="Q13" s="1049">
        <v>65</v>
      </c>
      <c r="R13" s="1046"/>
      <c r="S13" s="1046"/>
      <c r="T13" s="1046"/>
      <c r="U13" s="1046"/>
      <c r="V13" s="1046">
        <v>10</v>
      </c>
      <c r="W13" s="1046"/>
      <c r="X13" s="1046"/>
      <c r="Y13" s="1046"/>
      <c r="Z13" s="1046"/>
      <c r="AA13" s="1046">
        <v>55</v>
      </c>
      <c r="AB13" s="1046"/>
      <c r="AC13" s="1046"/>
      <c r="AD13" s="1046"/>
      <c r="AE13" s="1050"/>
      <c r="AF13" s="1116" t="s">
        <v>119</v>
      </c>
      <c r="AG13" s="1061"/>
      <c r="AH13" s="1061"/>
      <c r="AI13" s="1061"/>
      <c r="AJ13" s="1063"/>
      <c r="AK13" s="1117">
        <v>0</v>
      </c>
      <c r="AL13" s="1118"/>
      <c r="AM13" s="1118"/>
      <c r="AN13" s="1118"/>
      <c r="AO13" s="1118"/>
      <c r="AP13" s="1119">
        <v>69</v>
      </c>
      <c r="AQ13" s="989"/>
      <c r="AR13" s="989"/>
      <c r="AS13" s="989"/>
      <c r="AT13" s="1117"/>
      <c r="AU13" s="1114"/>
      <c r="AV13" s="1114"/>
      <c r="AW13" s="1114"/>
      <c r="AX13" s="1114"/>
      <c r="AY13" s="1115"/>
      <c r="AZ13" s="241"/>
      <c r="BA13" s="241"/>
      <c r="BB13" s="241"/>
      <c r="BC13" s="241"/>
      <c r="BD13" s="241"/>
      <c r="BE13" s="242"/>
      <c r="BF13" s="242"/>
      <c r="BG13" s="242"/>
      <c r="BH13" s="242"/>
      <c r="BI13" s="242"/>
      <c r="BJ13" s="242"/>
      <c r="BK13" s="242"/>
      <c r="BL13" s="242"/>
      <c r="BM13" s="242"/>
      <c r="BN13" s="242"/>
      <c r="BO13" s="242"/>
      <c r="BP13" s="242"/>
      <c r="BQ13" s="251">
        <v>7</v>
      </c>
      <c r="BR13" s="252"/>
      <c r="BS13" s="991" t="s">
        <v>566</v>
      </c>
      <c r="BT13" s="992"/>
      <c r="BU13" s="992"/>
      <c r="BV13" s="992"/>
      <c r="BW13" s="992"/>
      <c r="BX13" s="992"/>
      <c r="BY13" s="992"/>
      <c r="BZ13" s="992"/>
      <c r="CA13" s="992"/>
      <c r="CB13" s="992"/>
      <c r="CC13" s="992"/>
      <c r="CD13" s="992"/>
      <c r="CE13" s="992"/>
      <c r="CF13" s="992"/>
      <c r="CG13" s="1013"/>
      <c r="CH13" s="988">
        <v>2</v>
      </c>
      <c r="CI13" s="989"/>
      <c r="CJ13" s="989"/>
      <c r="CK13" s="989"/>
      <c r="CL13" s="990"/>
      <c r="CM13" s="988">
        <v>73</v>
      </c>
      <c r="CN13" s="989"/>
      <c r="CO13" s="989"/>
      <c r="CP13" s="989"/>
      <c r="CQ13" s="990"/>
      <c r="CR13" s="988">
        <v>32</v>
      </c>
      <c r="CS13" s="989"/>
      <c r="CT13" s="989"/>
      <c r="CU13" s="989"/>
      <c r="CV13" s="990"/>
      <c r="CW13" s="988">
        <v>0</v>
      </c>
      <c r="CX13" s="989"/>
      <c r="CY13" s="989"/>
      <c r="CZ13" s="989"/>
      <c r="DA13" s="990"/>
      <c r="DB13" s="988">
        <v>0</v>
      </c>
      <c r="DC13" s="989"/>
      <c r="DD13" s="989"/>
      <c r="DE13" s="989"/>
      <c r="DF13" s="990"/>
      <c r="DG13" s="988">
        <v>0</v>
      </c>
      <c r="DH13" s="989"/>
      <c r="DI13" s="989"/>
      <c r="DJ13" s="989"/>
      <c r="DK13" s="990"/>
      <c r="DL13" s="988">
        <v>0</v>
      </c>
      <c r="DM13" s="989"/>
      <c r="DN13" s="989"/>
      <c r="DO13" s="989"/>
      <c r="DP13" s="990"/>
      <c r="DQ13" s="988">
        <v>0</v>
      </c>
      <c r="DR13" s="989"/>
      <c r="DS13" s="989"/>
      <c r="DT13" s="989"/>
      <c r="DU13" s="990"/>
      <c r="DV13" s="991"/>
      <c r="DW13" s="992"/>
      <c r="DX13" s="992"/>
      <c r="DY13" s="992"/>
      <c r="DZ13" s="993"/>
      <c r="EA13" s="243"/>
    </row>
    <row r="14" spans="1:131" s="244" customFormat="1" ht="26.25" customHeight="1" x14ac:dyDescent="0.2">
      <c r="A14" s="250">
        <v>8</v>
      </c>
      <c r="B14" s="1042" t="s">
        <v>370</v>
      </c>
      <c r="C14" s="1043"/>
      <c r="D14" s="1043"/>
      <c r="E14" s="1043"/>
      <c r="F14" s="1043"/>
      <c r="G14" s="1043"/>
      <c r="H14" s="1043"/>
      <c r="I14" s="1043"/>
      <c r="J14" s="1043"/>
      <c r="K14" s="1043"/>
      <c r="L14" s="1043"/>
      <c r="M14" s="1043"/>
      <c r="N14" s="1043"/>
      <c r="O14" s="1043"/>
      <c r="P14" s="1044"/>
      <c r="Q14" s="1049">
        <v>164</v>
      </c>
      <c r="R14" s="1046"/>
      <c r="S14" s="1046"/>
      <c r="T14" s="1046"/>
      <c r="U14" s="1046"/>
      <c r="V14" s="1046">
        <v>1</v>
      </c>
      <c r="W14" s="1046"/>
      <c r="X14" s="1046"/>
      <c r="Y14" s="1046"/>
      <c r="Z14" s="1046"/>
      <c r="AA14" s="1046">
        <v>163</v>
      </c>
      <c r="AB14" s="1046"/>
      <c r="AC14" s="1046"/>
      <c r="AD14" s="1046"/>
      <c r="AE14" s="1050"/>
      <c r="AF14" s="1116" t="s">
        <v>119</v>
      </c>
      <c r="AG14" s="1061"/>
      <c r="AH14" s="1061"/>
      <c r="AI14" s="1061"/>
      <c r="AJ14" s="1063"/>
      <c r="AK14" s="1117">
        <v>0</v>
      </c>
      <c r="AL14" s="1118"/>
      <c r="AM14" s="1118"/>
      <c r="AN14" s="1118"/>
      <c r="AO14" s="1118"/>
      <c r="AP14" s="1119">
        <v>0</v>
      </c>
      <c r="AQ14" s="989"/>
      <c r="AR14" s="989"/>
      <c r="AS14" s="989"/>
      <c r="AT14" s="1117"/>
      <c r="AU14" s="1114"/>
      <c r="AV14" s="1114"/>
      <c r="AW14" s="1114"/>
      <c r="AX14" s="1114"/>
      <c r="AY14" s="1115"/>
      <c r="AZ14" s="241"/>
      <c r="BA14" s="241"/>
      <c r="BB14" s="241"/>
      <c r="BC14" s="241"/>
      <c r="BD14" s="241"/>
      <c r="BE14" s="242"/>
      <c r="BF14" s="242"/>
      <c r="BG14" s="242"/>
      <c r="BH14" s="242"/>
      <c r="BI14" s="242"/>
      <c r="BJ14" s="242"/>
      <c r="BK14" s="242"/>
      <c r="BL14" s="242"/>
      <c r="BM14" s="242"/>
      <c r="BN14" s="242"/>
      <c r="BO14" s="242"/>
      <c r="BP14" s="242"/>
      <c r="BQ14" s="251">
        <v>8</v>
      </c>
      <c r="BR14" s="252"/>
      <c r="BS14" s="1064" t="s">
        <v>567</v>
      </c>
      <c r="BT14" s="1065"/>
      <c r="BU14" s="1065"/>
      <c r="BV14" s="1065"/>
      <c r="BW14" s="1065"/>
      <c r="BX14" s="1065"/>
      <c r="BY14" s="1065"/>
      <c r="BZ14" s="1065"/>
      <c r="CA14" s="1065"/>
      <c r="CB14" s="1065"/>
      <c r="CC14" s="1065"/>
      <c r="CD14" s="1065"/>
      <c r="CE14" s="1065"/>
      <c r="CF14" s="1065"/>
      <c r="CG14" s="1066"/>
      <c r="CH14" s="1054">
        <v>-367</v>
      </c>
      <c r="CI14" s="1055"/>
      <c r="CJ14" s="1055"/>
      <c r="CK14" s="1055"/>
      <c r="CL14" s="1056"/>
      <c r="CM14" s="1054">
        <v>99</v>
      </c>
      <c r="CN14" s="1055"/>
      <c r="CO14" s="1055"/>
      <c r="CP14" s="1055"/>
      <c r="CQ14" s="1056"/>
      <c r="CR14" s="1054">
        <v>10</v>
      </c>
      <c r="CS14" s="1055"/>
      <c r="CT14" s="1055"/>
      <c r="CU14" s="1055"/>
      <c r="CV14" s="1056"/>
      <c r="CW14" s="1054">
        <v>0</v>
      </c>
      <c r="CX14" s="1055"/>
      <c r="CY14" s="1055"/>
      <c r="CZ14" s="1055"/>
      <c r="DA14" s="1056"/>
      <c r="DB14" s="1054">
        <v>0</v>
      </c>
      <c r="DC14" s="1055"/>
      <c r="DD14" s="1055"/>
      <c r="DE14" s="1055"/>
      <c r="DF14" s="1056"/>
      <c r="DG14" s="1054">
        <v>0</v>
      </c>
      <c r="DH14" s="1055"/>
      <c r="DI14" s="1055"/>
      <c r="DJ14" s="1055"/>
      <c r="DK14" s="1056"/>
      <c r="DL14" s="1054">
        <v>0</v>
      </c>
      <c r="DM14" s="1055"/>
      <c r="DN14" s="1055"/>
      <c r="DO14" s="1055"/>
      <c r="DP14" s="1056"/>
      <c r="DQ14" s="1054">
        <v>0</v>
      </c>
      <c r="DR14" s="1055"/>
      <c r="DS14" s="1055"/>
      <c r="DT14" s="1055"/>
      <c r="DU14" s="1056"/>
      <c r="DV14" s="991"/>
      <c r="DW14" s="992"/>
      <c r="DX14" s="992"/>
      <c r="DY14" s="992"/>
      <c r="DZ14" s="993"/>
      <c r="EA14" s="243"/>
    </row>
    <row r="15" spans="1:131" s="244" customFormat="1" ht="26.25" customHeight="1" x14ac:dyDescent="0.2">
      <c r="A15" s="250">
        <v>9</v>
      </c>
      <c r="B15" s="1042" t="s">
        <v>371</v>
      </c>
      <c r="C15" s="1043"/>
      <c r="D15" s="1043"/>
      <c r="E15" s="1043"/>
      <c r="F15" s="1043"/>
      <c r="G15" s="1043"/>
      <c r="H15" s="1043"/>
      <c r="I15" s="1043"/>
      <c r="J15" s="1043"/>
      <c r="K15" s="1043"/>
      <c r="L15" s="1043"/>
      <c r="M15" s="1043"/>
      <c r="N15" s="1043"/>
      <c r="O15" s="1043"/>
      <c r="P15" s="1044"/>
      <c r="Q15" s="1049">
        <v>417</v>
      </c>
      <c r="R15" s="1046"/>
      <c r="S15" s="1046"/>
      <c r="T15" s="1046"/>
      <c r="U15" s="1046"/>
      <c r="V15" s="1046">
        <v>227</v>
      </c>
      <c r="W15" s="1046"/>
      <c r="X15" s="1046"/>
      <c r="Y15" s="1046"/>
      <c r="Z15" s="1046"/>
      <c r="AA15" s="1046">
        <v>190</v>
      </c>
      <c r="AB15" s="1046"/>
      <c r="AC15" s="1046"/>
      <c r="AD15" s="1046"/>
      <c r="AE15" s="1050"/>
      <c r="AF15" s="1116" t="s">
        <v>119</v>
      </c>
      <c r="AG15" s="1061"/>
      <c r="AH15" s="1061"/>
      <c r="AI15" s="1061"/>
      <c r="AJ15" s="1063"/>
      <c r="AK15" s="1117">
        <v>50</v>
      </c>
      <c r="AL15" s="1118"/>
      <c r="AM15" s="1118"/>
      <c r="AN15" s="1118"/>
      <c r="AO15" s="1118"/>
      <c r="AP15" s="1119">
        <v>0</v>
      </c>
      <c r="AQ15" s="989"/>
      <c r="AR15" s="989"/>
      <c r="AS15" s="989"/>
      <c r="AT15" s="1117"/>
      <c r="AU15" s="1114"/>
      <c r="AV15" s="1114"/>
      <c r="AW15" s="1114"/>
      <c r="AX15" s="1114"/>
      <c r="AY15" s="1115"/>
      <c r="AZ15" s="241"/>
      <c r="BA15" s="241"/>
      <c r="BB15" s="241"/>
      <c r="BC15" s="241"/>
      <c r="BD15" s="241"/>
      <c r="BE15" s="242"/>
      <c r="BF15" s="242"/>
      <c r="BG15" s="242"/>
      <c r="BH15" s="242"/>
      <c r="BI15" s="242"/>
      <c r="BJ15" s="242"/>
      <c r="BK15" s="242"/>
      <c r="BL15" s="242"/>
      <c r="BM15" s="242"/>
      <c r="BN15" s="242"/>
      <c r="BO15" s="242"/>
      <c r="BP15" s="242"/>
      <c r="BQ15" s="251">
        <v>9</v>
      </c>
      <c r="BR15" s="252"/>
      <c r="BS15" s="1064" t="s">
        <v>568</v>
      </c>
      <c r="BT15" s="1065"/>
      <c r="BU15" s="1065"/>
      <c r="BV15" s="1065"/>
      <c r="BW15" s="1065"/>
      <c r="BX15" s="1065"/>
      <c r="BY15" s="1065"/>
      <c r="BZ15" s="1065"/>
      <c r="CA15" s="1065"/>
      <c r="CB15" s="1065"/>
      <c r="CC15" s="1065"/>
      <c r="CD15" s="1065"/>
      <c r="CE15" s="1065"/>
      <c r="CF15" s="1065"/>
      <c r="CG15" s="1066"/>
      <c r="CH15" s="1054">
        <v>-37</v>
      </c>
      <c r="CI15" s="1055"/>
      <c r="CJ15" s="1055"/>
      <c r="CK15" s="1055"/>
      <c r="CL15" s="1056"/>
      <c r="CM15" s="1054">
        <v>7220</v>
      </c>
      <c r="CN15" s="1055"/>
      <c r="CO15" s="1055"/>
      <c r="CP15" s="1055"/>
      <c r="CQ15" s="1056"/>
      <c r="CR15" s="1054">
        <v>55</v>
      </c>
      <c r="CS15" s="1055"/>
      <c r="CT15" s="1055"/>
      <c r="CU15" s="1055"/>
      <c r="CV15" s="1056"/>
      <c r="CW15" s="1054">
        <v>0</v>
      </c>
      <c r="CX15" s="1055"/>
      <c r="CY15" s="1055"/>
      <c r="CZ15" s="1055"/>
      <c r="DA15" s="1056"/>
      <c r="DB15" s="1054">
        <v>0</v>
      </c>
      <c r="DC15" s="1055"/>
      <c r="DD15" s="1055"/>
      <c r="DE15" s="1055"/>
      <c r="DF15" s="1056"/>
      <c r="DG15" s="1054">
        <v>0</v>
      </c>
      <c r="DH15" s="1055"/>
      <c r="DI15" s="1055"/>
      <c r="DJ15" s="1055"/>
      <c r="DK15" s="1056"/>
      <c r="DL15" s="1054">
        <v>0</v>
      </c>
      <c r="DM15" s="1055"/>
      <c r="DN15" s="1055"/>
      <c r="DO15" s="1055"/>
      <c r="DP15" s="1056"/>
      <c r="DQ15" s="1054">
        <v>0</v>
      </c>
      <c r="DR15" s="1055"/>
      <c r="DS15" s="1055"/>
      <c r="DT15" s="1055"/>
      <c r="DU15" s="1056"/>
      <c r="DV15" s="991"/>
      <c r="DW15" s="992"/>
      <c r="DX15" s="992"/>
      <c r="DY15" s="992"/>
      <c r="DZ15" s="993"/>
      <c r="EA15" s="243"/>
    </row>
    <row r="16" spans="1:131" s="244" customFormat="1" ht="26.25" customHeight="1" x14ac:dyDescent="0.2">
      <c r="A16" s="250">
        <v>10</v>
      </c>
      <c r="B16" s="1042" t="s">
        <v>372</v>
      </c>
      <c r="C16" s="1043"/>
      <c r="D16" s="1043"/>
      <c r="E16" s="1043"/>
      <c r="F16" s="1043"/>
      <c r="G16" s="1043"/>
      <c r="H16" s="1043"/>
      <c r="I16" s="1043"/>
      <c r="J16" s="1043"/>
      <c r="K16" s="1043"/>
      <c r="L16" s="1043"/>
      <c r="M16" s="1043"/>
      <c r="N16" s="1043"/>
      <c r="O16" s="1043"/>
      <c r="P16" s="1044"/>
      <c r="Q16" s="1049">
        <v>858</v>
      </c>
      <c r="R16" s="1046"/>
      <c r="S16" s="1046"/>
      <c r="T16" s="1046"/>
      <c r="U16" s="1046"/>
      <c r="V16" s="1046">
        <v>69</v>
      </c>
      <c r="W16" s="1046"/>
      <c r="X16" s="1046"/>
      <c r="Y16" s="1046"/>
      <c r="Z16" s="1046"/>
      <c r="AA16" s="1046">
        <v>789</v>
      </c>
      <c r="AB16" s="1046"/>
      <c r="AC16" s="1046"/>
      <c r="AD16" s="1046"/>
      <c r="AE16" s="1050"/>
      <c r="AF16" s="1116" t="s">
        <v>119</v>
      </c>
      <c r="AG16" s="1061"/>
      <c r="AH16" s="1061"/>
      <c r="AI16" s="1061"/>
      <c r="AJ16" s="1063"/>
      <c r="AK16" s="1117">
        <v>0</v>
      </c>
      <c r="AL16" s="1118"/>
      <c r="AM16" s="1118"/>
      <c r="AN16" s="1118"/>
      <c r="AO16" s="1118"/>
      <c r="AP16" s="1119">
        <v>0</v>
      </c>
      <c r="AQ16" s="989"/>
      <c r="AR16" s="989"/>
      <c r="AS16" s="989"/>
      <c r="AT16" s="1117"/>
      <c r="AU16" s="1114"/>
      <c r="AV16" s="1114"/>
      <c r="AW16" s="1114"/>
      <c r="AX16" s="1114"/>
      <c r="AY16" s="1115"/>
      <c r="AZ16" s="241"/>
      <c r="BA16" s="241"/>
      <c r="BB16" s="241"/>
      <c r="BC16" s="241"/>
      <c r="BD16" s="241"/>
      <c r="BE16" s="242"/>
      <c r="BF16" s="242"/>
      <c r="BG16" s="242"/>
      <c r="BH16" s="242"/>
      <c r="BI16" s="242"/>
      <c r="BJ16" s="242"/>
      <c r="BK16" s="242"/>
      <c r="BL16" s="242"/>
      <c r="BM16" s="242"/>
      <c r="BN16" s="242"/>
      <c r="BO16" s="242"/>
      <c r="BP16" s="242"/>
      <c r="BQ16" s="251">
        <v>10</v>
      </c>
      <c r="BR16" s="252"/>
      <c r="BS16" s="991" t="s">
        <v>569</v>
      </c>
      <c r="BT16" s="992"/>
      <c r="BU16" s="992"/>
      <c r="BV16" s="992"/>
      <c r="BW16" s="992"/>
      <c r="BX16" s="992"/>
      <c r="BY16" s="992"/>
      <c r="BZ16" s="992"/>
      <c r="CA16" s="992"/>
      <c r="CB16" s="992"/>
      <c r="CC16" s="992"/>
      <c r="CD16" s="992"/>
      <c r="CE16" s="992"/>
      <c r="CF16" s="992"/>
      <c r="CG16" s="1013"/>
      <c r="CH16" s="988">
        <v>34</v>
      </c>
      <c r="CI16" s="989"/>
      <c r="CJ16" s="989"/>
      <c r="CK16" s="989"/>
      <c r="CL16" s="990"/>
      <c r="CM16" s="988">
        <v>2335</v>
      </c>
      <c r="CN16" s="989"/>
      <c r="CO16" s="989"/>
      <c r="CP16" s="989"/>
      <c r="CQ16" s="990"/>
      <c r="CR16" s="988">
        <v>32</v>
      </c>
      <c r="CS16" s="989"/>
      <c r="CT16" s="989"/>
      <c r="CU16" s="989"/>
      <c r="CV16" s="990"/>
      <c r="CW16" s="988">
        <v>0</v>
      </c>
      <c r="CX16" s="989"/>
      <c r="CY16" s="989"/>
      <c r="CZ16" s="989"/>
      <c r="DA16" s="990"/>
      <c r="DB16" s="988">
        <v>0</v>
      </c>
      <c r="DC16" s="989"/>
      <c r="DD16" s="989"/>
      <c r="DE16" s="989"/>
      <c r="DF16" s="990"/>
      <c r="DG16" s="988">
        <v>0</v>
      </c>
      <c r="DH16" s="989"/>
      <c r="DI16" s="989"/>
      <c r="DJ16" s="989"/>
      <c r="DK16" s="990"/>
      <c r="DL16" s="988">
        <v>0</v>
      </c>
      <c r="DM16" s="989"/>
      <c r="DN16" s="989"/>
      <c r="DO16" s="989"/>
      <c r="DP16" s="990"/>
      <c r="DQ16" s="988">
        <v>0</v>
      </c>
      <c r="DR16" s="989"/>
      <c r="DS16" s="989"/>
      <c r="DT16" s="989"/>
      <c r="DU16" s="990"/>
      <c r="DV16" s="991"/>
      <c r="DW16" s="992"/>
      <c r="DX16" s="992"/>
      <c r="DY16" s="992"/>
      <c r="DZ16" s="993"/>
      <c r="EA16" s="243"/>
    </row>
    <row r="17" spans="1:131" s="244" customFormat="1" ht="26.25" customHeight="1" x14ac:dyDescent="0.2">
      <c r="A17" s="250">
        <v>11</v>
      </c>
      <c r="B17" s="1042" t="s">
        <v>373</v>
      </c>
      <c r="C17" s="1043"/>
      <c r="D17" s="1043"/>
      <c r="E17" s="1043"/>
      <c r="F17" s="1043"/>
      <c r="G17" s="1043"/>
      <c r="H17" s="1043"/>
      <c r="I17" s="1043"/>
      <c r="J17" s="1043"/>
      <c r="K17" s="1043"/>
      <c r="L17" s="1043"/>
      <c r="M17" s="1043"/>
      <c r="N17" s="1043"/>
      <c r="O17" s="1043"/>
      <c r="P17" s="1044"/>
      <c r="Q17" s="1049">
        <v>1005</v>
      </c>
      <c r="R17" s="1046"/>
      <c r="S17" s="1046"/>
      <c r="T17" s="1046"/>
      <c r="U17" s="1046"/>
      <c r="V17" s="1046">
        <v>600</v>
      </c>
      <c r="W17" s="1046"/>
      <c r="X17" s="1046"/>
      <c r="Y17" s="1046"/>
      <c r="Z17" s="1046"/>
      <c r="AA17" s="1046">
        <v>405</v>
      </c>
      <c r="AB17" s="1046"/>
      <c r="AC17" s="1046"/>
      <c r="AD17" s="1046"/>
      <c r="AE17" s="1050"/>
      <c r="AF17" s="1116">
        <v>404</v>
      </c>
      <c r="AG17" s="1061"/>
      <c r="AH17" s="1061"/>
      <c r="AI17" s="1061"/>
      <c r="AJ17" s="1063"/>
      <c r="AK17" s="1117">
        <v>0</v>
      </c>
      <c r="AL17" s="1118"/>
      <c r="AM17" s="1118"/>
      <c r="AN17" s="1118"/>
      <c r="AO17" s="1118"/>
      <c r="AP17" s="1119">
        <v>861</v>
      </c>
      <c r="AQ17" s="989"/>
      <c r="AR17" s="989"/>
      <c r="AS17" s="989"/>
      <c r="AT17" s="1117"/>
      <c r="AU17" s="1114"/>
      <c r="AV17" s="1114"/>
      <c r="AW17" s="1114"/>
      <c r="AX17" s="1114"/>
      <c r="AY17" s="1115"/>
      <c r="AZ17" s="241"/>
      <c r="BA17" s="241"/>
      <c r="BB17" s="241"/>
      <c r="BC17" s="241"/>
      <c r="BD17" s="241"/>
      <c r="BE17" s="242"/>
      <c r="BF17" s="242"/>
      <c r="BG17" s="242"/>
      <c r="BH17" s="242"/>
      <c r="BI17" s="242"/>
      <c r="BJ17" s="242"/>
      <c r="BK17" s="242"/>
      <c r="BL17" s="242"/>
      <c r="BM17" s="242"/>
      <c r="BN17" s="242"/>
      <c r="BO17" s="242"/>
      <c r="BP17" s="242"/>
      <c r="BQ17" s="251">
        <v>11</v>
      </c>
      <c r="BR17" s="252"/>
      <c r="BS17" s="991" t="s">
        <v>570</v>
      </c>
      <c r="BT17" s="992"/>
      <c r="BU17" s="992"/>
      <c r="BV17" s="992"/>
      <c r="BW17" s="992"/>
      <c r="BX17" s="992"/>
      <c r="BY17" s="992"/>
      <c r="BZ17" s="992"/>
      <c r="CA17" s="992"/>
      <c r="CB17" s="992"/>
      <c r="CC17" s="992"/>
      <c r="CD17" s="992"/>
      <c r="CE17" s="992"/>
      <c r="CF17" s="992"/>
      <c r="CG17" s="1013"/>
      <c r="CH17" s="988">
        <v>0</v>
      </c>
      <c r="CI17" s="989"/>
      <c r="CJ17" s="989"/>
      <c r="CK17" s="989"/>
      <c r="CL17" s="990"/>
      <c r="CM17" s="988">
        <v>10</v>
      </c>
      <c r="CN17" s="989"/>
      <c r="CO17" s="989"/>
      <c r="CP17" s="989"/>
      <c r="CQ17" s="990"/>
      <c r="CR17" s="988">
        <v>2</v>
      </c>
      <c r="CS17" s="989"/>
      <c r="CT17" s="989"/>
      <c r="CU17" s="989"/>
      <c r="CV17" s="990"/>
      <c r="CW17" s="988">
        <v>21</v>
      </c>
      <c r="CX17" s="989"/>
      <c r="CY17" s="989"/>
      <c r="CZ17" s="989"/>
      <c r="DA17" s="990"/>
      <c r="DB17" s="988">
        <v>0</v>
      </c>
      <c r="DC17" s="989"/>
      <c r="DD17" s="989"/>
      <c r="DE17" s="989"/>
      <c r="DF17" s="990"/>
      <c r="DG17" s="988">
        <v>0</v>
      </c>
      <c r="DH17" s="989"/>
      <c r="DI17" s="989"/>
      <c r="DJ17" s="989"/>
      <c r="DK17" s="990"/>
      <c r="DL17" s="988">
        <v>0</v>
      </c>
      <c r="DM17" s="989"/>
      <c r="DN17" s="989"/>
      <c r="DO17" s="989"/>
      <c r="DP17" s="990"/>
      <c r="DQ17" s="988">
        <v>0</v>
      </c>
      <c r="DR17" s="989"/>
      <c r="DS17" s="989"/>
      <c r="DT17" s="989"/>
      <c r="DU17" s="990"/>
      <c r="DV17" s="991"/>
      <c r="DW17" s="992"/>
      <c r="DX17" s="992"/>
      <c r="DY17" s="992"/>
      <c r="DZ17" s="993"/>
      <c r="EA17" s="243"/>
    </row>
    <row r="18" spans="1:131" s="244" customFormat="1" ht="26.25" customHeight="1" x14ac:dyDescent="0.2">
      <c r="A18" s="250">
        <v>12</v>
      </c>
      <c r="B18" s="1042" t="s">
        <v>374</v>
      </c>
      <c r="C18" s="1043"/>
      <c r="D18" s="1043"/>
      <c r="E18" s="1043"/>
      <c r="F18" s="1043"/>
      <c r="G18" s="1043"/>
      <c r="H18" s="1043"/>
      <c r="I18" s="1043"/>
      <c r="J18" s="1043"/>
      <c r="K18" s="1043"/>
      <c r="L18" s="1043"/>
      <c r="M18" s="1043"/>
      <c r="N18" s="1043"/>
      <c r="O18" s="1043"/>
      <c r="P18" s="1044"/>
      <c r="Q18" s="1049">
        <v>7363</v>
      </c>
      <c r="R18" s="1046"/>
      <c r="S18" s="1046"/>
      <c r="T18" s="1046"/>
      <c r="U18" s="1046"/>
      <c r="V18" s="1046">
        <v>1000</v>
      </c>
      <c r="W18" s="1046"/>
      <c r="X18" s="1046"/>
      <c r="Y18" s="1046"/>
      <c r="Z18" s="1046"/>
      <c r="AA18" s="1046">
        <v>6363</v>
      </c>
      <c r="AB18" s="1046"/>
      <c r="AC18" s="1046"/>
      <c r="AD18" s="1046"/>
      <c r="AE18" s="1050"/>
      <c r="AF18" s="1116">
        <v>6363</v>
      </c>
      <c r="AG18" s="1061"/>
      <c r="AH18" s="1061"/>
      <c r="AI18" s="1061"/>
      <c r="AJ18" s="1063"/>
      <c r="AK18" s="1117">
        <v>0</v>
      </c>
      <c r="AL18" s="1118"/>
      <c r="AM18" s="1118"/>
      <c r="AN18" s="1118"/>
      <c r="AO18" s="1118"/>
      <c r="AP18" s="1119">
        <v>0</v>
      </c>
      <c r="AQ18" s="989"/>
      <c r="AR18" s="989"/>
      <c r="AS18" s="989"/>
      <c r="AT18" s="1117"/>
      <c r="AU18" s="1114"/>
      <c r="AV18" s="1114"/>
      <c r="AW18" s="1114"/>
      <c r="AX18" s="1114"/>
      <c r="AY18" s="1115"/>
      <c r="AZ18" s="241"/>
      <c r="BA18" s="241"/>
      <c r="BB18" s="241"/>
      <c r="BC18" s="241"/>
      <c r="BD18" s="241"/>
      <c r="BE18" s="242"/>
      <c r="BF18" s="242"/>
      <c r="BG18" s="242"/>
      <c r="BH18" s="242"/>
      <c r="BI18" s="242"/>
      <c r="BJ18" s="242"/>
      <c r="BK18" s="242"/>
      <c r="BL18" s="242"/>
      <c r="BM18" s="242"/>
      <c r="BN18" s="242"/>
      <c r="BO18" s="242"/>
      <c r="BP18" s="242"/>
      <c r="BQ18" s="251">
        <v>12</v>
      </c>
      <c r="BR18" s="252"/>
      <c r="BS18" s="1064" t="s">
        <v>571</v>
      </c>
      <c r="BT18" s="1065"/>
      <c r="BU18" s="1065"/>
      <c r="BV18" s="1065"/>
      <c r="BW18" s="1065"/>
      <c r="BX18" s="1065"/>
      <c r="BY18" s="1065"/>
      <c r="BZ18" s="1065"/>
      <c r="CA18" s="1065"/>
      <c r="CB18" s="1065"/>
      <c r="CC18" s="1065"/>
      <c r="CD18" s="1065"/>
      <c r="CE18" s="1065"/>
      <c r="CF18" s="1065"/>
      <c r="CG18" s="1066"/>
      <c r="CH18" s="1054">
        <v>0</v>
      </c>
      <c r="CI18" s="1055"/>
      <c r="CJ18" s="1055"/>
      <c r="CK18" s="1055"/>
      <c r="CL18" s="1056"/>
      <c r="CM18" s="1054">
        <v>45</v>
      </c>
      <c r="CN18" s="1055"/>
      <c r="CO18" s="1055"/>
      <c r="CP18" s="1055"/>
      <c r="CQ18" s="1056"/>
      <c r="CR18" s="1054">
        <v>13</v>
      </c>
      <c r="CS18" s="1055"/>
      <c r="CT18" s="1055"/>
      <c r="CU18" s="1055"/>
      <c r="CV18" s="1056"/>
      <c r="CW18" s="1054">
        <v>8</v>
      </c>
      <c r="CX18" s="1055"/>
      <c r="CY18" s="1055"/>
      <c r="CZ18" s="1055"/>
      <c r="DA18" s="1056"/>
      <c r="DB18" s="1054">
        <v>0</v>
      </c>
      <c r="DC18" s="1055"/>
      <c r="DD18" s="1055"/>
      <c r="DE18" s="1055"/>
      <c r="DF18" s="1056"/>
      <c r="DG18" s="1054">
        <v>0</v>
      </c>
      <c r="DH18" s="1055"/>
      <c r="DI18" s="1055"/>
      <c r="DJ18" s="1055"/>
      <c r="DK18" s="1056"/>
      <c r="DL18" s="1054">
        <v>0</v>
      </c>
      <c r="DM18" s="1055"/>
      <c r="DN18" s="1055"/>
      <c r="DO18" s="1055"/>
      <c r="DP18" s="1056"/>
      <c r="DQ18" s="1054">
        <v>0</v>
      </c>
      <c r="DR18" s="1055"/>
      <c r="DS18" s="1055"/>
      <c r="DT18" s="1055"/>
      <c r="DU18" s="1056"/>
      <c r="DV18" s="991"/>
      <c r="DW18" s="992"/>
      <c r="DX18" s="992"/>
      <c r="DY18" s="992"/>
      <c r="DZ18" s="993"/>
      <c r="EA18" s="243"/>
    </row>
    <row r="19" spans="1:131" s="244" customFormat="1" ht="26.25" customHeight="1" x14ac:dyDescent="0.2">
      <c r="A19" s="250">
        <v>13</v>
      </c>
      <c r="B19" s="1042"/>
      <c r="C19" s="1043"/>
      <c r="D19" s="1043"/>
      <c r="E19" s="1043"/>
      <c r="F19" s="1043"/>
      <c r="G19" s="1043"/>
      <c r="H19" s="1043"/>
      <c r="I19" s="1043"/>
      <c r="J19" s="1043"/>
      <c r="K19" s="1043"/>
      <c r="L19" s="1043"/>
      <c r="M19" s="1043"/>
      <c r="N19" s="1043"/>
      <c r="O19" s="1043"/>
      <c r="P19" s="1044"/>
      <c r="Q19" s="1049"/>
      <c r="R19" s="1046"/>
      <c r="S19" s="1046"/>
      <c r="T19" s="1046"/>
      <c r="U19" s="1046"/>
      <c r="V19" s="1046"/>
      <c r="W19" s="1046"/>
      <c r="X19" s="1046"/>
      <c r="Y19" s="1046"/>
      <c r="Z19" s="1046"/>
      <c r="AA19" s="1046"/>
      <c r="AB19" s="1046"/>
      <c r="AC19" s="1046"/>
      <c r="AD19" s="1046"/>
      <c r="AE19" s="1050"/>
      <c r="AF19" s="1116"/>
      <c r="AG19" s="1061"/>
      <c r="AH19" s="1061"/>
      <c r="AI19" s="1061"/>
      <c r="AJ19" s="1063"/>
      <c r="AK19" s="1117"/>
      <c r="AL19" s="1118"/>
      <c r="AM19" s="1118"/>
      <c r="AN19" s="1118"/>
      <c r="AO19" s="1118"/>
      <c r="AP19" s="1118"/>
      <c r="AQ19" s="1118"/>
      <c r="AR19" s="1118"/>
      <c r="AS19" s="1118"/>
      <c r="AT19" s="1118"/>
      <c r="AU19" s="1114"/>
      <c r="AV19" s="1114"/>
      <c r="AW19" s="1114"/>
      <c r="AX19" s="1114"/>
      <c r="AY19" s="1115"/>
      <c r="AZ19" s="241"/>
      <c r="BA19" s="241"/>
      <c r="BB19" s="241"/>
      <c r="BC19" s="241"/>
      <c r="BD19" s="241"/>
      <c r="BE19" s="242"/>
      <c r="BF19" s="242"/>
      <c r="BG19" s="242"/>
      <c r="BH19" s="242"/>
      <c r="BI19" s="242"/>
      <c r="BJ19" s="242"/>
      <c r="BK19" s="242"/>
      <c r="BL19" s="242"/>
      <c r="BM19" s="242"/>
      <c r="BN19" s="242"/>
      <c r="BO19" s="242"/>
      <c r="BP19" s="242"/>
      <c r="BQ19" s="251">
        <v>13</v>
      </c>
      <c r="BR19" s="252"/>
      <c r="BS19" s="1064" t="s">
        <v>572</v>
      </c>
      <c r="BT19" s="1065"/>
      <c r="BU19" s="1065"/>
      <c r="BV19" s="1065"/>
      <c r="BW19" s="1065"/>
      <c r="BX19" s="1065"/>
      <c r="BY19" s="1065"/>
      <c r="BZ19" s="1065"/>
      <c r="CA19" s="1065"/>
      <c r="CB19" s="1065"/>
      <c r="CC19" s="1065"/>
      <c r="CD19" s="1065"/>
      <c r="CE19" s="1065"/>
      <c r="CF19" s="1065"/>
      <c r="CG19" s="1066"/>
      <c r="CH19" s="1054">
        <v>-6</v>
      </c>
      <c r="CI19" s="1055"/>
      <c r="CJ19" s="1055"/>
      <c r="CK19" s="1055"/>
      <c r="CL19" s="1056"/>
      <c r="CM19" s="1054">
        <v>89</v>
      </c>
      <c r="CN19" s="1055"/>
      <c r="CO19" s="1055"/>
      <c r="CP19" s="1055"/>
      <c r="CQ19" s="1056"/>
      <c r="CR19" s="1054">
        <v>10</v>
      </c>
      <c r="CS19" s="1055"/>
      <c r="CT19" s="1055"/>
      <c r="CU19" s="1055"/>
      <c r="CV19" s="1056"/>
      <c r="CW19" s="1054">
        <v>1</v>
      </c>
      <c r="CX19" s="1055"/>
      <c r="CY19" s="1055"/>
      <c r="CZ19" s="1055"/>
      <c r="DA19" s="1056"/>
      <c r="DB19" s="1054">
        <v>0</v>
      </c>
      <c r="DC19" s="1055"/>
      <c r="DD19" s="1055"/>
      <c r="DE19" s="1055"/>
      <c r="DF19" s="1056"/>
      <c r="DG19" s="1054">
        <v>0</v>
      </c>
      <c r="DH19" s="1055"/>
      <c r="DI19" s="1055"/>
      <c r="DJ19" s="1055"/>
      <c r="DK19" s="1056"/>
      <c r="DL19" s="1054">
        <v>0</v>
      </c>
      <c r="DM19" s="1055"/>
      <c r="DN19" s="1055"/>
      <c r="DO19" s="1055"/>
      <c r="DP19" s="1056"/>
      <c r="DQ19" s="1054">
        <v>0</v>
      </c>
      <c r="DR19" s="1055"/>
      <c r="DS19" s="1055"/>
      <c r="DT19" s="1055"/>
      <c r="DU19" s="1056"/>
      <c r="DV19" s="991"/>
      <c r="DW19" s="992"/>
      <c r="DX19" s="992"/>
      <c r="DY19" s="992"/>
      <c r="DZ19" s="993"/>
      <c r="EA19" s="243"/>
    </row>
    <row r="20" spans="1:131" s="244" customFormat="1" ht="26.25" customHeight="1" x14ac:dyDescent="0.2">
      <c r="A20" s="250">
        <v>14</v>
      </c>
      <c r="B20" s="1042"/>
      <c r="C20" s="1043"/>
      <c r="D20" s="1043"/>
      <c r="E20" s="1043"/>
      <c r="F20" s="1043"/>
      <c r="G20" s="1043"/>
      <c r="H20" s="1043"/>
      <c r="I20" s="1043"/>
      <c r="J20" s="1043"/>
      <c r="K20" s="1043"/>
      <c r="L20" s="1043"/>
      <c r="M20" s="1043"/>
      <c r="N20" s="1043"/>
      <c r="O20" s="1043"/>
      <c r="P20" s="1044"/>
      <c r="Q20" s="1049"/>
      <c r="R20" s="1046"/>
      <c r="S20" s="1046"/>
      <c r="T20" s="1046"/>
      <c r="U20" s="1046"/>
      <c r="V20" s="1046"/>
      <c r="W20" s="1046"/>
      <c r="X20" s="1046"/>
      <c r="Y20" s="1046"/>
      <c r="Z20" s="1046"/>
      <c r="AA20" s="1046"/>
      <c r="AB20" s="1046"/>
      <c r="AC20" s="1046"/>
      <c r="AD20" s="1046"/>
      <c r="AE20" s="1050"/>
      <c r="AF20" s="1116"/>
      <c r="AG20" s="1061"/>
      <c r="AH20" s="1061"/>
      <c r="AI20" s="1061"/>
      <c r="AJ20" s="1063"/>
      <c r="AK20" s="1117"/>
      <c r="AL20" s="1118"/>
      <c r="AM20" s="1118"/>
      <c r="AN20" s="1118"/>
      <c r="AO20" s="1118"/>
      <c r="AP20" s="1118"/>
      <c r="AQ20" s="1118"/>
      <c r="AR20" s="1118"/>
      <c r="AS20" s="1118"/>
      <c r="AT20" s="1118"/>
      <c r="AU20" s="1114"/>
      <c r="AV20" s="1114"/>
      <c r="AW20" s="1114"/>
      <c r="AX20" s="1114"/>
      <c r="AY20" s="1115"/>
      <c r="AZ20" s="241"/>
      <c r="BA20" s="241"/>
      <c r="BB20" s="241"/>
      <c r="BC20" s="241"/>
      <c r="BD20" s="241"/>
      <c r="BE20" s="242"/>
      <c r="BF20" s="242"/>
      <c r="BG20" s="242"/>
      <c r="BH20" s="242"/>
      <c r="BI20" s="242"/>
      <c r="BJ20" s="242"/>
      <c r="BK20" s="242"/>
      <c r="BL20" s="242"/>
      <c r="BM20" s="242"/>
      <c r="BN20" s="242"/>
      <c r="BO20" s="242"/>
      <c r="BP20" s="242"/>
      <c r="BQ20" s="251">
        <v>14</v>
      </c>
      <c r="BR20" s="252"/>
      <c r="BS20" s="991" t="s">
        <v>573</v>
      </c>
      <c r="BT20" s="992"/>
      <c r="BU20" s="992"/>
      <c r="BV20" s="992"/>
      <c r="BW20" s="992"/>
      <c r="BX20" s="992"/>
      <c r="BY20" s="992"/>
      <c r="BZ20" s="992"/>
      <c r="CA20" s="992"/>
      <c r="CB20" s="992"/>
      <c r="CC20" s="992"/>
      <c r="CD20" s="992"/>
      <c r="CE20" s="992"/>
      <c r="CF20" s="992"/>
      <c r="CG20" s="1013"/>
      <c r="CH20" s="988">
        <v>-14</v>
      </c>
      <c r="CI20" s="989"/>
      <c r="CJ20" s="989"/>
      <c r="CK20" s="989"/>
      <c r="CL20" s="990"/>
      <c r="CM20" s="988">
        <v>250</v>
      </c>
      <c r="CN20" s="989"/>
      <c r="CO20" s="989"/>
      <c r="CP20" s="989"/>
      <c r="CQ20" s="990"/>
      <c r="CR20" s="988">
        <v>30</v>
      </c>
      <c r="CS20" s="989"/>
      <c r="CT20" s="989"/>
      <c r="CU20" s="989"/>
      <c r="CV20" s="990"/>
      <c r="CW20" s="988">
        <v>0</v>
      </c>
      <c r="CX20" s="989"/>
      <c r="CY20" s="989"/>
      <c r="CZ20" s="989"/>
      <c r="DA20" s="990"/>
      <c r="DB20" s="988">
        <v>0</v>
      </c>
      <c r="DC20" s="989"/>
      <c r="DD20" s="989"/>
      <c r="DE20" s="989"/>
      <c r="DF20" s="990"/>
      <c r="DG20" s="988">
        <v>0</v>
      </c>
      <c r="DH20" s="989"/>
      <c r="DI20" s="989"/>
      <c r="DJ20" s="989"/>
      <c r="DK20" s="990"/>
      <c r="DL20" s="988">
        <v>0</v>
      </c>
      <c r="DM20" s="989"/>
      <c r="DN20" s="989"/>
      <c r="DO20" s="989"/>
      <c r="DP20" s="990"/>
      <c r="DQ20" s="988">
        <v>0</v>
      </c>
      <c r="DR20" s="989"/>
      <c r="DS20" s="989"/>
      <c r="DT20" s="989"/>
      <c r="DU20" s="990"/>
      <c r="DV20" s="991"/>
      <c r="DW20" s="992"/>
      <c r="DX20" s="992"/>
      <c r="DY20" s="992"/>
      <c r="DZ20" s="993"/>
      <c r="EA20" s="243"/>
    </row>
    <row r="21" spans="1:131" s="244" customFormat="1" ht="26.25" customHeight="1" thickBot="1" x14ac:dyDescent="0.25">
      <c r="A21" s="250">
        <v>15</v>
      </c>
      <c r="B21" s="1042"/>
      <c r="C21" s="1043"/>
      <c r="D21" s="1043"/>
      <c r="E21" s="1043"/>
      <c r="F21" s="1043"/>
      <c r="G21" s="1043"/>
      <c r="H21" s="1043"/>
      <c r="I21" s="1043"/>
      <c r="J21" s="1043"/>
      <c r="K21" s="1043"/>
      <c r="L21" s="1043"/>
      <c r="M21" s="1043"/>
      <c r="N21" s="1043"/>
      <c r="O21" s="1043"/>
      <c r="P21" s="1044"/>
      <c r="Q21" s="1049"/>
      <c r="R21" s="1046"/>
      <c r="S21" s="1046"/>
      <c r="T21" s="1046"/>
      <c r="U21" s="1046"/>
      <c r="V21" s="1046"/>
      <c r="W21" s="1046"/>
      <c r="X21" s="1046"/>
      <c r="Y21" s="1046"/>
      <c r="Z21" s="1046"/>
      <c r="AA21" s="1046"/>
      <c r="AB21" s="1046"/>
      <c r="AC21" s="1046"/>
      <c r="AD21" s="1046"/>
      <c r="AE21" s="1050"/>
      <c r="AF21" s="1116"/>
      <c r="AG21" s="1061"/>
      <c r="AH21" s="1061"/>
      <c r="AI21" s="1061"/>
      <c r="AJ21" s="1063"/>
      <c r="AK21" s="1117"/>
      <c r="AL21" s="1118"/>
      <c r="AM21" s="1118"/>
      <c r="AN21" s="1118"/>
      <c r="AO21" s="1118"/>
      <c r="AP21" s="1118"/>
      <c r="AQ21" s="1118"/>
      <c r="AR21" s="1118"/>
      <c r="AS21" s="1118"/>
      <c r="AT21" s="1118"/>
      <c r="AU21" s="1114"/>
      <c r="AV21" s="1114"/>
      <c r="AW21" s="1114"/>
      <c r="AX21" s="1114"/>
      <c r="AY21" s="1115"/>
      <c r="AZ21" s="241"/>
      <c r="BA21" s="241"/>
      <c r="BB21" s="241"/>
      <c r="BC21" s="241"/>
      <c r="BD21" s="241"/>
      <c r="BE21" s="242"/>
      <c r="BF21" s="242"/>
      <c r="BG21" s="242"/>
      <c r="BH21" s="242"/>
      <c r="BI21" s="242"/>
      <c r="BJ21" s="242"/>
      <c r="BK21" s="242"/>
      <c r="BL21" s="242"/>
      <c r="BM21" s="242"/>
      <c r="BN21" s="242"/>
      <c r="BO21" s="242"/>
      <c r="BP21" s="242"/>
      <c r="BQ21" s="251">
        <v>15</v>
      </c>
      <c r="BR21" s="252" t="s">
        <v>610</v>
      </c>
      <c r="BS21" s="991" t="s">
        <v>574</v>
      </c>
      <c r="BT21" s="992"/>
      <c r="BU21" s="992"/>
      <c r="BV21" s="992"/>
      <c r="BW21" s="992"/>
      <c r="BX21" s="992"/>
      <c r="BY21" s="992"/>
      <c r="BZ21" s="992"/>
      <c r="CA21" s="992"/>
      <c r="CB21" s="992"/>
      <c r="CC21" s="992"/>
      <c r="CD21" s="992"/>
      <c r="CE21" s="992"/>
      <c r="CF21" s="992"/>
      <c r="CG21" s="1013"/>
      <c r="CH21" s="988">
        <v>-8</v>
      </c>
      <c r="CI21" s="989"/>
      <c r="CJ21" s="989"/>
      <c r="CK21" s="989"/>
      <c r="CL21" s="990"/>
      <c r="CM21" s="988">
        <v>3148</v>
      </c>
      <c r="CN21" s="989"/>
      <c r="CO21" s="989"/>
      <c r="CP21" s="989"/>
      <c r="CQ21" s="990"/>
      <c r="CR21" s="988">
        <v>11</v>
      </c>
      <c r="CS21" s="989"/>
      <c r="CT21" s="989"/>
      <c r="CU21" s="989"/>
      <c r="CV21" s="990"/>
      <c r="CW21" s="988">
        <v>387</v>
      </c>
      <c r="CX21" s="989"/>
      <c r="CY21" s="989"/>
      <c r="CZ21" s="989"/>
      <c r="DA21" s="990"/>
      <c r="DB21" s="988">
        <v>3001</v>
      </c>
      <c r="DC21" s="989"/>
      <c r="DD21" s="989"/>
      <c r="DE21" s="989"/>
      <c r="DF21" s="990"/>
      <c r="DG21" s="988">
        <v>0</v>
      </c>
      <c r="DH21" s="989"/>
      <c r="DI21" s="989"/>
      <c r="DJ21" s="989"/>
      <c r="DK21" s="990"/>
      <c r="DL21" s="988">
        <v>18</v>
      </c>
      <c r="DM21" s="989"/>
      <c r="DN21" s="989"/>
      <c r="DO21" s="989"/>
      <c r="DP21" s="990"/>
      <c r="DQ21" s="1051">
        <v>0</v>
      </c>
      <c r="DR21" s="1052"/>
      <c r="DS21" s="1052"/>
      <c r="DT21" s="1052"/>
      <c r="DU21" s="1053"/>
      <c r="DV21" s="991"/>
      <c r="DW21" s="992"/>
      <c r="DX21" s="992"/>
      <c r="DY21" s="992"/>
      <c r="DZ21" s="993"/>
      <c r="EA21" s="243"/>
    </row>
    <row r="22" spans="1:131" s="244" customFormat="1" ht="26.25" customHeight="1" x14ac:dyDescent="0.2">
      <c r="A22" s="250">
        <v>16</v>
      </c>
      <c r="B22" s="1105"/>
      <c r="C22" s="1106"/>
      <c r="D22" s="1106"/>
      <c r="E22" s="1106"/>
      <c r="F22" s="1106"/>
      <c r="G22" s="1106"/>
      <c r="H22" s="1106"/>
      <c r="I22" s="1106"/>
      <c r="J22" s="1106"/>
      <c r="K22" s="1106"/>
      <c r="L22" s="1106"/>
      <c r="M22" s="1106"/>
      <c r="N22" s="1106"/>
      <c r="O22" s="1106"/>
      <c r="P22" s="1107"/>
      <c r="Q22" s="1108"/>
      <c r="R22" s="1109"/>
      <c r="S22" s="1109"/>
      <c r="T22" s="1109"/>
      <c r="U22" s="1109"/>
      <c r="V22" s="1109"/>
      <c r="W22" s="1109"/>
      <c r="X22" s="1109"/>
      <c r="Y22" s="1109"/>
      <c r="Z22" s="1109"/>
      <c r="AA22" s="1109"/>
      <c r="AB22" s="1109"/>
      <c r="AC22" s="1109"/>
      <c r="AD22" s="1109"/>
      <c r="AE22" s="1110"/>
      <c r="AF22" s="1111"/>
      <c r="AG22" s="1112"/>
      <c r="AH22" s="1112"/>
      <c r="AI22" s="1112"/>
      <c r="AJ22" s="1113"/>
      <c r="AK22" s="1101"/>
      <c r="AL22" s="1102"/>
      <c r="AM22" s="1102"/>
      <c r="AN22" s="1102"/>
      <c r="AO22" s="1102"/>
      <c r="AP22" s="1102"/>
      <c r="AQ22" s="1102"/>
      <c r="AR22" s="1102"/>
      <c r="AS22" s="1102"/>
      <c r="AT22" s="1102"/>
      <c r="AU22" s="1103"/>
      <c r="AV22" s="1103"/>
      <c r="AW22" s="1103"/>
      <c r="AX22" s="1103"/>
      <c r="AY22" s="1104"/>
      <c r="AZ22" s="1033" t="s">
        <v>375</v>
      </c>
      <c r="BA22" s="1033"/>
      <c r="BB22" s="1033"/>
      <c r="BC22" s="1033"/>
      <c r="BD22" s="1034"/>
      <c r="BE22" s="242"/>
      <c r="BF22" s="242"/>
      <c r="BG22" s="242"/>
      <c r="BH22" s="242"/>
      <c r="BI22" s="242"/>
      <c r="BJ22" s="242"/>
      <c r="BK22" s="242"/>
      <c r="BL22" s="242"/>
      <c r="BM22" s="242"/>
      <c r="BN22" s="242"/>
      <c r="BO22" s="242"/>
      <c r="BP22" s="242"/>
      <c r="BQ22" s="251">
        <v>16</v>
      </c>
      <c r="BR22" s="252"/>
      <c r="BS22" s="991" t="s">
        <v>575</v>
      </c>
      <c r="BT22" s="992"/>
      <c r="BU22" s="992"/>
      <c r="BV22" s="992"/>
      <c r="BW22" s="992"/>
      <c r="BX22" s="992"/>
      <c r="BY22" s="992"/>
      <c r="BZ22" s="992"/>
      <c r="CA22" s="992"/>
      <c r="CB22" s="992"/>
      <c r="CC22" s="992"/>
      <c r="CD22" s="992"/>
      <c r="CE22" s="992"/>
      <c r="CF22" s="992"/>
      <c r="CG22" s="1013"/>
      <c r="CH22" s="988">
        <v>15</v>
      </c>
      <c r="CI22" s="989"/>
      <c r="CJ22" s="989"/>
      <c r="CK22" s="989"/>
      <c r="CL22" s="990"/>
      <c r="CM22" s="988">
        <v>1608</v>
      </c>
      <c r="CN22" s="989"/>
      <c r="CO22" s="989"/>
      <c r="CP22" s="989"/>
      <c r="CQ22" s="990"/>
      <c r="CR22" s="988">
        <v>30</v>
      </c>
      <c r="CS22" s="989"/>
      <c r="CT22" s="989"/>
      <c r="CU22" s="989"/>
      <c r="CV22" s="990"/>
      <c r="CW22" s="988">
        <v>2</v>
      </c>
      <c r="CX22" s="989"/>
      <c r="CY22" s="989"/>
      <c r="CZ22" s="989"/>
      <c r="DA22" s="990"/>
      <c r="DB22" s="988">
        <v>0</v>
      </c>
      <c r="DC22" s="989"/>
      <c r="DD22" s="989"/>
      <c r="DE22" s="989"/>
      <c r="DF22" s="990"/>
      <c r="DG22" s="988">
        <v>0</v>
      </c>
      <c r="DH22" s="989"/>
      <c r="DI22" s="989"/>
      <c r="DJ22" s="989"/>
      <c r="DK22" s="990"/>
      <c r="DL22" s="988">
        <v>0</v>
      </c>
      <c r="DM22" s="989"/>
      <c r="DN22" s="989"/>
      <c r="DO22" s="989"/>
      <c r="DP22" s="990"/>
      <c r="DQ22" s="988">
        <v>0</v>
      </c>
      <c r="DR22" s="989"/>
      <c r="DS22" s="989"/>
      <c r="DT22" s="989"/>
      <c r="DU22" s="990"/>
      <c r="DV22" s="991"/>
      <c r="DW22" s="992"/>
      <c r="DX22" s="992"/>
      <c r="DY22" s="992"/>
      <c r="DZ22" s="993"/>
      <c r="EA22" s="243"/>
    </row>
    <row r="23" spans="1:131" s="244" customFormat="1" ht="26.25" customHeight="1" thickBot="1" x14ac:dyDescent="0.25">
      <c r="A23" s="253" t="s">
        <v>376</v>
      </c>
      <c r="B23" s="942" t="s">
        <v>377</v>
      </c>
      <c r="C23" s="943"/>
      <c r="D23" s="943"/>
      <c r="E23" s="943"/>
      <c r="F23" s="943"/>
      <c r="G23" s="943"/>
      <c r="H23" s="943"/>
      <c r="I23" s="943"/>
      <c r="J23" s="943"/>
      <c r="K23" s="943"/>
      <c r="L23" s="943"/>
      <c r="M23" s="943"/>
      <c r="N23" s="943"/>
      <c r="O23" s="943"/>
      <c r="P23" s="944"/>
      <c r="Q23" s="1092">
        <f>SUM(Q7:U18)</f>
        <v>742296</v>
      </c>
      <c r="R23" s="1093"/>
      <c r="S23" s="1093"/>
      <c r="T23" s="1093"/>
      <c r="U23" s="1093"/>
      <c r="V23" s="1093">
        <f>SUM(V7:Z18)</f>
        <v>720160</v>
      </c>
      <c r="W23" s="1093"/>
      <c r="X23" s="1093"/>
      <c r="Y23" s="1093"/>
      <c r="Z23" s="1093"/>
      <c r="AA23" s="1093">
        <f>SUM(AA7:AE18)</f>
        <v>22136</v>
      </c>
      <c r="AB23" s="1093"/>
      <c r="AC23" s="1093"/>
      <c r="AD23" s="1093"/>
      <c r="AE23" s="1094"/>
      <c r="AF23" s="1095">
        <v>7702</v>
      </c>
      <c r="AG23" s="1093"/>
      <c r="AH23" s="1093"/>
      <c r="AI23" s="1093"/>
      <c r="AJ23" s="1096"/>
      <c r="AK23" s="1097"/>
      <c r="AL23" s="1098"/>
      <c r="AM23" s="1098"/>
      <c r="AN23" s="1098"/>
      <c r="AO23" s="1098"/>
      <c r="AP23" s="1093">
        <f>SUM(AP7:AT18)</f>
        <v>1199731</v>
      </c>
      <c r="AQ23" s="1093"/>
      <c r="AR23" s="1093"/>
      <c r="AS23" s="1093"/>
      <c r="AT23" s="1094"/>
      <c r="AU23" s="1099"/>
      <c r="AV23" s="1099"/>
      <c r="AW23" s="1099"/>
      <c r="AX23" s="1099"/>
      <c r="AY23" s="1100"/>
      <c r="AZ23" s="1089" t="s">
        <v>378</v>
      </c>
      <c r="BA23" s="1090"/>
      <c r="BB23" s="1090"/>
      <c r="BC23" s="1090"/>
      <c r="BD23" s="1091"/>
      <c r="BE23" s="242"/>
      <c r="BF23" s="242"/>
      <c r="BG23" s="242"/>
      <c r="BH23" s="242"/>
      <c r="BI23" s="242"/>
      <c r="BJ23" s="242"/>
      <c r="BK23" s="242"/>
      <c r="BL23" s="242"/>
      <c r="BM23" s="242"/>
      <c r="BN23" s="242"/>
      <c r="BO23" s="242"/>
      <c r="BP23" s="242"/>
      <c r="BQ23" s="251">
        <v>17</v>
      </c>
      <c r="BR23" s="252"/>
      <c r="BS23" s="991" t="s">
        <v>576</v>
      </c>
      <c r="BT23" s="992"/>
      <c r="BU23" s="992"/>
      <c r="BV23" s="992"/>
      <c r="BW23" s="992"/>
      <c r="BX23" s="992"/>
      <c r="BY23" s="992"/>
      <c r="BZ23" s="992"/>
      <c r="CA23" s="992"/>
      <c r="CB23" s="992"/>
      <c r="CC23" s="992"/>
      <c r="CD23" s="992"/>
      <c r="CE23" s="992"/>
      <c r="CF23" s="992"/>
      <c r="CG23" s="1013"/>
      <c r="CH23" s="988">
        <v>9</v>
      </c>
      <c r="CI23" s="989"/>
      <c r="CJ23" s="989"/>
      <c r="CK23" s="989"/>
      <c r="CL23" s="990"/>
      <c r="CM23" s="988">
        <v>1155</v>
      </c>
      <c r="CN23" s="989"/>
      <c r="CO23" s="989"/>
      <c r="CP23" s="989"/>
      <c r="CQ23" s="990"/>
      <c r="CR23" s="988">
        <v>30</v>
      </c>
      <c r="CS23" s="989"/>
      <c r="CT23" s="989"/>
      <c r="CU23" s="989"/>
      <c r="CV23" s="990"/>
      <c r="CW23" s="988">
        <v>138</v>
      </c>
      <c r="CX23" s="989"/>
      <c r="CY23" s="989"/>
      <c r="CZ23" s="989"/>
      <c r="DA23" s="990"/>
      <c r="DB23" s="988">
        <v>0</v>
      </c>
      <c r="DC23" s="989"/>
      <c r="DD23" s="989"/>
      <c r="DE23" s="989"/>
      <c r="DF23" s="990"/>
      <c r="DG23" s="988">
        <v>0</v>
      </c>
      <c r="DH23" s="989"/>
      <c r="DI23" s="989"/>
      <c r="DJ23" s="989"/>
      <c r="DK23" s="990"/>
      <c r="DL23" s="988">
        <v>0</v>
      </c>
      <c r="DM23" s="989"/>
      <c r="DN23" s="989"/>
      <c r="DO23" s="989"/>
      <c r="DP23" s="990"/>
      <c r="DQ23" s="988">
        <v>0</v>
      </c>
      <c r="DR23" s="989"/>
      <c r="DS23" s="989"/>
      <c r="DT23" s="989"/>
      <c r="DU23" s="990"/>
      <c r="DV23" s="991"/>
      <c r="DW23" s="992"/>
      <c r="DX23" s="992"/>
      <c r="DY23" s="992"/>
      <c r="DZ23" s="993"/>
      <c r="EA23" s="243"/>
    </row>
    <row r="24" spans="1:131" s="244" customFormat="1" ht="26.25" customHeight="1" x14ac:dyDescent="0.2">
      <c r="A24" s="1088" t="s">
        <v>379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41"/>
      <c r="BA24" s="241"/>
      <c r="BB24" s="241"/>
      <c r="BC24" s="241"/>
      <c r="BD24" s="241"/>
      <c r="BE24" s="242"/>
      <c r="BF24" s="242"/>
      <c r="BG24" s="242"/>
      <c r="BH24" s="242"/>
      <c r="BI24" s="242"/>
      <c r="BJ24" s="242"/>
      <c r="BK24" s="242"/>
      <c r="BL24" s="242"/>
      <c r="BM24" s="242"/>
      <c r="BN24" s="242"/>
      <c r="BO24" s="242"/>
      <c r="BP24" s="242"/>
      <c r="BQ24" s="251">
        <v>18</v>
      </c>
      <c r="BR24" s="252" t="s">
        <v>610</v>
      </c>
      <c r="BS24" s="991" t="s">
        <v>577</v>
      </c>
      <c r="BT24" s="992"/>
      <c r="BU24" s="992"/>
      <c r="BV24" s="992"/>
      <c r="BW24" s="992"/>
      <c r="BX24" s="992"/>
      <c r="BY24" s="992"/>
      <c r="BZ24" s="992"/>
      <c r="CA24" s="992"/>
      <c r="CB24" s="992"/>
      <c r="CC24" s="992"/>
      <c r="CD24" s="992"/>
      <c r="CE24" s="992"/>
      <c r="CF24" s="992"/>
      <c r="CG24" s="1013"/>
      <c r="CH24" s="988">
        <v>-75</v>
      </c>
      <c r="CI24" s="989"/>
      <c r="CJ24" s="989"/>
      <c r="CK24" s="989"/>
      <c r="CL24" s="990"/>
      <c r="CM24" s="988">
        <v>976</v>
      </c>
      <c r="CN24" s="989"/>
      <c r="CO24" s="989"/>
      <c r="CP24" s="989"/>
      <c r="CQ24" s="990"/>
      <c r="CR24" s="988">
        <v>19</v>
      </c>
      <c r="CS24" s="989"/>
      <c r="CT24" s="989"/>
      <c r="CU24" s="989"/>
      <c r="CV24" s="990"/>
      <c r="CW24" s="988">
        <v>28</v>
      </c>
      <c r="CX24" s="989"/>
      <c r="CY24" s="989"/>
      <c r="CZ24" s="989"/>
      <c r="DA24" s="990"/>
      <c r="DB24" s="988">
        <v>207</v>
      </c>
      <c r="DC24" s="989"/>
      <c r="DD24" s="989"/>
      <c r="DE24" s="989"/>
      <c r="DF24" s="990"/>
      <c r="DG24" s="988">
        <v>0</v>
      </c>
      <c r="DH24" s="989"/>
      <c r="DI24" s="989"/>
      <c r="DJ24" s="989"/>
      <c r="DK24" s="990"/>
      <c r="DL24" s="988">
        <v>0</v>
      </c>
      <c r="DM24" s="989"/>
      <c r="DN24" s="989"/>
      <c r="DO24" s="989"/>
      <c r="DP24" s="990"/>
      <c r="DQ24" s="988">
        <v>0</v>
      </c>
      <c r="DR24" s="989"/>
      <c r="DS24" s="989"/>
      <c r="DT24" s="989"/>
      <c r="DU24" s="990"/>
      <c r="DV24" s="991"/>
      <c r="DW24" s="992"/>
      <c r="DX24" s="992"/>
      <c r="DY24" s="992"/>
      <c r="DZ24" s="993"/>
      <c r="EA24" s="243"/>
    </row>
    <row r="25" spans="1:131" s="236" customFormat="1" ht="26.25" customHeight="1" thickBot="1" x14ac:dyDescent="0.25">
      <c r="A25" s="1087" t="s">
        <v>380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41"/>
      <c r="BK25" s="241"/>
      <c r="BL25" s="241"/>
      <c r="BM25" s="241"/>
      <c r="BN25" s="241"/>
      <c r="BO25" s="254"/>
      <c r="BP25" s="254"/>
      <c r="BQ25" s="251">
        <v>19</v>
      </c>
      <c r="BR25" s="252"/>
      <c r="BS25" s="991" t="s">
        <v>578</v>
      </c>
      <c r="BT25" s="992"/>
      <c r="BU25" s="992"/>
      <c r="BV25" s="992"/>
      <c r="BW25" s="992"/>
      <c r="BX25" s="992"/>
      <c r="BY25" s="992"/>
      <c r="BZ25" s="992"/>
      <c r="CA25" s="992"/>
      <c r="CB25" s="992"/>
      <c r="CC25" s="992"/>
      <c r="CD25" s="992"/>
      <c r="CE25" s="992"/>
      <c r="CF25" s="992"/>
      <c r="CG25" s="1013"/>
      <c r="CH25" s="988">
        <v>39</v>
      </c>
      <c r="CI25" s="989"/>
      <c r="CJ25" s="989"/>
      <c r="CK25" s="989"/>
      <c r="CL25" s="990"/>
      <c r="CM25" s="988">
        <v>1006</v>
      </c>
      <c r="CN25" s="989"/>
      <c r="CO25" s="989"/>
      <c r="CP25" s="989"/>
      <c r="CQ25" s="990"/>
      <c r="CR25" s="988">
        <v>10</v>
      </c>
      <c r="CS25" s="989"/>
      <c r="CT25" s="989"/>
      <c r="CU25" s="989"/>
      <c r="CV25" s="990"/>
      <c r="CW25" s="988">
        <v>0</v>
      </c>
      <c r="CX25" s="989"/>
      <c r="CY25" s="989"/>
      <c r="CZ25" s="989"/>
      <c r="DA25" s="990"/>
      <c r="DB25" s="988">
        <v>0</v>
      </c>
      <c r="DC25" s="989"/>
      <c r="DD25" s="989"/>
      <c r="DE25" s="989"/>
      <c r="DF25" s="990"/>
      <c r="DG25" s="988">
        <v>0</v>
      </c>
      <c r="DH25" s="989"/>
      <c r="DI25" s="989"/>
      <c r="DJ25" s="989"/>
      <c r="DK25" s="990"/>
      <c r="DL25" s="988">
        <v>0</v>
      </c>
      <c r="DM25" s="989"/>
      <c r="DN25" s="989"/>
      <c r="DO25" s="989"/>
      <c r="DP25" s="990"/>
      <c r="DQ25" s="988">
        <v>0</v>
      </c>
      <c r="DR25" s="989"/>
      <c r="DS25" s="989"/>
      <c r="DT25" s="989"/>
      <c r="DU25" s="990"/>
      <c r="DV25" s="991"/>
      <c r="DW25" s="992"/>
      <c r="DX25" s="992"/>
      <c r="DY25" s="992"/>
      <c r="DZ25" s="993"/>
      <c r="EA25" s="235"/>
    </row>
    <row r="26" spans="1:131" s="236" customFormat="1" ht="26.25" customHeight="1" x14ac:dyDescent="0.2">
      <c r="A26" s="994" t="s">
        <v>346</v>
      </c>
      <c r="B26" s="995"/>
      <c r="C26" s="995"/>
      <c r="D26" s="995"/>
      <c r="E26" s="995"/>
      <c r="F26" s="995"/>
      <c r="G26" s="995"/>
      <c r="H26" s="995"/>
      <c r="I26" s="995"/>
      <c r="J26" s="995"/>
      <c r="K26" s="995"/>
      <c r="L26" s="995"/>
      <c r="M26" s="995"/>
      <c r="N26" s="995"/>
      <c r="O26" s="995"/>
      <c r="P26" s="996"/>
      <c r="Q26" s="1000" t="s">
        <v>381</v>
      </c>
      <c r="R26" s="1001"/>
      <c r="S26" s="1001"/>
      <c r="T26" s="1001"/>
      <c r="U26" s="1002"/>
      <c r="V26" s="1000" t="s">
        <v>382</v>
      </c>
      <c r="W26" s="1001"/>
      <c r="X26" s="1001"/>
      <c r="Y26" s="1001"/>
      <c r="Z26" s="1002"/>
      <c r="AA26" s="1000" t="s">
        <v>383</v>
      </c>
      <c r="AB26" s="1001"/>
      <c r="AC26" s="1001"/>
      <c r="AD26" s="1001"/>
      <c r="AE26" s="1001"/>
      <c r="AF26" s="1083" t="s">
        <v>384</v>
      </c>
      <c r="AG26" s="1007"/>
      <c r="AH26" s="1007"/>
      <c r="AI26" s="1007"/>
      <c r="AJ26" s="1084"/>
      <c r="AK26" s="1001" t="s">
        <v>385</v>
      </c>
      <c r="AL26" s="1001"/>
      <c r="AM26" s="1001"/>
      <c r="AN26" s="1001"/>
      <c r="AO26" s="1002"/>
      <c r="AP26" s="1000" t="s">
        <v>386</v>
      </c>
      <c r="AQ26" s="1001"/>
      <c r="AR26" s="1001"/>
      <c r="AS26" s="1001"/>
      <c r="AT26" s="1002"/>
      <c r="AU26" s="1000" t="s">
        <v>387</v>
      </c>
      <c r="AV26" s="1001"/>
      <c r="AW26" s="1001"/>
      <c r="AX26" s="1001"/>
      <c r="AY26" s="1002"/>
      <c r="AZ26" s="1000" t="s">
        <v>388</v>
      </c>
      <c r="BA26" s="1001"/>
      <c r="BB26" s="1001"/>
      <c r="BC26" s="1001"/>
      <c r="BD26" s="1002"/>
      <c r="BE26" s="1000" t="s">
        <v>353</v>
      </c>
      <c r="BF26" s="1001"/>
      <c r="BG26" s="1001"/>
      <c r="BH26" s="1001"/>
      <c r="BI26" s="1014"/>
      <c r="BJ26" s="241"/>
      <c r="BK26" s="241"/>
      <c r="BL26" s="241"/>
      <c r="BM26" s="241"/>
      <c r="BN26" s="241"/>
      <c r="BO26" s="254"/>
      <c r="BP26" s="254"/>
      <c r="BQ26" s="251">
        <v>20</v>
      </c>
      <c r="BR26" s="252"/>
      <c r="BS26" s="991" t="s">
        <v>579</v>
      </c>
      <c r="BT26" s="992"/>
      <c r="BU26" s="992"/>
      <c r="BV26" s="992"/>
      <c r="BW26" s="992"/>
      <c r="BX26" s="992"/>
      <c r="BY26" s="992"/>
      <c r="BZ26" s="992"/>
      <c r="CA26" s="992"/>
      <c r="CB26" s="992"/>
      <c r="CC26" s="992"/>
      <c r="CD26" s="992"/>
      <c r="CE26" s="992"/>
      <c r="CF26" s="992"/>
      <c r="CG26" s="1013"/>
      <c r="CH26" s="988">
        <v>1</v>
      </c>
      <c r="CI26" s="989"/>
      <c r="CJ26" s="989"/>
      <c r="CK26" s="989"/>
      <c r="CL26" s="990"/>
      <c r="CM26" s="988">
        <v>303</v>
      </c>
      <c r="CN26" s="989"/>
      <c r="CO26" s="989"/>
      <c r="CP26" s="989"/>
      <c r="CQ26" s="990"/>
      <c r="CR26" s="988">
        <v>99</v>
      </c>
      <c r="CS26" s="989"/>
      <c r="CT26" s="989"/>
      <c r="CU26" s="989"/>
      <c r="CV26" s="990"/>
      <c r="CW26" s="988">
        <v>2</v>
      </c>
      <c r="CX26" s="989"/>
      <c r="CY26" s="989"/>
      <c r="CZ26" s="989"/>
      <c r="DA26" s="990"/>
      <c r="DB26" s="988">
        <v>0</v>
      </c>
      <c r="DC26" s="989"/>
      <c r="DD26" s="989"/>
      <c r="DE26" s="989"/>
      <c r="DF26" s="990"/>
      <c r="DG26" s="988">
        <v>0</v>
      </c>
      <c r="DH26" s="989"/>
      <c r="DI26" s="989"/>
      <c r="DJ26" s="989"/>
      <c r="DK26" s="990"/>
      <c r="DL26" s="988">
        <v>0</v>
      </c>
      <c r="DM26" s="989"/>
      <c r="DN26" s="989"/>
      <c r="DO26" s="989"/>
      <c r="DP26" s="990"/>
      <c r="DQ26" s="988">
        <v>0</v>
      </c>
      <c r="DR26" s="989"/>
      <c r="DS26" s="989"/>
      <c r="DT26" s="989"/>
      <c r="DU26" s="990"/>
      <c r="DV26" s="991"/>
      <c r="DW26" s="992"/>
      <c r="DX26" s="992"/>
      <c r="DY26" s="992"/>
      <c r="DZ26" s="993"/>
      <c r="EA26" s="235"/>
    </row>
    <row r="27" spans="1:131" s="236" customFormat="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85"/>
      <c r="AG27" s="1010"/>
      <c r="AH27" s="1010"/>
      <c r="AI27" s="1010"/>
      <c r="AJ27" s="1086"/>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41"/>
      <c r="BK27" s="241"/>
      <c r="BL27" s="241"/>
      <c r="BM27" s="241"/>
      <c r="BN27" s="241"/>
      <c r="BO27" s="254"/>
      <c r="BP27" s="254"/>
      <c r="BQ27" s="251">
        <v>21</v>
      </c>
      <c r="BR27" s="252"/>
      <c r="BS27" s="991" t="s">
        <v>580</v>
      </c>
      <c r="BT27" s="992"/>
      <c r="BU27" s="992"/>
      <c r="BV27" s="992"/>
      <c r="BW27" s="992"/>
      <c r="BX27" s="992"/>
      <c r="BY27" s="992"/>
      <c r="BZ27" s="992"/>
      <c r="CA27" s="992"/>
      <c r="CB27" s="992"/>
      <c r="CC27" s="992"/>
      <c r="CD27" s="992"/>
      <c r="CE27" s="992"/>
      <c r="CF27" s="992"/>
      <c r="CG27" s="1013"/>
      <c r="CH27" s="988">
        <v>6</v>
      </c>
      <c r="CI27" s="989"/>
      <c r="CJ27" s="989"/>
      <c r="CK27" s="989"/>
      <c r="CL27" s="990"/>
      <c r="CM27" s="988">
        <v>1910</v>
      </c>
      <c r="CN27" s="989"/>
      <c r="CO27" s="989"/>
      <c r="CP27" s="989"/>
      <c r="CQ27" s="990"/>
      <c r="CR27" s="988">
        <v>600</v>
      </c>
      <c r="CS27" s="989"/>
      <c r="CT27" s="989"/>
      <c r="CU27" s="989"/>
      <c r="CV27" s="990"/>
      <c r="CW27" s="988">
        <v>0</v>
      </c>
      <c r="CX27" s="989"/>
      <c r="CY27" s="989"/>
      <c r="CZ27" s="989"/>
      <c r="DA27" s="990"/>
      <c r="DB27" s="988">
        <v>0</v>
      </c>
      <c r="DC27" s="989"/>
      <c r="DD27" s="989"/>
      <c r="DE27" s="989"/>
      <c r="DF27" s="990"/>
      <c r="DG27" s="988">
        <v>0</v>
      </c>
      <c r="DH27" s="989"/>
      <c r="DI27" s="989"/>
      <c r="DJ27" s="989"/>
      <c r="DK27" s="990"/>
      <c r="DL27" s="988">
        <v>0</v>
      </c>
      <c r="DM27" s="989"/>
      <c r="DN27" s="989"/>
      <c r="DO27" s="989"/>
      <c r="DP27" s="990"/>
      <c r="DQ27" s="988">
        <v>0</v>
      </c>
      <c r="DR27" s="989"/>
      <c r="DS27" s="989"/>
      <c r="DT27" s="989"/>
      <c r="DU27" s="990"/>
      <c r="DV27" s="991"/>
      <c r="DW27" s="992"/>
      <c r="DX27" s="992"/>
      <c r="DY27" s="992"/>
      <c r="DZ27" s="993"/>
      <c r="EA27" s="235"/>
    </row>
    <row r="28" spans="1:131" s="236" customFormat="1" ht="26.25" customHeight="1" thickTop="1" x14ac:dyDescent="0.2">
      <c r="A28" s="255">
        <v>1</v>
      </c>
      <c r="B28" s="1074" t="s">
        <v>389</v>
      </c>
      <c r="C28" s="1075"/>
      <c r="D28" s="1075"/>
      <c r="E28" s="1075"/>
      <c r="F28" s="1075"/>
      <c r="G28" s="1075"/>
      <c r="H28" s="1075"/>
      <c r="I28" s="1075"/>
      <c r="J28" s="1075"/>
      <c r="K28" s="1075"/>
      <c r="L28" s="1075"/>
      <c r="M28" s="1075"/>
      <c r="N28" s="1075"/>
      <c r="O28" s="1075"/>
      <c r="P28" s="1076"/>
      <c r="Q28" s="1077">
        <v>86592</v>
      </c>
      <c r="R28" s="1078"/>
      <c r="S28" s="1078"/>
      <c r="T28" s="1078"/>
      <c r="U28" s="1078"/>
      <c r="V28" s="1078">
        <v>83666</v>
      </c>
      <c r="W28" s="1078"/>
      <c r="X28" s="1078"/>
      <c r="Y28" s="1078"/>
      <c r="Z28" s="1078"/>
      <c r="AA28" s="1078">
        <v>2927</v>
      </c>
      <c r="AB28" s="1078"/>
      <c r="AC28" s="1078"/>
      <c r="AD28" s="1078"/>
      <c r="AE28" s="1079"/>
      <c r="AF28" s="1080">
        <v>2927</v>
      </c>
      <c r="AG28" s="1078"/>
      <c r="AH28" s="1078"/>
      <c r="AI28" s="1078"/>
      <c r="AJ28" s="1081"/>
      <c r="AK28" s="1082">
        <v>4930</v>
      </c>
      <c r="AL28" s="1070"/>
      <c r="AM28" s="1070"/>
      <c r="AN28" s="1070"/>
      <c r="AO28" s="1070"/>
      <c r="AP28" s="1070">
        <v>0</v>
      </c>
      <c r="AQ28" s="1070"/>
      <c r="AR28" s="1070"/>
      <c r="AS28" s="1070"/>
      <c r="AT28" s="1070"/>
      <c r="AU28" s="1070">
        <v>0</v>
      </c>
      <c r="AV28" s="1070"/>
      <c r="AW28" s="1070"/>
      <c r="AX28" s="1070"/>
      <c r="AY28" s="1070"/>
      <c r="AZ28" s="1071"/>
      <c r="BA28" s="1071"/>
      <c r="BB28" s="1071"/>
      <c r="BC28" s="1071"/>
      <c r="BD28" s="1071"/>
      <c r="BE28" s="1072"/>
      <c r="BF28" s="1072"/>
      <c r="BG28" s="1072"/>
      <c r="BH28" s="1072"/>
      <c r="BI28" s="1073"/>
      <c r="BJ28" s="241"/>
      <c r="BK28" s="241"/>
      <c r="BL28" s="241"/>
      <c r="BM28" s="241"/>
      <c r="BN28" s="241"/>
      <c r="BO28" s="254"/>
      <c r="BP28" s="254"/>
      <c r="BQ28" s="251">
        <v>22</v>
      </c>
      <c r="BR28" s="252"/>
      <c r="BS28" s="991" t="s">
        <v>581</v>
      </c>
      <c r="BT28" s="992"/>
      <c r="BU28" s="992"/>
      <c r="BV28" s="992"/>
      <c r="BW28" s="992"/>
      <c r="BX28" s="992"/>
      <c r="BY28" s="992"/>
      <c r="BZ28" s="992"/>
      <c r="CA28" s="992"/>
      <c r="CB28" s="992"/>
      <c r="CC28" s="992"/>
      <c r="CD28" s="992"/>
      <c r="CE28" s="992"/>
      <c r="CF28" s="992"/>
      <c r="CG28" s="1013"/>
      <c r="CH28" s="988">
        <v>-61</v>
      </c>
      <c r="CI28" s="989"/>
      <c r="CJ28" s="989"/>
      <c r="CK28" s="989"/>
      <c r="CL28" s="990"/>
      <c r="CM28" s="988">
        <v>1519</v>
      </c>
      <c r="CN28" s="989"/>
      <c r="CO28" s="989"/>
      <c r="CP28" s="989"/>
      <c r="CQ28" s="990"/>
      <c r="CR28" s="988">
        <v>182</v>
      </c>
      <c r="CS28" s="989"/>
      <c r="CT28" s="989"/>
      <c r="CU28" s="989"/>
      <c r="CV28" s="990"/>
      <c r="CW28" s="988">
        <v>0</v>
      </c>
      <c r="CX28" s="989"/>
      <c r="CY28" s="989"/>
      <c r="CZ28" s="989"/>
      <c r="DA28" s="990"/>
      <c r="DB28" s="988">
        <v>0</v>
      </c>
      <c r="DC28" s="989"/>
      <c r="DD28" s="989"/>
      <c r="DE28" s="989"/>
      <c r="DF28" s="990"/>
      <c r="DG28" s="988">
        <v>0</v>
      </c>
      <c r="DH28" s="989"/>
      <c r="DI28" s="989"/>
      <c r="DJ28" s="989"/>
      <c r="DK28" s="990"/>
      <c r="DL28" s="988">
        <v>0</v>
      </c>
      <c r="DM28" s="989"/>
      <c r="DN28" s="989"/>
      <c r="DO28" s="989"/>
      <c r="DP28" s="990"/>
      <c r="DQ28" s="988">
        <v>0</v>
      </c>
      <c r="DR28" s="989"/>
      <c r="DS28" s="989"/>
      <c r="DT28" s="989"/>
      <c r="DU28" s="990"/>
      <c r="DV28" s="991"/>
      <c r="DW28" s="992"/>
      <c r="DX28" s="992"/>
      <c r="DY28" s="992"/>
      <c r="DZ28" s="993"/>
      <c r="EA28" s="235"/>
    </row>
    <row r="29" spans="1:131" s="236" customFormat="1" ht="26.25" customHeight="1" x14ac:dyDescent="0.2">
      <c r="A29" s="255">
        <v>2</v>
      </c>
      <c r="B29" s="1042" t="s">
        <v>611</v>
      </c>
      <c r="C29" s="1043"/>
      <c r="D29" s="1043"/>
      <c r="E29" s="1043"/>
      <c r="F29" s="1043"/>
      <c r="G29" s="1043"/>
      <c r="H29" s="1043"/>
      <c r="I29" s="1043"/>
      <c r="J29" s="1043"/>
      <c r="K29" s="1043"/>
      <c r="L29" s="1043"/>
      <c r="M29" s="1043"/>
      <c r="N29" s="1043"/>
      <c r="O29" s="1043"/>
      <c r="P29" s="1044"/>
      <c r="Q29" s="1060">
        <v>28275</v>
      </c>
      <c r="R29" s="1061"/>
      <c r="S29" s="1061"/>
      <c r="T29" s="1061"/>
      <c r="U29" s="1062"/>
      <c r="V29" s="1050">
        <v>28243</v>
      </c>
      <c r="W29" s="1061"/>
      <c r="X29" s="1061"/>
      <c r="Y29" s="1061"/>
      <c r="Z29" s="1062"/>
      <c r="AA29" s="1050">
        <v>32</v>
      </c>
      <c r="AB29" s="1061"/>
      <c r="AC29" s="1061"/>
      <c r="AD29" s="1061"/>
      <c r="AE29" s="1063"/>
      <c r="AF29" s="1045">
        <v>6287</v>
      </c>
      <c r="AG29" s="1046"/>
      <c r="AH29" s="1046"/>
      <c r="AI29" s="1046"/>
      <c r="AJ29" s="1047"/>
      <c r="AK29" s="979">
        <v>2943</v>
      </c>
      <c r="AL29" s="969"/>
      <c r="AM29" s="969"/>
      <c r="AN29" s="969"/>
      <c r="AO29" s="969"/>
      <c r="AP29" s="969">
        <v>19148</v>
      </c>
      <c r="AQ29" s="969"/>
      <c r="AR29" s="969"/>
      <c r="AS29" s="969"/>
      <c r="AT29" s="969"/>
      <c r="AU29" s="969">
        <v>12447</v>
      </c>
      <c r="AV29" s="969"/>
      <c r="AW29" s="969"/>
      <c r="AX29" s="969"/>
      <c r="AY29" s="969"/>
      <c r="AZ29" s="1048">
        <v>20.3</v>
      </c>
      <c r="BA29" s="1048"/>
      <c r="BB29" s="1048"/>
      <c r="BC29" s="1048"/>
      <c r="BD29" s="1048"/>
      <c r="BE29" s="1040" t="s">
        <v>390</v>
      </c>
      <c r="BF29" s="1040"/>
      <c r="BG29" s="1040"/>
      <c r="BH29" s="1040"/>
      <c r="BI29" s="1041"/>
      <c r="BJ29" s="241"/>
      <c r="BK29" s="241"/>
      <c r="BL29" s="241"/>
      <c r="BM29" s="241"/>
      <c r="BN29" s="241"/>
      <c r="BO29" s="254"/>
      <c r="BP29" s="254"/>
      <c r="BQ29" s="251">
        <v>23</v>
      </c>
      <c r="BR29" s="252"/>
      <c r="BS29" s="991" t="s">
        <v>582</v>
      </c>
      <c r="BT29" s="992"/>
      <c r="BU29" s="992"/>
      <c r="BV29" s="992"/>
      <c r="BW29" s="992"/>
      <c r="BX29" s="992"/>
      <c r="BY29" s="992"/>
      <c r="BZ29" s="992"/>
      <c r="CA29" s="992"/>
      <c r="CB29" s="992"/>
      <c r="CC29" s="992"/>
      <c r="CD29" s="992"/>
      <c r="CE29" s="992"/>
      <c r="CF29" s="992"/>
      <c r="CG29" s="1013"/>
      <c r="CH29" s="988">
        <v>-14</v>
      </c>
      <c r="CI29" s="989"/>
      <c r="CJ29" s="989"/>
      <c r="CK29" s="989"/>
      <c r="CL29" s="990"/>
      <c r="CM29" s="988">
        <v>58</v>
      </c>
      <c r="CN29" s="989"/>
      <c r="CO29" s="989"/>
      <c r="CP29" s="989"/>
      <c r="CQ29" s="990"/>
      <c r="CR29" s="988">
        <v>40</v>
      </c>
      <c r="CS29" s="989"/>
      <c r="CT29" s="989"/>
      <c r="CU29" s="989"/>
      <c r="CV29" s="990"/>
      <c r="CW29" s="988">
        <v>0</v>
      </c>
      <c r="CX29" s="989"/>
      <c r="CY29" s="989"/>
      <c r="CZ29" s="989"/>
      <c r="DA29" s="990"/>
      <c r="DB29" s="988">
        <v>0</v>
      </c>
      <c r="DC29" s="989"/>
      <c r="DD29" s="989"/>
      <c r="DE29" s="989"/>
      <c r="DF29" s="990"/>
      <c r="DG29" s="988">
        <v>0</v>
      </c>
      <c r="DH29" s="989"/>
      <c r="DI29" s="989"/>
      <c r="DJ29" s="989"/>
      <c r="DK29" s="990"/>
      <c r="DL29" s="988">
        <v>0</v>
      </c>
      <c r="DM29" s="989"/>
      <c r="DN29" s="989"/>
      <c r="DO29" s="989"/>
      <c r="DP29" s="990"/>
      <c r="DQ29" s="988">
        <v>0</v>
      </c>
      <c r="DR29" s="989"/>
      <c r="DS29" s="989"/>
      <c r="DT29" s="989"/>
      <c r="DU29" s="990"/>
      <c r="DV29" s="991"/>
      <c r="DW29" s="992"/>
      <c r="DX29" s="992"/>
      <c r="DY29" s="992"/>
      <c r="DZ29" s="993"/>
      <c r="EA29" s="235"/>
    </row>
    <row r="30" spans="1:131" s="236" customFormat="1" ht="26.25" customHeight="1" x14ac:dyDescent="0.2">
      <c r="A30" s="255">
        <v>3</v>
      </c>
      <c r="B30" s="1042" t="s">
        <v>612</v>
      </c>
      <c r="C30" s="1043"/>
      <c r="D30" s="1043"/>
      <c r="E30" s="1043"/>
      <c r="F30" s="1043"/>
      <c r="G30" s="1043"/>
      <c r="H30" s="1043"/>
      <c r="I30" s="1043"/>
      <c r="J30" s="1043"/>
      <c r="K30" s="1043"/>
      <c r="L30" s="1043"/>
      <c r="M30" s="1043"/>
      <c r="N30" s="1043"/>
      <c r="O30" s="1043"/>
      <c r="P30" s="1044"/>
      <c r="Q30" s="1060">
        <v>4981</v>
      </c>
      <c r="R30" s="1061"/>
      <c r="S30" s="1061"/>
      <c r="T30" s="1061"/>
      <c r="U30" s="1062"/>
      <c r="V30" s="1050">
        <v>3609</v>
      </c>
      <c r="W30" s="1061"/>
      <c r="X30" s="1061"/>
      <c r="Y30" s="1061"/>
      <c r="Z30" s="1062"/>
      <c r="AA30" s="1050">
        <v>1373</v>
      </c>
      <c r="AB30" s="1061"/>
      <c r="AC30" s="1061"/>
      <c r="AD30" s="1061"/>
      <c r="AE30" s="1063"/>
      <c r="AF30" s="1045">
        <v>2620</v>
      </c>
      <c r="AG30" s="1046"/>
      <c r="AH30" s="1046"/>
      <c r="AI30" s="1046"/>
      <c r="AJ30" s="1047"/>
      <c r="AK30" s="979">
        <v>7</v>
      </c>
      <c r="AL30" s="969"/>
      <c r="AM30" s="969"/>
      <c r="AN30" s="969"/>
      <c r="AO30" s="969"/>
      <c r="AP30" s="969">
        <v>1715</v>
      </c>
      <c r="AQ30" s="969"/>
      <c r="AR30" s="969"/>
      <c r="AS30" s="969"/>
      <c r="AT30" s="969"/>
      <c r="AU30" s="969">
        <v>0</v>
      </c>
      <c r="AV30" s="969"/>
      <c r="AW30" s="969"/>
      <c r="AX30" s="969"/>
      <c r="AY30" s="969"/>
      <c r="AZ30" s="1048">
        <v>130.4</v>
      </c>
      <c r="BA30" s="1048"/>
      <c r="BB30" s="1048"/>
      <c r="BC30" s="1048"/>
      <c r="BD30" s="1048"/>
      <c r="BE30" s="1040" t="s">
        <v>392</v>
      </c>
      <c r="BF30" s="1040"/>
      <c r="BG30" s="1040"/>
      <c r="BH30" s="1040"/>
      <c r="BI30" s="1041"/>
      <c r="BJ30" s="241"/>
      <c r="BK30" s="241"/>
      <c r="BL30" s="241"/>
      <c r="BM30" s="241"/>
      <c r="BN30" s="241"/>
      <c r="BO30" s="254"/>
      <c r="BP30" s="254"/>
      <c r="BQ30" s="251">
        <v>24</v>
      </c>
      <c r="BR30" s="252"/>
      <c r="BS30" s="991" t="s">
        <v>583</v>
      </c>
      <c r="BT30" s="992"/>
      <c r="BU30" s="992"/>
      <c r="BV30" s="992"/>
      <c r="BW30" s="992"/>
      <c r="BX30" s="992"/>
      <c r="BY30" s="992"/>
      <c r="BZ30" s="992"/>
      <c r="CA30" s="992"/>
      <c r="CB30" s="992"/>
      <c r="CC30" s="992"/>
      <c r="CD30" s="992"/>
      <c r="CE30" s="992"/>
      <c r="CF30" s="992"/>
      <c r="CG30" s="1013"/>
      <c r="CH30" s="988">
        <v>7</v>
      </c>
      <c r="CI30" s="989"/>
      <c r="CJ30" s="989"/>
      <c r="CK30" s="989"/>
      <c r="CL30" s="990"/>
      <c r="CM30" s="988">
        <v>1443</v>
      </c>
      <c r="CN30" s="989"/>
      <c r="CO30" s="989"/>
      <c r="CP30" s="989"/>
      <c r="CQ30" s="990"/>
      <c r="CR30" s="988">
        <v>400</v>
      </c>
      <c r="CS30" s="989"/>
      <c r="CT30" s="989"/>
      <c r="CU30" s="989"/>
      <c r="CV30" s="990"/>
      <c r="CW30" s="988">
        <v>0</v>
      </c>
      <c r="CX30" s="989"/>
      <c r="CY30" s="989"/>
      <c r="CZ30" s="989"/>
      <c r="DA30" s="990"/>
      <c r="DB30" s="988">
        <v>0</v>
      </c>
      <c r="DC30" s="989"/>
      <c r="DD30" s="989"/>
      <c r="DE30" s="989"/>
      <c r="DF30" s="990"/>
      <c r="DG30" s="988">
        <v>0</v>
      </c>
      <c r="DH30" s="989"/>
      <c r="DI30" s="989"/>
      <c r="DJ30" s="989"/>
      <c r="DK30" s="990"/>
      <c r="DL30" s="988">
        <v>0</v>
      </c>
      <c r="DM30" s="989"/>
      <c r="DN30" s="989"/>
      <c r="DO30" s="989"/>
      <c r="DP30" s="990"/>
      <c r="DQ30" s="988">
        <v>0</v>
      </c>
      <c r="DR30" s="989"/>
      <c r="DS30" s="989"/>
      <c r="DT30" s="989"/>
      <c r="DU30" s="990"/>
      <c r="DV30" s="991"/>
      <c r="DW30" s="992"/>
      <c r="DX30" s="992"/>
      <c r="DY30" s="992"/>
      <c r="DZ30" s="993"/>
      <c r="EA30" s="235"/>
    </row>
    <row r="31" spans="1:131" s="236" customFormat="1" ht="26.25" customHeight="1" x14ac:dyDescent="0.2">
      <c r="A31" s="255">
        <v>4</v>
      </c>
      <c r="B31" s="1042" t="s">
        <v>391</v>
      </c>
      <c r="C31" s="1043"/>
      <c r="D31" s="1043"/>
      <c r="E31" s="1043"/>
      <c r="F31" s="1043"/>
      <c r="G31" s="1043"/>
      <c r="H31" s="1043"/>
      <c r="I31" s="1043"/>
      <c r="J31" s="1043"/>
      <c r="K31" s="1043"/>
      <c r="L31" s="1043"/>
      <c r="M31" s="1043"/>
      <c r="N31" s="1043"/>
      <c r="O31" s="1043"/>
      <c r="P31" s="1044"/>
      <c r="Q31" s="1060">
        <v>1738</v>
      </c>
      <c r="R31" s="1061"/>
      <c r="S31" s="1061"/>
      <c r="T31" s="1061"/>
      <c r="U31" s="1062"/>
      <c r="V31" s="1050">
        <v>1454</v>
      </c>
      <c r="W31" s="1061"/>
      <c r="X31" s="1061"/>
      <c r="Y31" s="1061"/>
      <c r="Z31" s="1062"/>
      <c r="AA31" s="1050">
        <v>284</v>
      </c>
      <c r="AB31" s="1061"/>
      <c r="AC31" s="1061"/>
      <c r="AD31" s="1061"/>
      <c r="AE31" s="1063"/>
      <c r="AF31" s="1045">
        <v>3706</v>
      </c>
      <c r="AG31" s="1046"/>
      <c r="AH31" s="1046"/>
      <c r="AI31" s="1046"/>
      <c r="AJ31" s="1047"/>
      <c r="AK31" s="979">
        <v>57</v>
      </c>
      <c r="AL31" s="969"/>
      <c r="AM31" s="969"/>
      <c r="AN31" s="969"/>
      <c r="AO31" s="969"/>
      <c r="AP31" s="969">
        <v>4056</v>
      </c>
      <c r="AQ31" s="969"/>
      <c r="AR31" s="969"/>
      <c r="AS31" s="969"/>
      <c r="AT31" s="969"/>
      <c r="AU31" s="969">
        <v>4056</v>
      </c>
      <c r="AV31" s="969"/>
      <c r="AW31" s="969"/>
      <c r="AX31" s="969"/>
      <c r="AY31" s="969"/>
      <c r="AZ31" s="1048">
        <v>161.5</v>
      </c>
      <c r="BA31" s="1048"/>
      <c r="BB31" s="1048"/>
      <c r="BC31" s="1048"/>
      <c r="BD31" s="1048"/>
      <c r="BE31" s="1040" t="s">
        <v>390</v>
      </c>
      <c r="BF31" s="1040"/>
      <c r="BG31" s="1040"/>
      <c r="BH31" s="1040"/>
      <c r="BI31" s="1041"/>
      <c r="BJ31" s="241"/>
      <c r="BK31" s="241"/>
      <c r="BL31" s="241"/>
      <c r="BM31" s="241"/>
      <c r="BN31" s="241"/>
      <c r="BO31" s="254"/>
      <c r="BP31" s="254"/>
      <c r="BQ31" s="251">
        <v>25</v>
      </c>
      <c r="BR31" s="252"/>
      <c r="BS31" s="1064" t="s">
        <v>584</v>
      </c>
      <c r="BT31" s="1065"/>
      <c r="BU31" s="1065"/>
      <c r="BV31" s="1065"/>
      <c r="BW31" s="1065"/>
      <c r="BX31" s="1065"/>
      <c r="BY31" s="1065"/>
      <c r="BZ31" s="1065"/>
      <c r="CA31" s="1065"/>
      <c r="CB31" s="1065"/>
      <c r="CC31" s="1065"/>
      <c r="CD31" s="1065"/>
      <c r="CE31" s="1065"/>
      <c r="CF31" s="1065"/>
      <c r="CG31" s="1066"/>
      <c r="CH31" s="1067">
        <v>-1</v>
      </c>
      <c r="CI31" s="1068"/>
      <c r="CJ31" s="1068"/>
      <c r="CK31" s="1068"/>
      <c r="CL31" s="1069"/>
      <c r="CM31" s="1067">
        <v>116</v>
      </c>
      <c r="CN31" s="1068"/>
      <c r="CO31" s="1068"/>
      <c r="CP31" s="1068"/>
      <c r="CQ31" s="1069"/>
      <c r="CR31" s="1067">
        <v>15</v>
      </c>
      <c r="CS31" s="1068"/>
      <c r="CT31" s="1068"/>
      <c r="CU31" s="1068"/>
      <c r="CV31" s="1069"/>
      <c r="CW31" s="1067">
        <v>0</v>
      </c>
      <c r="CX31" s="1068"/>
      <c r="CY31" s="1068"/>
      <c r="CZ31" s="1068"/>
      <c r="DA31" s="1069"/>
      <c r="DB31" s="1067">
        <v>0</v>
      </c>
      <c r="DC31" s="1068"/>
      <c r="DD31" s="1068"/>
      <c r="DE31" s="1068"/>
      <c r="DF31" s="1069"/>
      <c r="DG31" s="1067">
        <v>0</v>
      </c>
      <c r="DH31" s="1068"/>
      <c r="DI31" s="1068"/>
      <c r="DJ31" s="1068"/>
      <c r="DK31" s="1069"/>
      <c r="DL31" s="1067">
        <v>0</v>
      </c>
      <c r="DM31" s="1068"/>
      <c r="DN31" s="1068"/>
      <c r="DO31" s="1068"/>
      <c r="DP31" s="1069"/>
      <c r="DQ31" s="1067">
        <v>0</v>
      </c>
      <c r="DR31" s="1068"/>
      <c r="DS31" s="1068"/>
      <c r="DT31" s="1068"/>
      <c r="DU31" s="1069"/>
      <c r="DV31" s="991"/>
      <c r="DW31" s="992"/>
      <c r="DX31" s="992"/>
      <c r="DY31" s="992"/>
      <c r="DZ31" s="993"/>
      <c r="EA31" s="235"/>
    </row>
    <row r="32" spans="1:131" s="236" customFormat="1" ht="26.25" customHeight="1" x14ac:dyDescent="0.2">
      <c r="A32" s="255">
        <v>5</v>
      </c>
      <c r="B32" s="1042" t="s">
        <v>613</v>
      </c>
      <c r="C32" s="1043"/>
      <c r="D32" s="1043"/>
      <c r="E32" s="1043"/>
      <c r="F32" s="1043"/>
      <c r="G32" s="1043"/>
      <c r="H32" s="1043"/>
      <c r="I32" s="1043"/>
      <c r="J32" s="1043"/>
      <c r="K32" s="1043"/>
      <c r="L32" s="1043"/>
      <c r="M32" s="1043"/>
      <c r="N32" s="1043"/>
      <c r="O32" s="1043"/>
      <c r="P32" s="1044"/>
      <c r="Q32" s="1060">
        <v>2145</v>
      </c>
      <c r="R32" s="1061"/>
      <c r="S32" s="1061"/>
      <c r="T32" s="1061"/>
      <c r="U32" s="1062"/>
      <c r="V32" s="1050">
        <v>1364</v>
      </c>
      <c r="W32" s="1061"/>
      <c r="X32" s="1061"/>
      <c r="Y32" s="1061"/>
      <c r="Z32" s="1062"/>
      <c r="AA32" s="1050">
        <v>781</v>
      </c>
      <c r="AB32" s="1061"/>
      <c r="AC32" s="1061"/>
      <c r="AD32" s="1061"/>
      <c r="AE32" s="1063"/>
      <c r="AF32" s="1045">
        <v>3</v>
      </c>
      <c r="AG32" s="1046"/>
      <c r="AH32" s="1046"/>
      <c r="AI32" s="1046"/>
      <c r="AJ32" s="1047"/>
      <c r="AK32" s="979">
        <v>12</v>
      </c>
      <c r="AL32" s="969"/>
      <c r="AM32" s="969"/>
      <c r="AN32" s="969"/>
      <c r="AO32" s="969"/>
      <c r="AP32" s="969">
        <v>2057</v>
      </c>
      <c r="AQ32" s="969"/>
      <c r="AR32" s="969"/>
      <c r="AS32" s="969"/>
      <c r="AT32" s="969"/>
      <c r="AU32" s="969">
        <v>0</v>
      </c>
      <c r="AV32" s="969"/>
      <c r="AW32" s="969"/>
      <c r="AX32" s="969"/>
      <c r="AY32" s="969"/>
      <c r="AZ32" s="1048">
        <v>187.6</v>
      </c>
      <c r="BA32" s="1048"/>
      <c r="BB32" s="1048"/>
      <c r="BC32" s="1048"/>
      <c r="BD32" s="1048"/>
      <c r="BE32" s="1040" t="s">
        <v>392</v>
      </c>
      <c r="BF32" s="1040"/>
      <c r="BG32" s="1040"/>
      <c r="BH32" s="1040"/>
      <c r="BI32" s="1041"/>
      <c r="BJ32" s="241"/>
      <c r="BK32" s="241"/>
      <c r="BL32" s="241"/>
      <c r="BM32" s="241"/>
      <c r="BN32" s="241"/>
      <c r="BO32" s="254"/>
      <c r="BP32" s="254"/>
      <c r="BQ32" s="251">
        <v>26</v>
      </c>
      <c r="BR32" s="252"/>
      <c r="BS32" s="991" t="s">
        <v>585</v>
      </c>
      <c r="BT32" s="992"/>
      <c r="BU32" s="992"/>
      <c r="BV32" s="992"/>
      <c r="BW32" s="992"/>
      <c r="BX32" s="992"/>
      <c r="BY32" s="992"/>
      <c r="BZ32" s="992"/>
      <c r="CA32" s="992"/>
      <c r="CB32" s="992"/>
      <c r="CC32" s="992"/>
      <c r="CD32" s="992"/>
      <c r="CE32" s="992"/>
      <c r="CF32" s="992"/>
      <c r="CG32" s="1013"/>
      <c r="CH32" s="988">
        <v>-3</v>
      </c>
      <c r="CI32" s="989"/>
      <c r="CJ32" s="989"/>
      <c r="CK32" s="989"/>
      <c r="CL32" s="990"/>
      <c r="CM32" s="988">
        <v>80</v>
      </c>
      <c r="CN32" s="989"/>
      <c r="CO32" s="989"/>
      <c r="CP32" s="989"/>
      <c r="CQ32" s="990"/>
      <c r="CR32" s="988">
        <v>143</v>
      </c>
      <c r="CS32" s="989"/>
      <c r="CT32" s="989"/>
      <c r="CU32" s="989"/>
      <c r="CV32" s="990"/>
      <c r="CW32" s="988">
        <v>13</v>
      </c>
      <c r="CX32" s="989"/>
      <c r="CY32" s="989"/>
      <c r="CZ32" s="989"/>
      <c r="DA32" s="990"/>
      <c r="DB32" s="988">
        <v>0</v>
      </c>
      <c r="DC32" s="989"/>
      <c r="DD32" s="989"/>
      <c r="DE32" s="989"/>
      <c r="DF32" s="990"/>
      <c r="DG32" s="988">
        <v>0</v>
      </c>
      <c r="DH32" s="989"/>
      <c r="DI32" s="989"/>
      <c r="DJ32" s="989"/>
      <c r="DK32" s="990"/>
      <c r="DL32" s="988">
        <v>0</v>
      </c>
      <c r="DM32" s="989"/>
      <c r="DN32" s="989"/>
      <c r="DO32" s="989"/>
      <c r="DP32" s="990"/>
      <c r="DQ32" s="988">
        <v>0</v>
      </c>
      <c r="DR32" s="989"/>
      <c r="DS32" s="989"/>
      <c r="DT32" s="989"/>
      <c r="DU32" s="990"/>
      <c r="DV32" s="991"/>
      <c r="DW32" s="992"/>
      <c r="DX32" s="992"/>
      <c r="DY32" s="992"/>
      <c r="DZ32" s="993"/>
      <c r="EA32" s="235"/>
    </row>
    <row r="33" spans="1:131" s="236" customFormat="1" ht="26.25" customHeight="1" x14ac:dyDescent="0.2">
      <c r="A33" s="255">
        <v>6</v>
      </c>
      <c r="B33" s="1042" t="s">
        <v>614</v>
      </c>
      <c r="C33" s="1043"/>
      <c r="D33" s="1043"/>
      <c r="E33" s="1043"/>
      <c r="F33" s="1043"/>
      <c r="G33" s="1043"/>
      <c r="H33" s="1043"/>
      <c r="I33" s="1043"/>
      <c r="J33" s="1043"/>
      <c r="K33" s="1043"/>
      <c r="L33" s="1043"/>
      <c r="M33" s="1043"/>
      <c r="N33" s="1043"/>
      <c r="O33" s="1043"/>
      <c r="P33" s="1044"/>
      <c r="Q33" s="1060">
        <v>63</v>
      </c>
      <c r="R33" s="1061"/>
      <c r="S33" s="1061"/>
      <c r="T33" s="1061"/>
      <c r="U33" s="1062"/>
      <c r="V33" s="1050">
        <v>36</v>
      </c>
      <c r="W33" s="1061"/>
      <c r="X33" s="1061"/>
      <c r="Y33" s="1061"/>
      <c r="Z33" s="1062"/>
      <c r="AA33" s="1050">
        <v>27</v>
      </c>
      <c r="AB33" s="1061"/>
      <c r="AC33" s="1061"/>
      <c r="AD33" s="1061"/>
      <c r="AE33" s="1063"/>
      <c r="AF33" s="1045">
        <v>5093</v>
      </c>
      <c r="AG33" s="1046"/>
      <c r="AH33" s="1046"/>
      <c r="AI33" s="1046"/>
      <c r="AJ33" s="1047"/>
      <c r="AK33" s="979">
        <v>0</v>
      </c>
      <c r="AL33" s="969"/>
      <c r="AM33" s="969"/>
      <c r="AN33" s="969"/>
      <c r="AO33" s="969"/>
      <c r="AP33" s="969">
        <v>0</v>
      </c>
      <c r="AQ33" s="969"/>
      <c r="AR33" s="969"/>
      <c r="AS33" s="969"/>
      <c r="AT33" s="969"/>
      <c r="AU33" s="969">
        <v>0</v>
      </c>
      <c r="AV33" s="969"/>
      <c r="AW33" s="969"/>
      <c r="AX33" s="969"/>
      <c r="AY33" s="969"/>
      <c r="AZ33" s="1048">
        <v>4.5</v>
      </c>
      <c r="BA33" s="1048"/>
      <c r="BB33" s="1048"/>
      <c r="BC33" s="1048"/>
      <c r="BD33" s="1048"/>
      <c r="BE33" s="1040" t="s">
        <v>392</v>
      </c>
      <c r="BF33" s="1040"/>
      <c r="BG33" s="1040"/>
      <c r="BH33" s="1040"/>
      <c r="BI33" s="1041"/>
      <c r="BJ33" s="241"/>
      <c r="BK33" s="241"/>
      <c r="BL33" s="241"/>
      <c r="BM33" s="241"/>
      <c r="BN33" s="241"/>
      <c r="BO33" s="254"/>
      <c r="BP33" s="254"/>
      <c r="BQ33" s="251">
        <v>27</v>
      </c>
      <c r="BR33" s="252"/>
      <c r="BS33" s="991" t="s">
        <v>586</v>
      </c>
      <c r="BT33" s="992"/>
      <c r="BU33" s="992"/>
      <c r="BV33" s="992"/>
      <c r="BW33" s="992"/>
      <c r="BX33" s="992"/>
      <c r="BY33" s="992"/>
      <c r="BZ33" s="992"/>
      <c r="CA33" s="992"/>
      <c r="CB33" s="992"/>
      <c r="CC33" s="992"/>
      <c r="CD33" s="992"/>
      <c r="CE33" s="992"/>
      <c r="CF33" s="992"/>
      <c r="CG33" s="1013"/>
      <c r="CH33" s="988">
        <v>3</v>
      </c>
      <c r="CI33" s="989"/>
      <c r="CJ33" s="989"/>
      <c r="CK33" s="989"/>
      <c r="CL33" s="990"/>
      <c r="CM33" s="988">
        <v>25</v>
      </c>
      <c r="CN33" s="989"/>
      <c r="CO33" s="989"/>
      <c r="CP33" s="989"/>
      <c r="CQ33" s="990"/>
      <c r="CR33" s="988">
        <v>4</v>
      </c>
      <c r="CS33" s="989"/>
      <c r="CT33" s="989"/>
      <c r="CU33" s="989"/>
      <c r="CV33" s="990"/>
      <c r="CW33" s="988">
        <v>101</v>
      </c>
      <c r="CX33" s="989"/>
      <c r="CY33" s="989"/>
      <c r="CZ33" s="989"/>
      <c r="DA33" s="990"/>
      <c r="DB33" s="988">
        <v>0</v>
      </c>
      <c r="DC33" s="989"/>
      <c r="DD33" s="989"/>
      <c r="DE33" s="989"/>
      <c r="DF33" s="990"/>
      <c r="DG33" s="988">
        <v>0</v>
      </c>
      <c r="DH33" s="989"/>
      <c r="DI33" s="989"/>
      <c r="DJ33" s="989"/>
      <c r="DK33" s="990"/>
      <c r="DL33" s="988">
        <v>0</v>
      </c>
      <c r="DM33" s="989"/>
      <c r="DN33" s="989"/>
      <c r="DO33" s="989"/>
      <c r="DP33" s="990"/>
      <c r="DQ33" s="988">
        <v>0</v>
      </c>
      <c r="DR33" s="989"/>
      <c r="DS33" s="989"/>
      <c r="DT33" s="989"/>
      <c r="DU33" s="990"/>
      <c r="DV33" s="991"/>
      <c r="DW33" s="992"/>
      <c r="DX33" s="992"/>
      <c r="DY33" s="992"/>
      <c r="DZ33" s="993"/>
      <c r="EA33" s="235"/>
    </row>
    <row r="34" spans="1:131" s="236" customFormat="1" ht="26.25" customHeight="1" x14ac:dyDescent="0.2">
      <c r="A34" s="255">
        <v>7</v>
      </c>
      <c r="B34" s="1042" t="s">
        <v>393</v>
      </c>
      <c r="C34" s="1043"/>
      <c r="D34" s="1043"/>
      <c r="E34" s="1043"/>
      <c r="F34" s="1043"/>
      <c r="G34" s="1043"/>
      <c r="H34" s="1043"/>
      <c r="I34" s="1043"/>
      <c r="J34" s="1043"/>
      <c r="K34" s="1043"/>
      <c r="L34" s="1043"/>
      <c r="M34" s="1043"/>
      <c r="N34" s="1043"/>
      <c r="O34" s="1043"/>
      <c r="P34" s="1044"/>
      <c r="Q34" s="1060">
        <v>6619</v>
      </c>
      <c r="R34" s="1061"/>
      <c r="S34" s="1061"/>
      <c r="T34" s="1061"/>
      <c r="U34" s="1062"/>
      <c r="V34" s="1050">
        <v>5312</v>
      </c>
      <c r="W34" s="1061"/>
      <c r="X34" s="1061"/>
      <c r="Y34" s="1061"/>
      <c r="Z34" s="1062"/>
      <c r="AA34" s="1050">
        <v>1307</v>
      </c>
      <c r="AB34" s="1061"/>
      <c r="AC34" s="1061"/>
      <c r="AD34" s="1061"/>
      <c r="AE34" s="1063"/>
      <c r="AF34" s="1045">
        <v>952</v>
      </c>
      <c r="AG34" s="1046"/>
      <c r="AH34" s="1046"/>
      <c r="AI34" s="1046"/>
      <c r="AJ34" s="1047"/>
      <c r="AK34" s="979">
        <v>920</v>
      </c>
      <c r="AL34" s="969"/>
      <c r="AM34" s="969"/>
      <c r="AN34" s="969"/>
      <c r="AO34" s="969"/>
      <c r="AP34" s="969">
        <v>13562</v>
      </c>
      <c r="AQ34" s="969"/>
      <c r="AR34" s="969"/>
      <c r="AS34" s="969"/>
      <c r="AT34" s="969"/>
      <c r="AU34" s="969">
        <v>10510</v>
      </c>
      <c r="AV34" s="969"/>
      <c r="AW34" s="969"/>
      <c r="AX34" s="969"/>
      <c r="AY34" s="969"/>
      <c r="AZ34" s="1048">
        <v>44</v>
      </c>
      <c r="BA34" s="1048"/>
      <c r="BB34" s="1048"/>
      <c r="BC34" s="1048"/>
      <c r="BD34" s="1048"/>
      <c r="BE34" s="1040" t="s">
        <v>394</v>
      </c>
      <c r="BF34" s="1040"/>
      <c r="BG34" s="1040"/>
      <c r="BH34" s="1040"/>
      <c r="BI34" s="1041"/>
      <c r="BJ34" s="241"/>
      <c r="BK34" s="241"/>
      <c r="BL34" s="241"/>
      <c r="BM34" s="241"/>
      <c r="BN34" s="241"/>
      <c r="BO34" s="254"/>
      <c r="BP34" s="254"/>
      <c r="BQ34" s="251">
        <v>28</v>
      </c>
      <c r="BR34" s="252"/>
      <c r="BS34" s="991" t="s">
        <v>587</v>
      </c>
      <c r="BT34" s="992"/>
      <c r="BU34" s="992"/>
      <c r="BV34" s="992"/>
      <c r="BW34" s="992"/>
      <c r="BX34" s="992"/>
      <c r="BY34" s="992"/>
      <c r="BZ34" s="992"/>
      <c r="CA34" s="992"/>
      <c r="CB34" s="992"/>
      <c r="CC34" s="992"/>
      <c r="CD34" s="992"/>
      <c r="CE34" s="992"/>
      <c r="CF34" s="992"/>
      <c r="CG34" s="1013"/>
      <c r="CH34" s="988">
        <v>-2</v>
      </c>
      <c r="CI34" s="989"/>
      <c r="CJ34" s="989"/>
      <c r="CK34" s="989"/>
      <c r="CL34" s="990"/>
      <c r="CM34" s="988">
        <v>117</v>
      </c>
      <c r="CN34" s="989"/>
      <c r="CO34" s="989"/>
      <c r="CP34" s="989"/>
      <c r="CQ34" s="990"/>
      <c r="CR34" s="988">
        <v>113</v>
      </c>
      <c r="CS34" s="989"/>
      <c r="CT34" s="989"/>
      <c r="CU34" s="989"/>
      <c r="CV34" s="990"/>
      <c r="CW34" s="988">
        <v>73</v>
      </c>
      <c r="CX34" s="989"/>
      <c r="CY34" s="989"/>
      <c r="CZ34" s="989"/>
      <c r="DA34" s="990"/>
      <c r="DB34" s="988">
        <v>0</v>
      </c>
      <c r="DC34" s="989"/>
      <c r="DD34" s="989"/>
      <c r="DE34" s="989"/>
      <c r="DF34" s="990"/>
      <c r="DG34" s="988">
        <v>0</v>
      </c>
      <c r="DH34" s="989"/>
      <c r="DI34" s="989"/>
      <c r="DJ34" s="989"/>
      <c r="DK34" s="990"/>
      <c r="DL34" s="988">
        <v>0</v>
      </c>
      <c r="DM34" s="989"/>
      <c r="DN34" s="989"/>
      <c r="DO34" s="989"/>
      <c r="DP34" s="990"/>
      <c r="DQ34" s="988">
        <v>0</v>
      </c>
      <c r="DR34" s="989"/>
      <c r="DS34" s="989"/>
      <c r="DT34" s="989"/>
      <c r="DU34" s="990"/>
      <c r="DV34" s="991"/>
      <c r="DW34" s="992"/>
      <c r="DX34" s="992"/>
      <c r="DY34" s="992"/>
      <c r="DZ34" s="993"/>
      <c r="EA34" s="235"/>
    </row>
    <row r="35" spans="1:131" s="236" customFormat="1" ht="26.25" customHeight="1" x14ac:dyDescent="0.2">
      <c r="A35" s="255">
        <v>8</v>
      </c>
      <c r="B35" s="1042" t="s">
        <v>395</v>
      </c>
      <c r="C35" s="1043"/>
      <c r="D35" s="1043"/>
      <c r="E35" s="1043"/>
      <c r="F35" s="1043"/>
      <c r="G35" s="1043"/>
      <c r="H35" s="1043"/>
      <c r="I35" s="1043"/>
      <c r="J35" s="1043"/>
      <c r="K35" s="1043"/>
      <c r="L35" s="1043"/>
      <c r="M35" s="1043"/>
      <c r="N35" s="1043"/>
      <c r="O35" s="1043"/>
      <c r="P35" s="1044"/>
      <c r="Q35" s="1060">
        <v>1777</v>
      </c>
      <c r="R35" s="1061"/>
      <c r="S35" s="1061"/>
      <c r="T35" s="1061"/>
      <c r="U35" s="1062"/>
      <c r="V35" s="1050">
        <v>1541</v>
      </c>
      <c r="W35" s="1061"/>
      <c r="X35" s="1061"/>
      <c r="Y35" s="1061"/>
      <c r="Z35" s="1062"/>
      <c r="AA35" s="1050">
        <v>236</v>
      </c>
      <c r="AB35" s="1061"/>
      <c r="AC35" s="1061"/>
      <c r="AD35" s="1061"/>
      <c r="AE35" s="1063"/>
      <c r="AF35" s="1045" t="s">
        <v>119</v>
      </c>
      <c r="AG35" s="1046"/>
      <c r="AH35" s="1046"/>
      <c r="AI35" s="1046"/>
      <c r="AJ35" s="1047"/>
      <c r="AK35" s="979">
        <v>341</v>
      </c>
      <c r="AL35" s="969"/>
      <c r="AM35" s="969"/>
      <c r="AN35" s="969"/>
      <c r="AO35" s="969"/>
      <c r="AP35" s="969">
        <v>9847</v>
      </c>
      <c r="AQ35" s="969"/>
      <c r="AR35" s="969"/>
      <c r="AS35" s="969"/>
      <c r="AT35" s="969"/>
      <c r="AU35" s="969">
        <v>3279</v>
      </c>
      <c r="AV35" s="969"/>
      <c r="AW35" s="969"/>
      <c r="AX35" s="969"/>
      <c r="AY35" s="969"/>
      <c r="AZ35" s="1048">
        <v>0</v>
      </c>
      <c r="BA35" s="1048"/>
      <c r="BB35" s="1048"/>
      <c r="BC35" s="1048"/>
      <c r="BD35" s="1048"/>
      <c r="BE35" s="1040" t="s">
        <v>396</v>
      </c>
      <c r="BF35" s="1040"/>
      <c r="BG35" s="1040"/>
      <c r="BH35" s="1040"/>
      <c r="BI35" s="1041"/>
      <c r="BJ35" s="241"/>
      <c r="BK35" s="241"/>
      <c r="BL35" s="241"/>
      <c r="BM35" s="241"/>
      <c r="BN35" s="241"/>
      <c r="BO35" s="254"/>
      <c r="BP35" s="254"/>
      <c r="BQ35" s="251">
        <v>29</v>
      </c>
      <c r="BR35" s="252"/>
      <c r="BS35" s="1064" t="s">
        <v>588</v>
      </c>
      <c r="BT35" s="1065"/>
      <c r="BU35" s="1065"/>
      <c r="BV35" s="1065"/>
      <c r="BW35" s="1065"/>
      <c r="BX35" s="1065"/>
      <c r="BY35" s="1065"/>
      <c r="BZ35" s="1065"/>
      <c r="CA35" s="1065"/>
      <c r="CB35" s="1065"/>
      <c r="CC35" s="1065"/>
      <c r="CD35" s="1065"/>
      <c r="CE35" s="1065"/>
      <c r="CF35" s="1065"/>
      <c r="CG35" s="1066"/>
      <c r="CH35" s="1054">
        <v>-32</v>
      </c>
      <c r="CI35" s="1055"/>
      <c r="CJ35" s="1055"/>
      <c r="CK35" s="1055"/>
      <c r="CL35" s="1056"/>
      <c r="CM35" s="1054">
        <v>811</v>
      </c>
      <c r="CN35" s="1055"/>
      <c r="CO35" s="1055"/>
      <c r="CP35" s="1055"/>
      <c r="CQ35" s="1056"/>
      <c r="CR35" s="1054">
        <v>57</v>
      </c>
      <c r="CS35" s="1055"/>
      <c r="CT35" s="1055"/>
      <c r="CU35" s="1055"/>
      <c r="CV35" s="1056"/>
      <c r="CW35" s="1054">
        <v>0</v>
      </c>
      <c r="CX35" s="1055"/>
      <c r="CY35" s="1055"/>
      <c r="CZ35" s="1055"/>
      <c r="DA35" s="1056"/>
      <c r="DB35" s="1054">
        <v>0</v>
      </c>
      <c r="DC35" s="1055"/>
      <c r="DD35" s="1055"/>
      <c r="DE35" s="1055"/>
      <c r="DF35" s="1056"/>
      <c r="DG35" s="1054">
        <v>0</v>
      </c>
      <c r="DH35" s="1055"/>
      <c r="DI35" s="1055"/>
      <c r="DJ35" s="1055"/>
      <c r="DK35" s="1056"/>
      <c r="DL35" s="1054">
        <v>0</v>
      </c>
      <c r="DM35" s="1055"/>
      <c r="DN35" s="1055"/>
      <c r="DO35" s="1055"/>
      <c r="DP35" s="1056"/>
      <c r="DQ35" s="1054">
        <v>0</v>
      </c>
      <c r="DR35" s="1055"/>
      <c r="DS35" s="1055"/>
      <c r="DT35" s="1055"/>
      <c r="DU35" s="1056"/>
      <c r="DV35" s="991"/>
      <c r="DW35" s="992"/>
      <c r="DX35" s="992"/>
      <c r="DY35" s="992"/>
      <c r="DZ35" s="993"/>
      <c r="EA35" s="235"/>
    </row>
    <row r="36" spans="1:131" s="236" customFormat="1" ht="26.25" customHeight="1" x14ac:dyDescent="0.2">
      <c r="A36" s="255">
        <v>9</v>
      </c>
      <c r="B36" s="1042" t="s">
        <v>397</v>
      </c>
      <c r="C36" s="1043"/>
      <c r="D36" s="1043"/>
      <c r="E36" s="1043"/>
      <c r="F36" s="1043"/>
      <c r="G36" s="1043"/>
      <c r="H36" s="1043"/>
      <c r="I36" s="1043"/>
      <c r="J36" s="1043"/>
      <c r="K36" s="1043"/>
      <c r="L36" s="1043"/>
      <c r="M36" s="1043"/>
      <c r="N36" s="1043"/>
      <c r="O36" s="1043"/>
      <c r="P36" s="1044"/>
      <c r="Q36" s="1060">
        <v>1969</v>
      </c>
      <c r="R36" s="1061"/>
      <c r="S36" s="1061"/>
      <c r="T36" s="1061"/>
      <c r="U36" s="1062"/>
      <c r="V36" s="1050">
        <v>62</v>
      </c>
      <c r="W36" s="1061"/>
      <c r="X36" s="1061"/>
      <c r="Y36" s="1061"/>
      <c r="Z36" s="1062"/>
      <c r="AA36" s="1050">
        <v>1907</v>
      </c>
      <c r="AB36" s="1061"/>
      <c r="AC36" s="1061"/>
      <c r="AD36" s="1061"/>
      <c r="AE36" s="1063"/>
      <c r="AF36" s="1045">
        <v>1041</v>
      </c>
      <c r="AG36" s="1046"/>
      <c r="AH36" s="1046"/>
      <c r="AI36" s="1046"/>
      <c r="AJ36" s="1047"/>
      <c r="AK36" s="979">
        <v>0</v>
      </c>
      <c r="AL36" s="969"/>
      <c r="AM36" s="969"/>
      <c r="AN36" s="969"/>
      <c r="AO36" s="969"/>
      <c r="AP36" s="969">
        <v>506</v>
      </c>
      <c r="AQ36" s="969"/>
      <c r="AR36" s="969"/>
      <c r="AS36" s="969"/>
      <c r="AT36" s="969"/>
      <c r="AU36" s="969">
        <v>0</v>
      </c>
      <c r="AV36" s="969"/>
      <c r="AW36" s="969"/>
      <c r="AX36" s="969"/>
      <c r="AY36" s="969"/>
      <c r="AZ36" s="1048">
        <v>413.2</v>
      </c>
      <c r="BA36" s="1048"/>
      <c r="BB36" s="1048"/>
      <c r="BC36" s="1048"/>
      <c r="BD36" s="1048"/>
      <c r="BE36" s="1040" t="s">
        <v>398</v>
      </c>
      <c r="BF36" s="1040"/>
      <c r="BG36" s="1040"/>
      <c r="BH36" s="1040"/>
      <c r="BI36" s="1041"/>
      <c r="BJ36" s="241"/>
      <c r="BK36" s="241"/>
      <c r="BL36" s="241"/>
      <c r="BM36" s="241"/>
      <c r="BN36" s="241"/>
      <c r="BO36" s="254"/>
      <c r="BP36" s="254"/>
      <c r="BQ36" s="251">
        <v>30</v>
      </c>
      <c r="BR36" s="252"/>
      <c r="BS36" s="991" t="s">
        <v>589</v>
      </c>
      <c r="BT36" s="992"/>
      <c r="BU36" s="992"/>
      <c r="BV36" s="992"/>
      <c r="BW36" s="992"/>
      <c r="BX36" s="992"/>
      <c r="BY36" s="992"/>
      <c r="BZ36" s="992"/>
      <c r="CA36" s="992"/>
      <c r="CB36" s="992"/>
      <c r="CC36" s="992"/>
      <c r="CD36" s="992"/>
      <c r="CE36" s="992"/>
      <c r="CF36" s="992"/>
      <c r="CG36" s="1013"/>
      <c r="CH36" s="988">
        <v>-19</v>
      </c>
      <c r="CI36" s="989"/>
      <c r="CJ36" s="989"/>
      <c r="CK36" s="989"/>
      <c r="CL36" s="990"/>
      <c r="CM36" s="988">
        <v>322</v>
      </c>
      <c r="CN36" s="989"/>
      <c r="CO36" s="989"/>
      <c r="CP36" s="989"/>
      <c r="CQ36" s="990"/>
      <c r="CR36" s="988">
        <v>3</v>
      </c>
      <c r="CS36" s="989"/>
      <c r="CT36" s="989"/>
      <c r="CU36" s="989"/>
      <c r="CV36" s="990"/>
      <c r="CW36" s="988">
        <v>0</v>
      </c>
      <c r="CX36" s="989"/>
      <c r="CY36" s="989"/>
      <c r="CZ36" s="989"/>
      <c r="DA36" s="990"/>
      <c r="DB36" s="988">
        <v>0</v>
      </c>
      <c r="DC36" s="989"/>
      <c r="DD36" s="989"/>
      <c r="DE36" s="989"/>
      <c r="DF36" s="990"/>
      <c r="DG36" s="988">
        <v>0</v>
      </c>
      <c r="DH36" s="989"/>
      <c r="DI36" s="989"/>
      <c r="DJ36" s="989"/>
      <c r="DK36" s="990"/>
      <c r="DL36" s="988">
        <v>0</v>
      </c>
      <c r="DM36" s="989"/>
      <c r="DN36" s="989"/>
      <c r="DO36" s="989"/>
      <c r="DP36" s="990"/>
      <c r="DQ36" s="988">
        <v>0</v>
      </c>
      <c r="DR36" s="989"/>
      <c r="DS36" s="989"/>
      <c r="DT36" s="989"/>
      <c r="DU36" s="990"/>
      <c r="DV36" s="991"/>
      <c r="DW36" s="992"/>
      <c r="DX36" s="992"/>
      <c r="DY36" s="992"/>
      <c r="DZ36" s="993"/>
      <c r="EA36" s="235"/>
    </row>
    <row r="37" spans="1:131" s="236" customFormat="1" ht="26.25" customHeight="1" x14ac:dyDescent="0.2">
      <c r="A37" s="255">
        <v>10</v>
      </c>
      <c r="B37" s="1042"/>
      <c r="C37" s="1043"/>
      <c r="D37" s="1043"/>
      <c r="E37" s="1043"/>
      <c r="F37" s="1043"/>
      <c r="G37" s="1043"/>
      <c r="H37" s="1043"/>
      <c r="I37" s="1043"/>
      <c r="J37" s="1043"/>
      <c r="K37" s="1043"/>
      <c r="L37" s="1043"/>
      <c r="M37" s="1043"/>
      <c r="N37" s="1043"/>
      <c r="O37" s="1043"/>
      <c r="P37" s="1044"/>
      <c r="Q37" s="1049"/>
      <c r="R37" s="1046"/>
      <c r="S37" s="1046"/>
      <c r="T37" s="1046"/>
      <c r="U37" s="1046"/>
      <c r="V37" s="1046"/>
      <c r="W37" s="1046"/>
      <c r="X37" s="1046"/>
      <c r="Y37" s="1046"/>
      <c r="Z37" s="1046"/>
      <c r="AA37" s="1046"/>
      <c r="AB37" s="1046"/>
      <c r="AC37" s="1046"/>
      <c r="AD37" s="1046"/>
      <c r="AE37" s="1050"/>
      <c r="AF37" s="1045"/>
      <c r="AG37" s="1046"/>
      <c r="AH37" s="1046"/>
      <c r="AI37" s="1046"/>
      <c r="AJ37" s="1047"/>
      <c r="AK37" s="979"/>
      <c r="AL37" s="969"/>
      <c r="AM37" s="969"/>
      <c r="AN37" s="969"/>
      <c r="AO37" s="969"/>
      <c r="AP37" s="969"/>
      <c r="AQ37" s="969"/>
      <c r="AR37" s="969"/>
      <c r="AS37" s="969"/>
      <c r="AT37" s="969"/>
      <c r="AU37" s="969"/>
      <c r="AV37" s="969"/>
      <c r="AW37" s="969"/>
      <c r="AX37" s="969"/>
      <c r="AY37" s="969"/>
      <c r="AZ37" s="1048"/>
      <c r="BA37" s="1048"/>
      <c r="BB37" s="1048"/>
      <c r="BC37" s="1048"/>
      <c r="BD37" s="1048"/>
      <c r="BE37" s="1040"/>
      <c r="BF37" s="1040"/>
      <c r="BG37" s="1040"/>
      <c r="BH37" s="1040"/>
      <c r="BI37" s="1041"/>
      <c r="BJ37" s="241"/>
      <c r="BK37" s="241"/>
      <c r="BL37" s="241"/>
      <c r="BM37" s="241"/>
      <c r="BN37" s="241"/>
      <c r="BO37" s="254"/>
      <c r="BP37" s="254"/>
      <c r="BQ37" s="251">
        <v>31</v>
      </c>
      <c r="BR37" s="252" t="s">
        <v>610</v>
      </c>
      <c r="BS37" s="991" t="s">
        <v>590</v>
      </c>
      <c r="BT37" s="992"/>
      <c r="BU37" s="992"/>
      <c r="BV37" s="992"/>
      <c r="BW37" s="992"/>
      <c r="BX37" s="992"/>
      <c r="BY37" s="992"/>
      <c r="BZ37" s="992"/>
      <c r="CA37" s="992"/>
      <c r="CB37" s="992"/>
      <c r="CC37" s="992"/>
      <c r="CD37" s="992"/>
      <c r="CE37" s="992"/>
      <c r="CF37" s="992"/>
      <c r="CG37" s="1013"/>
      <c r="CH37" s="988">
        <v>7</v>
      </c>
      <c r="CI37" s="989"/>
      <c r="CJ37" s="989"/>
      <c r="CK37" s="989"/>
      <c r="CL37" s="990"/>
      <c r="CM37" s="988">
        <v>835</v>
      </c>
      <c r="CN37" s="989"/>
      <c r="CO37" s="989"/>
      <c r="CP37" s="989"/>
      <c r="CQ37" s="990"/>
      <c r="CR37" s="988">
        <v>25</v>
      </c>
      <c r="CS37" s="989"/>
      <c r="CT37" s="989"/>
      <c r="CU37" s="989"/>
      <c r="CV37" s="990"/>
      <c r="CW37" s="988">
        <v>102</v>
      </c>
      <c r="CX37" s="989"/>
      <c r="CY37" s="989"/>
      <c r="CZ37" s="989"/>
      <c r="DA37" s="990"/>
      <c r="DB37" s="988">
        <v>0</v>
      </c>
      <c r="DC37" s="989"/>
      <c r="DD37" s="989"/>
      <c r="DE37" s="989"/>
      <c r="DF37" s="990"/>
      <c r="DG37" s="988">
        <v>0</v>
      </c>
      <c r="DH37" s="989"/>
      <c r="DI37" s="989"/>
      <c r="DJ37" s="989"/>
      <c r="DK37" s="990"/>
      <c r="DL37" s="988">
        <v>79</v>
      </c>
      <c r="DM37" s="989"/>
      <c r="DN37" s="989"/>
      <c r="DO37" s="989"/>
      <c r="DP37" s="990"/>
      <c r="DQ37" s="1051">
        <v>79</v>
      </c>
      <c r="DR37" s="1052"/>
      <c r="DS37" s="1052"/>
      <c r="DT37" s="1052"/>
      <c r="DU37" s="1053"/>
      <c r="DV37" s="991"/>
      <c r="DW37" s="992"/>
      <c r="DX37" s="992"/>
      <c r="DY37" s="992"/>
      <c r="DZ37" s="993"/>
      <c r="EA37" s="235"/>
    </row>
    <row r="38" spans="1:131" s="236" customFormat="1" ht="26.25" customHeight="1" x14ac:dyDescent="0.2">
      <c r="A38" s="255">
        <v>11</v>
      </c>
      <c r="B38" s="1042"/>
      <c r="C38" s="1043"/>
      <c r="D38" s="1043"/>
      <c r="E38" s="1043"/>
      <c r="F38" s="1043"/>
      <c r="G38" s="1043"/>
      <c r="H38" s="1043"/>
      <c r="I38" s="1043"/>
      <c r="J38" s="1043"/>
      <c r="K38" s="1043"/>
      <c r="L38" s="1043"/>
      <c r="M38" s="1043"/>
      <c r="N38" s="1043"/>
      <c r="O38" s="1043"/>
      <c r="P38" s="1044"/>
      <c r="Q38" s="1049"/>
      <c r="R38" s="1046"/>
      <c r="S38" s="1046"/>
      <c r="T38" s="1046"/>
      <c r="U38" s="1046"/>
      <c r="V38" s="1046"/>
      <c r="W38" s="1046"/>
      <c r="X38" s="1046"/>
      <c r="Y38" s="1046"/>
      <c r="Z38" s="1046"/>
      <c r="AA38" s="1046"/>
      <c r="AB38" s="1046"/>
      <c r="AC38" s="1046"/>
      <c r="AD38" s="1046"/>
      <c r="AE38" s="1050"/>
      <c r="AF38" s="1045"/>
      <c r="AG38" s="1046"/>
      <c r="AH38" s="1046"/>
      <c r="AI38" s="1046"/>
      <c r="AJ38" s="1047"/>
      <c r="AK38" s="979"/>
      <c r="AL38" s="969"/>
      <c r="AM38" s="969"/>
      <c r="AN38" s="969"/>
      <c r="AO38" s="969"/>
      <c r="AP38" s="969"/>
      <c r="AQ38" s="969"/>
      <c r="AR38" s="969"/>
      <c r="AS38" s="969"/>
      <c r="AT38" s="969"/>
      <c r="AU38" s="969"/>
      <c r="AV38" s="969"/>
      <c r="AW38" s="969"/>
      <c r="AX38" s="969"/>
      <c r="AY38" s="969"/>
      <c r="AZ38" s="1048"/>
      <c r="BA38" s="1048"/>
      <c r="BB38" s="1048"/>
      <c r="BC38" s="1048"/>
      <c r="BD38" s="1048"/>
      <c r="BE38" s="1040"/>
      <c r="BF38" s="1040"/>
      <c r="BG38" s="1040"/>
      <c r="BH38" s="1040"/>
      <c r="BI38" s="1041"/>
      <c r="BJ38" s="241"/>
      <c r="BK38" s="241"/>
      <c r="BL38" s="241"/>
      <c r="BM38" s="241"/>
      <c r="BN38" s="241"/>
      <c r="BO38" s="254"/>
      <c r="BP38" s="254"/>
      <c r="BQ38" s="251">
        <v>32</v>
      </c>
      <c r="BR38" s="252"/>
      <c r="BS38" s="991" t="s">
        <v>591</v>
      </c>
      <c r="BT38" s="992"/>
      <c r="BU38" s="992"/>
      <c r="BV38" s="992"/>
      <c r="BW38" s="992"/>
      <c r="BX38" s="992"/>
      <c r="BY38" s="992"/>
      <c r="BZ38" s="992"/>
      <c r="CA38" s="992"/>
      <c r="CB38" s="992"/>
      <c r="CC38" s="992"/>
      <c r="CD38" s="992"/>
      <c r="CE38" s="992"/>
      <c r="CF38" s="992"/>
      <c r="CG38" s="1013"/>
      <c r="CH38" s="988">
        <v>1</v>
      </c>
      <c r="CI38" s="989"/>
      <c r="CJ38" s="989"/>
      <c r="CK38" s="989"/>
      <c r="CL38" s="990"/>
      <c r="CM38" s="988">
        <v>33</v>
      </c>
      <c r="CN38" s="989"/>
      <c r="CO38" s="989"/>
      <c r="CP38" s="989"/>
      <c r="CQ38" s="990"/>
      <c r="CR38" s="988">
        <v>20</v>
      </c>
      <c r="CS38" s="989"/>
      <c r="CT38" s="989"/>
      <c r="CU38" s="989"/>
      <c r="CV38" s="990"/>
      <c r="CW38" s="988">
        <v>0</v>
      </c>
      <c r="CX38" s="989"/>
      <c r="CY38" s="989"/>
      <c r="CZ38" s="989"/>
      <c r="DA38" s="990"/>
      <c r="DB38" s="988">
        <v>0</v>
      </c>
      <c r="DC38" s="989"/>
      <c r="DD38" s="989"/>
      <c r="DE38" s="989"/>
      <c r="DF38" s="990"/>
      <c r="DG38" s="988">
        <v>0</v>
      </c>
      <c r="DH38" s="989"/>
      <c r="DI38" s="989"/>
      <c r="DJ38" s="989"/>
      <c r="DK38" s="990"/>
      <c r="DL38" s="988">
        <v>0</v>
      </c>
      <c r="DM38" s="989"/>
      <c r="DN38" s="989"/>
      <c r="DO38" s="989"/>
      <c r="DP38" s="990"/>
      <c r="DQ38" s="988">
        <v>0</v>
      </c>
      <c r="DR38" s="989"/>
      <c r="DS38" s="989"/>
      <c r="DT38" s="989"/>
      <c r="DU38" s="990"/>
      <c r="DV38" s="991"/>
      <c r="DW38" s="992"/>
      <c r="DX38" s="992"/>
      <c r="DY38" s="992"/>
      <c r="DZ38" s="993"/>
      <c r="EA38" s="235"/>
    </row>
    <row r="39" spans="1:131" s="236" customFormat="1" ht="26.25" customHeight="1" x14ac:dyDescent="0.2">
      <c r="A39" s="255">
        <v>12</v>
      </c>
      <c r="B39" s="1042"/>
      <c r="C39" s="1043"/>
      <c r="D39" s="1043"/>
      <c r="E39" s="1043"/>
      <c r="F39" s="1043"/>
      <c r="G39" s="1043"/>
      <c r="H39" s="1043"/>
      <c r="I39" s="1043"/>
      <c r="J39" s="1043"/>
      <c r="K39" s="1043"/>
      <c r="L39" s="1043"/>
      <c r="M39" s="1043"/>
      <c r="N39" s="1043"/>
      <c r="O39" s="1043"/>
      <c r="P39" s="1044"/>
      <c r="Q39" s="1049"/>
      <c r="R39" s="1046"/>
      <c r="S39" s="1046"/>
      <c r="T39" s="1046"/>
      <c r="U39" s="1046"/>
      <c r="V39" s="1046"/>
      <c r="W39" s="1046"/>
      <c r="X39" s="1046"/>
      <c r="Y39" s="1046"/>
      <c r="Z39" s="1046"/>
      <c r="AA39" s="1046"/>
      <c r="AB39" s="1046"/>
      <c r="AC39" s="1046"/>
      <c r="AD39" s="1046"/>
      <c r="AE39" s="1050"/>
      <c r="AF39" s="1045"/>
      <c r="AG39" s="1046"/>
      <c r="AH39" s="1046"/>
      <c r="AI39" s="1046"/>
      <c r="AJ39" s="1047"/>
      <c r="AK39" s="979"/>
      <c r="AL39" s="969"/>
      <c r="AM39" s="969"/>
      <c r="AN39" s="969"/>
      <c r="AO39" s="969"/>
      <c r="AP39" s="969"/>
      <c r="AQ39" s="969"/>
      <c r="AR39" s="969"/>
      <c r="AS39" s="969"/>
      <c r="AT39" s="969"/>
      <c r="AU39" s="969"/>
      <c r="AV39" s="969"/>
      <c r="AW39" s="969"/>
      <c r="AX39" s="969"/>
      <c r="AY39" s="969"/>
      <c r="AZ39" s="1048"/>
      <c r="BA39" s="1048"/>
      <c r="BB39" s="1048"/>
      <c r="BC39" s="1048"/>
      <c r="BD39" s="1048"/>
      <c r="BE39" s="1040"/>
      <c r="BF39" s="1040"/>
      <c r="BG39" s="1040"/>
      <c r="BH39" s="1040"/>
      <c r="BI39" s="1041"/>
      <c r="BJ39" s="241"/>
      <c r="BK39" s="241"/>
      <c r="BL39" s="241"/>
      <c r="BM39" s="241"/>
      <c r="BN39" s="241"/>
      <c r="BO39" s="254"/>
      <c r="BP39" s="254"/>
      <c r="BQ39" s="251">
        <v>33</v>
      </c>
      <c r="BR39" s="252"/>
      <c r="BS39" s="991" t="s">
        <v>592</v>
      </c>
      <c r="BT39" s="992"/>
      <c r="BU39" s="992"/>
      <c r="BV39" s="992"/>
      <c r="BW39" s="992"/>
      <c r="BX39" s="992"/>
      <c r="BY39" s="992"/>
      <c r="BZ39" s="992"/>
      <c r="CA39" s="992"/>
      <c r="CB39" s="992"/>
      <c r="CC39" s="992"/>
      <c r="CD39" s="992"/>
      <c r="CE39" s="992"/>
      <c r="CF39" s="992"/>
      <c r="CG39" s="1013"/>
      <c r="CH39" s="988">
        <v>10</v>
      </c>
      <c r="CI39" s="989"/>
      <c r="CJ39" s="989"/>
      <c r="CK39" s="989"/>
      <c r="CL39" s="990"/>
      <c r="CM39" s="988">
        <v>906</v>
      </c>
      <c r="CN39" s="989"/>
      <c r="CO39" s="989"/>
      <c r="CP39" s="989"/>
      <c r="CQ39" s="990"/>
      <c r="CR39" s="988">
        <v>3</v>
      </c>
      <c r="CS39" s="989"/>
      <c r="CT39" s="989"/>
      <c r="CU39" s="989"/>
      <c r="CV39" s="990"/>
      <c r="CW39" s="988">
        <v>0</v>
      </c>
      <c r="CX39" s="989"/>
      <c r="CY39" s="989"/>
      <c r="CZ39" s="989"/>
      <c r="DA39" s="990"/>
      <c r="DB39" s="988">
        <v>0</v>
      </c>
      <c r="DC39" s="989"/>
      <c r="DD39" s="989"/>
      <c r="DE39" s="989"/>
      <c r="DF39" s="990"/>
      <c r="DG39" s="988">
        <v>0</v>
      </c>
      <c r="DH39" s="989"/>
      <c r="DI39" s="989"/>
      <c r="DJ39" s="989"/>
      <c r="DK39" s="990"/>
      <c r="DL39" s="988">
        <v>0</v>
      </c>
      <c r="DM39" s="989"/>
      <c r="DN39" s="989"/>
      <c r="DO39" s="989"/>
      <c r="DP39" s="990"/>
      <c r="DQ39" s="988">
        <v>0</v>
      </c>
      <c r="DR39" s="989"/>
      <c r="DS39" s="989"/>
      <c r="DT39" s="989"/>
      <c r="DU39" s="990"/>
      <c r="DV39" s="991"/>
      <c r="DW39" s="992"/>
      <c r="DX39" s="992"/>
      <c r="DY39" s="992"/>
      <c r="DZ39" s="993"/>
      <c r="EA39" s="235"/>
    </row>
    <row r="40" spans="1:131" s="236" customFormat="1" ht="26.25" customHeight="1" x14ac:dyDescent="0.2">
      <c r="A40" s="250">
        <v>13</v>
      </c>
      <c r="B40" s="1042"/>
      <c r="C40" s="1043"/>
      <c r="D40" s="1043"/>
      <c r="E40" s="1043"/>
      <c r="F40" s="1043"/>
      <c r="G40" s="1043"/>
      <c r="H40" s="1043"/>
      <c r="I40" s="1043"/>
      <c r="J40" s="1043"/>
      <c r="K40" s="1043"/>
      <c r="L40" s="1043"/>
      <c r="M40" s="1043"/>
      <c r="N40" s="1043"/>
      <c r="O40" s="1043"/>
      <c r="P40" s="1044"/>
      <c r="Q40" s="1049"/>
      <c r="R40" s="1046"/>
      <c r="S40" s="1046"/>
      <c r="T40" s="1046"/>
      <c r="U40" s="1046"/>
      <c r="V40" s="1046"/>
      <c r="W40" s="1046"/>
      <c r="X40" s="1046"/>
      <c r="Y40" s="1046"/>
      <c r="Z40" s="1046"/>
      <c r="AA40" s="1046"/>
      <c r="AB40" s="1046"/>
      <c r="AC40" s="1046"/>
      <c r="AD40" s="1046"/>
      <c r="AE40" s="1050"/>
      <c r="AF40" s="1045"/>
      <c r="AG40" s="1046"/>
      <c r="AH40" s="1046"/>
      <c r="AI40" s="1046"/>
      <c r="AJ40" s="1047"/>
      <c r="AK40" s="979"/>
      <c r="AL40" s="969"/>
      <c r="AM40" s="969"/>
      <c r="AN40" s="969"/>
      <c r="AO40" s="969"/>
      <c r="AP40" s="969"/>
      <c r="AQ40" s="969"/>
      <c r="AR40" s="969"/>
      <c r="AS40" s="969"/>
      <c r="AT40" s="969"/>
      <c r="AU40" s="969"/>
      <c r="AV40" s="969"/>
      <c r="AW40" s="969"/>
      <c r="AX40" s="969"/>
      <c r="AY40" s="969"/>
      <c r="AZ40" s="1048"/>
      <c r="BA40" s="1048"/>
      <c r="BB40" s="1048"/>
      <c r="BC40" s="1048"/>
      <c r="BD40" s="1048"/>
      <c r="BE40" s="1040"/>
      <c r="BF40" s="1040"/>
      <c r="BG40" s="1040"/>
      <c r="BH40" s="1040"/>
      <c r="BI40" s="1041"/>
      <c r="BJ40" s="241"/>
      <c r="BK40" s="241"/>
      <c r="BL40" s="241"/>
      <c r="BM40" s="241"/>
      <c r="BN40" s="241"/>
      <c r="BO40" s="254"/>
      <c r="BP40" s="254"/>
      <c r="BQ40" s="251">
        <v>34</v>
      </c>
      <c r="BR40" s="252"/>
      <c r="BS40" s="991" t="s">
        <v>593</v>
      </c>
      <c r="BT40" s="992"/>
      <c r="BU40" s="992"/>
      <c r="BV40" s="992"/>
      <c r="BW40" s="992"/>
      <c r="BX40" s="992"/>
      <c r="BY40" s="992"/>
      <c r="BZ40" s="992"/>
      <c r="CA40" s="992"/>
      <c r="CB40" s="992"/>
      <c r="CC40" s="992"/>
      <c r="CD40" s="992"/>
      <c r="CE40" s="992"/>
      <c r="CF40" s="992"/>
      <c r="CG40" s="1013"/>
      <c r="CH40" s="988">
        <v>17</v>
      </c>
      <c r="CI40" s="989"/>
      <c r="CJ40" s="989"/>
      <c r="CK40" s="989"/>
      <c r="CL40" s="990"/>
      <c r="CM40" s="988">
        <v>207</v>
      </c>
      <c r="CN40" s="989"/>
      <c r="CO40" s="989"/>
      <c r="CP40" s="989"/>
      <c r="CQ40" s="990"/>
      <c r="CR40" s="988">
        <v>23</v>
      </c>
      <c r="CS40" s="989"/>
      <c r="CT40" s="989"/>
      <c r="CU40" s="989"/>
      <c r="CV40" s="990"/>
      <c r="CW40" s="988">
        <v>0</v>
      </c>
      <c r="CX40" s="989"/>
      <c r="CY40" s="989"/>
      <c r="CZ40" s="989"/>
      <c r="DA40" s="990"/>
      <c r="DB40" s="988">
        <v>0</v>
      </c>
      <c r="DC40" s="989"/>
      <c r="DD40" s="989"/>
      <c r="DE40" s="989"/>
      <c r="DF40" s="990"/>
      <c r="DG40" s="988">
        <v>0</v>
      </c>
      <c r="DH40" s="989"/>
      <c r="DI40" s="989"/>
      <c r="DJ40" s="989"/>
      <c r="DK40" s="990"/>
      <c r="DL40" s="988">
        <v>0</v>
      </c>
      <c r="DM40" s="989"/>
      <c r="DN40" s="989"/>
      <c r="DO40" s="989"/>
      <c r="DP40" s="990"/>
      <c r="DQ40" s="988">
        <v>0</v>
      </c>
      <c r="DR40" s="989"/>
      <c r="DS40" s="989"/>
      <c r="DT40" s="989"/>
      <c r="DU40" s="990"/>
      <c r="DV40" s="991"/>
      <c r="DW40" s="992"/>
      <c r="DX40" s="992"/>
      <c r="DY40" s="992"/>
      <c r="DZ40" s="993"/>
      <c r="EA40" s="235"/>
    </row>
    <row r="41" spans="1:131" s="236" customFormat="1" ht="26.25" customHeight="1" x14ac:dyDescent="0.2">
      <c r="A41" s="250">
        <v>14</v>
      </c>
      <c r="B41" s="1042"/>
      <c r="C41" s="1043"/>
      <c r="D41" s="1043"/>
      <c r="E41" s="1043"/>
      <c r="F41" s="1043"/>
      <c r="G41" s="1043"/>
      <c r="H41" s="1043"/>
      <c r="I41" s="1043"/>
      <c r="J41" s="1043"/>
      <c r="K41" s="1043"/>
      <c r="L41" s="1043"/>
      <c r="M41" s="1043"/>
      <c r="N41" s="1043"/>
      <c r="O41" s="1043"/>
      <c r="P41" s="1044"/>
      <c r="Q41" s="1049"/>
      <c r="R41" s="1046"/>
      <c r="S41" s="1046"/>
      <c r="T41" s="1046"/>
      <c r="U41" s="1046"/>
      <c r="V41" s="1046"/>
      <c r="W41" s="1046"/>
      <c r="X41" s="1046"/>
      <c r="Y41" s="1046"/>
      <c r="Z41" s="1046"/>
      <c r="AA41" s="1046"/>
      <c r="AB41" s="1046"/>
      <c r="AC41" s="1046"/>
      <c r="AD41" s="1046"/>
      <c r="AE41" s="1050"/>
      <c r="AF41" s="1045"/>
      <c r="AG41" s="1046"/>
      <c r="AH41" s="1046"/>
      <c r="AI41" s="1046"/>
      <c r="AJ41" s="1047"/>
      <c r="AK41" s="979"/>
      <c r="AL41" s="969"/>
      <c r="AM41" s="969"/>
      <c r="AN41" s="969"/>
      <c r="AO41" s="969"/>
      <c r="AP41" s="969"/>
      <c r="AQ41" s="969"/>
      <c r="AR41" s="969"/>
      <c r="AS41" s="969"/>
      <c r="AT41" s="969"/>
      <c r="AU41" s="969"/>
      <c r="AV41" s="969"/>
      <c r="AW41" s="969"/>
      <c r="AX41" s="969"/>
      <c r="AY41" s="969"/>
      <c r="AZ41" s="1048"/>
      <c r="BA41" s="1048"/>
      <c r="BB41" s="1048"/>
      <c r="BC41" s="1048"/>
      <c r="BD41" s="1048"/>
      <c r="BE41" s="1040"/>
      <c r="BF41" s="1040"/>
      <c r="BG41" s="1040"/>
      <c r="BH41" s="1040"/>
      <c r="BI41" s="1041"/>
      <c r="BJ41" s="241"/>
      <c r="BK41" s="241"/>
      <c r="BL41" s="241"/>
      <c r="BM41" s="241"/>
      <c r="BN41" s="241"/>
      <c r="BO41" s="254"/>
      <c r="BP41" s="254"/>
      <c r="BQ41" s="251">
        <v>35</v>
      </c>
      <c r="BR41" s="252"/>
      <c r="BS41" s="991" t="s">
        <v>594</v>
      </c>
      <c r="BT41" s="992"/>
      <c r="BU41" s="992"/>
      <c r="BV41" s="992"/>
      <c r="BW41" s="992"/>
      <c r="BX41" s="992"/>
      <c r="BY41" s="992"/>
      <c r="BZ41" s="992"/>
      <c r="CA41" s="992"/>
      <c r="CB41" s="992"/>
      <c r="CC41" s="992"/>
      <c r="CD41" s="992"/>
      <c r="CE41" s="992"/>
      <c r="CF41" s="992"/>
      <c r="CG41" s="1013"/>
      <c r="CH41" s="988">
        <v>139</v>
      </c>
      <c r="CI41" s="989"/>
      <c r="CJ41" s="989"/>
      <c r="CK41" s="989"/>
      <c r="CL41" s="990"/>
      <c r="CM41" s="988">
        <v>2745</v>
      </c>
      <c r="CN41" s="989"/>
      <c r="CO41" s="989"/>
      <c r="CP41" s="989"/>
      <c r="CQ41" s="990"/>
      <c r="CR41" s="988">
        <v>333</v>
      </c>
      <c r="CS41" s="989"/>
      <c r="CT41" s="989"/>
      <c r="CU41" s="989"/>
      <c r="CV41" s="990"/>
      <c r="CW41" s="988">
        <v>40</v>
      </c>
      <c r="CX41" s="989"/>
      <c r="CY41" s="989"/>
      <c r="CZ41" s="989"/>
      <c r="DA41" s="990"/>
      <c r="DB41" s="988">
        <v>455</v>
      </c>
      <c r="DC41" s="989"/>
      <c r="DD41" s="989"/>
      <c r="DE41" s="989"/>
      <c r="DF41" s="990"/>
      <c r="DG41" s="988">
        <v>0</v>
      </c>
      <c r="DH41" s="989"/>
      <c r="DI41" s="989"/>
      <c r="DJ41" s="989"/>
      <c r="DK41" s="990"/>
      <c r="DL41" s="988">
        <v>0</v>
      </c>
      <c r="DM41" s="989"/>
      <c r="DN41" s="989"/>
      <c r="DO41" s="989"/>
      <c r="DP41" s="990"/>
      <c r="DQ41" s="988">
        <v>0</v>
      </c>
      <c r="DR41" s="989"/>
      <c r="DS41" s="989"/>
      <c r="DT41" s="989"/>
      <c r="DU41" s="990"/>
      <c r="DV41" s="991"/>
      <c r="DW41" s="992"/>
      <c r="DX41" s="992"/>
      <c r="DY41" s="992"/>
      <c r="DZ41" s="993"/>
      <c r="EA41" s="235"/>
    </row>
    <row r="42" spans="1:131" s="236" customFormat="1" ht="26.25" customHeight="1" x14ac:dyDescent="0.2">
      <c r="A42" s="250">
        <v>15</v>
      </c>
      <c r="B42" s="1042"/>
      <c r="C42" s="1043"/>
      <c r="D42" s="1043"/>
      <c r="E42" s="1043"/>
      <c r="F42" s="1043"/>
      <c r="G42" s="1043"/>
      <c r="H42" s="1043"/>
      <c r="I42" s="1043"/>
      <c r="J42" s="1043"/>
      <c r="K42" s="1043"/>
      <c r="L42" s="1043"/>
      <c r="M42" s="1043"/>
      <c r="N42" s="1043"/>
      <c r="O42" s="1043"/>
      <c r="P42" s="1044"/>
      <c r="Q42" s="1049"/>
      <c r="R42" s="1046"/>
      <c r="S42" s="1046"/>
      <c r="T42" s="1046"/>
      <c r="U42" s="1046"/>
      <c r="V42" s="1046"/>
      <c r="W42" s="1046"/>
      <c r="X42" s="1046"/>
      <c r="Y42" s="1046"/>
      <c r="Z42" s="1046"/>
      <c r="AA42" s="1046"/>
      <c r="AB42" s="1046"/>
      <c r="AC42" s="1046"/>
      <c r="AD42" s="1046"/>
      <c r="AE42" s="1050"/>
      <c r="AF42" s="1045"/>
      <c r="AG42" s="1046"/>
      <c r="AH42" s="1046"/>
      <c r="AI42" s="1046"/>
      <c r="AJ42" s="1047"/>
      <c r="AK42" s="979"/>
      <c r="AL42" s="969"/>
      <c r="AM42" s="969"/>
      <c r="AN42" s="969"/>
      <c r="AO42" s="969"/>
      <c r="AP42" s="969"/>
      <c r="AQ42" s="969"/>
      <c r="AR42" s="969"/>
      <c r="AS42" s="969"/>
      <c r="AT42" s="969"/>
      <c r="AU42" s="969"/>
      <c r="AV42" s="969"/>
      <c r="AW42" s="969"/>
      <c r="AX42" s="969"/>
      <c r="AY42" s="969"/>
      <c r="AZ42" s="1048"/>
      <c r="BA42" s="1048"/>
      <c r="BB42" s="1048"/>
      <c r="BC42" s="1048"/>
      <c r="BD42" s="1048"/>
      <c r="BE42" s="1040"/>
      <c r="BF42" s="1040"/>
      <c r="BG42" s="1040"/>
      <c r="BH42" s="1040"/>
      <c r="BI42" s="1041"/>
      <c r="BJ42" s="241"/>
      <c r="BK42" s="241"/>
      <c r="BL42" s="241"/>
      <c r="BM42" s="241"/>
      <c r="BN42" s="241"/>
      <c r="BO42" s="254"/>
      <c r="BP42" s="254"/>
      <c r="BQ42" s="251">
        <v>36</v>
      </c>
      <c r="BR42" s="252"/>
      <c r="BS42" s="991" t="s">
        <v>595</v>
      </c>
      <c r="BT42" s="992"/>
      <c r="BU42" s="992"/>
      <c r="BV42" s="992"/>
      <c r="BW42" s="992"/>
      <c r="BX42" s="992"/>
      <c r="BY42" s="992"/>
      <c r="BZ42" s="992"/>
      <c r="CA42" s="992"/>
      <c r="CB42" s="992"/>
      <c r="CC42" s="992"/>
      <c r="CD42" s="992"/>
      <c r="CE42" s="992"/>
      <c r="CF42" s="992"/>
      <c r="CG42" s="1013"/>
      <c r="CH42" s="988">
        <v>0</v>
      </c>
      <c r="CI42" s="989"/>
      <c r="CJ42" s="989"/>
      <c r="CK42" s="989"/>
      <c r="CL42" s="990"/>
      <c r="CM42" s="988">
        <v>753</v>
      </c>
      <c r="CN42" s="989"/>
      <c r="CO42" s="989"/>
      <c r="CP42" s="989"/>
      <c r="CQ42" s="990"/>
      <c r="CR42" s="988">
        <v>635</v>
      </c>
      <c r="CS42" s="989"/>
      <c r="CT42" s="989"/>
      <c r="CU42" s="989"/>
      <c r="CV42" s="990"/>
      <c r="CW42" s="988">
        <v>0</v>
      </c>
      <c r="CX42" s="989"/>
      <c r="CY42" s="989"/>
      <c r="CZ42" s="989"/>
      <c r="DA42" s="990"/>
      <c r="DB42" s="988">
        <v>0</v>
      </c>
      <c r="DC42" s="989"/>
      <c r="DD42" s="989"/>
      <c r="DE42" s="989"/>
      <c r="DF42" s="990"/>
      <c r="DG42" s="988">
        <v>0</v>
      </c>
      <c r="DH42" s="989"/>
      <c r="DI42" s="989"/>
      <c r="DJ42" s="989"/>
      <c r="DK42" s="990"/>
      <c r="DL42" s="988">
        <v>0</v>
      </c>
      <c r="DM42" s="989"/>
      <c r="DN42" s="989"/>
      <c r="DO42" s="989"/>
      <c r="DP42" s="990"/>
      <c r="DQ42" s="988">
        <v>0</v>
      </c>
      <c r="DR42" s="989"/>
      <c r="DS42" s="989"/>
      <c r="DT42" s="989"/>
      <c r="DU42" s="990"/>
      <c r="DV42" s="991"/>
      <c r="DW42" s="992"/>
      <c r="DX42" s="992"/>
      <c r="DY42" s="992"/>
      <c r="DZ42" s="993"/>
      <c r="EA42" s="235"/>
    </row>
    <row r="43" spans="1:131" s="236" customFormat="1" ht="26.25" customHeight="1" x14ac:dyDescent="0.2">
      <c r="A43" s="250">
        <v>16</v>
      </c>
      <c r="B43" s="1042"/>
      <c r="C43" s="1043"/>
      <c r="D43" s="1043"/>
      <c r="E43" s="1043"/>
      <c r="F43" s="1043"/>
      <c r="G43" s="1043"/>
      <c r="H43" s="1043"/>
      <c r="I43" s="1043"/>
      <c r="J43" s="1043"/>
      <c r="K43" s="1043"/>
      <c r="L43" s="1043"/>
      <c r="M43" s="1043"/>
      <c r="N43" s="1043"/>
      <c r="O43" s="1043"/>
      <c r="P43" s="1044"/>
      <c r="Q43" s="1049"/>
      <c r="R43" s="1046"/>
      <c r="S43" s="1046"/>
      <c r="T43" s="1046"/>
      <c r="U43" s="1046"/>
      <c r="V43" s="1046"/>
      <c r="W43" s="1046"/>
      <c r="X43" s="1046"/>
      <c r="Y43" s="1046"/>
      <c r="Z43" s="1046"/>
      <c r="AA43" s="1046"/>
      <c r="AB43" s="1046"/>
      <c r="AC43" s="1046"/>
      <c r="AD43" s="1046"/>
      <c r="AE43" s="1050"/>
      <c r="AF43" s="1045"/>
      <c r="AG43" s="1046"/>
      <c r="AH43" s="1046"/>
      <c r="AI43" s="1046"/>
      <c r="AJ43" s="1047"/>
      <c r="AK43" s="979"/>
      <c r="AL43" s="969"/>
      <c r="AM43" s="969"/>
      <c r="AN43" s="969"/>
      <c r="AO43" s="969"/>
      <c r="AP43" s="969"/>
      <c r="AQ43" s="969"/>
      <c r="AR43" s="969"/>
      <c r="AS43" s="969"/>
      <c r="AT43" s="969"/>
      <c r="AU43" s="969"/>
      <c r="AV43" s="969"/>
      <c r="AW43" s="969"/>
      <c r="AX43" s="969"/>
      <c r="AY43" s="969"/>
      <c r="AZ43" s="1048"/>
      <c r="BA43" s="1048"/>
      <c r="BB43" s="1048"/>
      <c r="BC43" s="1048"/>
      <c r="BD43" s="1048"/>
      <c r="BE43" s="1040"/>
      <c r="BF43" s="1040"/>
      <c r="BG43" s="1040"/>
      <c r="BH43" s="1040"/>
      <c r="BI43" s="1041"/>
      <c r="BJ43" s="241"/>
      <c r="BK43" s="241"/>
      <c r="BL43" s="241"/>
      <c r="BM43" s="241"/>
      <c r="BN43" s="241"/>
      <c r="BO43" s="254"/>
      <c r="BP43" s="254"/>
      <c r="BQ43" s="251">
        <v>37</v>
      </c>
      <c r="BR43" s="252"/>
      <c r="BS43" s="1057" t="s">
        <v>596</v>
      </c>
      <c r="BT43" s="1058"/>
      <c r="BU43" s="1058"/>
      <c r="BV43" s="1058"/>
      <c r="BW43" s="1058"/>
      <c r="BX43" s="1058"/>
      <c r="BY43" s="1058"/>
      <c r="BZ43" s="1058"/>
      <c r="CA43" s="1058"/>
      <c r="CB43" s="1058"/>
      <c r="CC43" s="1058"/>
      <c r="CD43" s="1058"/>
      <c r="CE43" s="1058"/>
      <c r="CF43" s="1058"/>
      <c r="CG43" s="1059"/>
      <c r="CH43" s="1054">
        <v>0</v>
      </c>
      <c r="CI43" s="1055"/>
      <c r="CJ43" s="1055"/>
      <c r="CK43" s="1055"/>
      <c r="CL43" s="1056"/>
      <c r="CM43" s="1054">
        <v>91</v>
      </c>
      <c r="CN43" s="1055"/>
      <c r="CO43" s="1055"/>
      <c r="CP43" s="1055"/>
      <c r="CQ43" s="1056"/>
      <c r="CR43" s="1054">
        <v>24</v>
      </c>
      <c r="CS43" s="1055"/>
      <c r="CT43" s="1055"/>
      <c r="CU43" s="1055"/>
      <c r="CV43" s="1056"/>
      <c r="CW43" s="1054">
        <v>6</v>
      </c>
      <c r="CX43" s="1055"/>
      <c r="CY43" s="1055"/>
      <c r="CZ43" s="1055"/>
      <c r="DA43" s="1056"/>
      <c r="DB43" s="1054">
        <v>0</v>
      </c>
      <c r="DC43" s="1055"/>
      <c r="DD43" s="1055"/>
      <c r="DE43" s="1055"/>
      <c r="DF43" s="1056"/>
      <c r="DG43" s="1054">
        <v>0</v>
      </c>
      <c r="DH43" s="1055"/>
      <c r="DI43" s="1055"/>
      <c r="DJ43" s="1055"/>
      <c r="DK43" s="1056"/>
      <c r="DL43" s="1054">
        <v>0</v>
      </c>
      <c r="DM43" s="1055"/>
      <c r="DN43" s="1055"/>
      <c r="DO43" s="1055"/>
      <c r="DP43" s="1056"/>
      <c r="DQ43" s="1054">
        <v>0</v>
      </c>
      <c r="DR43" s="1055"/>
      <c r="DS43" s="1055"/>
      <c r="DT43" s="1055"/>
      <c r="DU43" s="1056"/>
      <c r="DV43" s="991"/>
      <c r="DW43" s="992"/>
      <c r="DX43" s="992"/>
      <c r="DY43" s="992"/>
      <c r="DZ43" s="993"/>
      <c r="EA43" s="235"/>
    </row>
    <row r="44" spans="1:131" s="236" customFormat="1" ht="26.25" customHeight="1" x14ac:dyDescent="0.2">
      <c r="A44" s="250">
        <v>17</v>
      </c>
      <c r="B44" s="1042"/>
      <c r="C44" s="1043"/>
      <c r="D44" s="1043"/>
      <c r="E44" s="1043"/>
      <c r="F44" s="1043"/>
      <c r="G44" s="1043"/>
      <c r="H44" s="1043"/>
      <c r="I44" s="1043"/>
      <c r="J44" s="1043"/>
      <c r="K44" s="1043"/>
      <c r="L44" s="1043"/>
      <c r="M44" s="1043"/>
      <c r="N44" s="1043"/>
      <c r="O44" s="1043"/>
      <c r="P44" s="1044"/>
      <c r="Q44" s="1049"/>
      <c r="R44" s="1046"/>
      <c r="S44" s="1046"/>
      <c r="T44" s="1046"/>
      <c r="U44" s="1046"/>
      <c r="V44" s="1046"/>
      <c r="W44" s="1046"/>
      <c r="X44" s="1046"/>
      <c r="Y44" s="1046"/>
      <c r="Z44" s="1046"/>
      <c r="AA44" s="1046"/>
      <c r="AB44" s="1046"/>
      <c r="AC44" s="1046"/>
      <c r="AD44" s="1046"/>
      <c r="AE44" s="1050"/>
      <c r="AF44" s="1045"/>
      <c r="AG44" s="1046"/>
      <c r="AH44" s="1046"/>
      <c r="AI44" s="1046"/>
      <c r="AJ44" s="1047"/>
      <c r="AK44" s="979"/>
      <c r="AL44" s="969"/>
      <c r="AM44" s="969"/>
      <c r="AN44" s="969"/>
      <c r="AO44" s="969"/>
      <c r="AP44" s="969"/>
      <c r="AQ44" s="969"/>
      <c r="AR44" s="969"/>
      <c r="AS44" s="969"/>
      <c r="AT44" s="969"/>
      <c r="AU44" s="969"/>
      <c r="AV44" s="969"/>
      <c r="AW44" s="969"/>
      <c r="AX44" s="969"/>
      <c r="AY44" s="969"/>
      <c r="AZ44" s="1048"/>
      <c r="BA44" s="1048"/>
      <c r="BB44" s="1048"/>
      <c r="BC44" s="1048"/>
      <c r="BD44" s="1048"/>
      <c r="BE44" s="1040"/>
      <c r="BF44" s="1040"/>
      <c r="BG44" s="1040"/>
      <c r="BH44" s="1040"/>
      <c r="BI44" s="1041"/>
      <c r="BJ44" s="241"/>
      <c r="BK44" s="241"/>
      <c r="BL44" s="241"/>
      <c r="BM44" s="241"/>
      <c r="BN44" s="241"/>
      <c r="BO44" s="254"/>
      <c r="BP44" s="254"/>
      <c r="BQ44" s="251">
        <v>38</v>
      </c>
      <c r="BR44" s="252" t="s">
        <v>610</v>
      </c>
      <c r="BS44" s="991" t="s">
        <v>597</v>
      </c>
      <c r="BT44" s="992"/>
      <c r="BU44" s="992"/>
      <c r="BV44" s="992"/>
      <c r="BW44" s="992"/>
      <c r="BX44" s="992"/>
      <c r="BY44" s="992"/>
      <c r="BZ44" s="992"/>
      <c r="CA44" s="992"/>
      <c r="CB44" s="992"/>
      <c r="CC44" s="992"/>
      <c r="CD44" s="992"/>
      <c r="CE44" s="992"/>
      <c r="CF44" s="992"/>
      <c r="CG44" s="1013"/>
      <c r="CH44" s="988">
        <v>-10</v>
      </c>
      <c r="CI44" s="989"/>
      <c r="CJ44" s="989"/>
      <c r="CK44" s="989"/>
      <c r="CL44" s="990"/>
      <c r="CM44" s="988">
        <v>4156</v>
      </c>
      <c r="CN44" s="989"/>
      <c r="CO44" s="989"/>
      <c r="CP44" s="989"/>
      <c r="CQ44" s="990"/>
      <c r="CR44" s="988">
        <v>267</v>
      </c>
      <c r="CS44" s="989"/>
      <c r="CT44" s="989"/>
      <c r="CU44" s="989"/>
      <c r="CV44" s="990"/>
      <c r="CW44" s="988">
        <v>487</v>
      </c>
      <c r="CX44" s="989"/>
      <c r="CY44" s="989"/>
      <c r="CZ44" s="989"/>
      <c r="DA44" s="990"/>
      <c r="DB44" s="988">
        <v>19108</v>
      </c>
      <c r="DC44" s="989"/>
      <c r="DD44" s="989"/>
      <c r="DE44" s="989"/>
      <c r="DF44" s="990"/>
      <c r="DG44" s="988">
        <v>0</v>
      </c>
      <c r="DH44" s="989"/>
      <c r="DI44" s="989"/>
      <c r="DJ44" s="989"/>
      <c r="DK44" s="990"/>
      <c r="DL44" s="988">
        <v>19925</v>
      </c>
      <c r="DM44" s="989"/>
      <c r="DN44" s="989"/>
      <c r="DO44" s="989"/>
      <c r="DP44" s="990"/>
      <c r="DQ44" s="1051">
        <v>9963</v>
      </c>
      <c r="DR44" s="1052"/>
      <c r="DS44" s="1052"/>
      <c r="DT44" s="1052"/>
      <c r="DU44" s="1053"/>
      <c r="DV44" s="991"/>
      <c r="DW44" s="992"/>
      <c r="DX44" s="992"/>
      <c r="DY44" s="992"/>
      <c r="DZ44" s="993"/>
      <c r="EA44" s="235"/>
    </row>
    <row r="45" spans="1:131" s="236" customFormat="1" ht="26.25" customHeight="1" x14ac:dyDescent="0.2">
      <c r="A45" s="250">
        <v>18</v>
      </c>
      <c r="B45" s="1042"/>
      <c r="C45" s="1043"/>
      <c r="D45" s="1043"/>
      <c r="E45" s="1043"/>
      <c r="F45" s="1043"/>
      <c r="G45" s="1043"/>
      <c r="H45" s="1043"/>
      <c r="I45" s="1043"/>
      <c r="J45" s="1043"/>
      <c r="K45" s="1043"/>
      <c r="L45" s="1043"/>
      <c r="M45" s="1043"/>
      <c r="N45" s="1043"/>
      <c r="O45" s="1043"/>
      <c r="P45" s="1044"/>
      <c r="Q45" s="1049"/>
      <c r="R45" s="1046"/>
      <c r="S45" s="1046"/>
      <c r="T45" s="1046"/>
      <c r="U45" s="1046"/>
      <c r="V45" s="1046"/>
      <c r="W45" s="1046"/>
      <c r="X45" s="1046"/>
      <c r="Y45" s="1046"/>
      <c r="Z45" s="1046"/>
      <c r="AA45" s="1046"/>
      <c r="AB45" s="1046"/>
      <c r="AC45" s="1046"/>
      <c r="AD45" s="1046"/>
      <c r="AE45" s="1050"/>
      <c r="AF45" s="1045"/>
      <c r="AG45" s="1046"/>
      <c r="AH45" s="1046"/>
      <c r="AI45" s="1046"/>
      <c r="AJ45" s="1047"/>
      <c r="AK45" s="979"/>
      <c r="AL45" s="969"/>
      <c r="AM45" s="969"/>
      <c r="AN45" s="969"/>
      <c r="AO45" s="969"/>
      <c r="AP45" s="969"/>
      <c r="AQ45" s="969"/>
      <c r="AR45" s="969"/>
      <c r="AS45" s="969"/>
      <c r="AT45" s="969"/>
      <c r="AU45" s="969"/>
      <c r="AV45" s="969"/>
      <c r="AW45" s="969"/>
      <c r="AX45" s="969"/>
      <c r="AY45" s="969"/>
      <c r="AZ45" s="1048"/>
      <c r="BA45" s="1048"/>
      <c r="BB45" s="1048"/>
      <c r="BC45" s="1048"/>
      <c r="BD45" s="1048"/>
      <c r="BE45" s="1040"/>
      <c r="BF45" s="1040"/>
      <c r="BG45" s="1040"/>
      <c r="BH45" s="1040"/>
      <c r="BI45" s="1041"/>
      <c r="BJ45" s="241"/>
      <c r="BK45" s="241"/>
      <c r="BL45" s="241"/>
      <c r="BM45" s="241"/>
      <c r="BN45" s="241"/>
      <c r="BO45" s="254"/>
      <c r="BP45" s="254"/>
      <c r="BQ45" s="251">
        <v>39</v>
      </c>
      <c r="BR45" s="252"/>
      <c r="BS45" s="991" t="s">
        <v>598</v>
      </c>
      <c r="BT45" s="992"/>
      <c r="BU45" s="992"/>
      <c r="BV45" s="992"/>
      <c r="BW45" s="992"/>
      <c r="BX45" s="992"/>
      <c r="BY45" s="992"/>
      <c r="BZ45" s="992"/>
      <c r="CA45" s="992"/>
      <c r="CB45" s="992"/>
      <c r="CC45" s="992"/>
      <c r="CD45" s="992"/>
      <c r="CE45" s="992"/>
      <c r="CF45" s="992"/>
      <c r="CG45" s="1013"/>
      <c r="CH45" s="988">
        <v>-1</v>
      </c>
      <c r="CI45" s="989"/>
      <c r="CJ45" s="989"/>
      <c r="CK45" s="989"/>
      <c r="CL45" s="990"/>
      <c r="CM45" s="988">
        <v>1805</v>
      </c>
      <c r="CN45" s="989"/>
      <c r="CO45" s="989"/>
      <c r="CP45" s="989"/>
      <c r="CQ45" s="990"/>
      <c r="CR45" s="988">
        <v>298</v>
      </c>
      <c r="CS45" s="989"/>
      <c r="CT45" s="989"/>
      <c r="CU45" s="989"/>
      <c r="CV45" s="990"/>
      <c r="CW45" s="988">
        <v>38</v>
      </c>
      <c r="CX45" s="989"/>
      <c r="CY45" s="989"/>
      <c r="CZ45" s="989"/>
      <c r="DA45" s="990"/>
      <c r="DB45" s="988">
        <v>0</v>
      </c>
      <c r="DC45" s="989"/>
      <c r="DD45" s="989"/>
      <c r="DE45" s="989"/>
      <c r="DF45" s="990"/>
      <c r="DG45" s="988">
        <v>0</v>
      </c>
      <c r="DH45" s="989"/>
      <c r="DI45" s="989"/>
      <c r="DJ45" s="989"/>
      <c r="DK45" s="990"/>
      <c r="DL45" s="988">
        <v>0</v>
      </c>
      <c r="DM45" s="989"/>
      <c r="DN45" s="989"/>
      <c r="DO45" s="989"/>
      <c r="DP45" s="990"/>
      <c r="DQ45" s="988">
        <v>0</v>
      </c>
      <c r="DR45" s="989"/>
      <c r="DS45" s="989"/>
      <c r="DT45" s="989"/>
      <c r="DU45" s="990"/>
      <c r="DV45" s="991"/>
      <c r="DW45" s="992"/>
      <c r="DX45" s="992"/>
      <c r="DY45" s="992"/>
      <c r="DZ45" s="993"/>
      <c r="EA45" s="235"/>
    </row>
    <row r="46" spans="1:131" s="236" customFormat="1" ht="26.25" customHeight="1" x14ac:dyDescent="0.2">
      <c r="A46" s="250">
        <v>19</v>
      </c>
      <c r="B46" s="1042"/>
      <c r="C46" s="1043"/>
      <c r="D46" s="1043"/>
      <c r="E46" s="1043"/>
      <c r="F46" s="1043"/>
      <c r="G46" s="1043"/>
      <c r="H46" s="1043"/>
      <c r="I46" s="1043"/>
      <c r="J46" s="1043"/>
      <c r="K46" s="1043"/>
      <c r="L46" s="1043"/>
      <c r="M46" s="1043"/>
      <c r="N46" s="1043"/>
      <c r="O46" s="1043"/>
      <c r="P46" s="1044"/>
      <c r="Q46" s="1049"/>
      <c r="R46" s="1046"/>
      <c r="S46" s="1046"/>
      <c r="T46" s="1046"/>
      <c r="U46" s="1046"/>
      <c r="V46" s="1046"/>
      <c r="W46" s="1046"/>
      <c r="X46" s="1046"/>
      <c r="Y46" s="1046"/>
      <c r="Z46" s="1046"/>
      <c r="AA46" s="1046"/>
      <c r="AB46" s="1046"/>
      <c r="AC46" s="1046"/>
      <c r="AD46" s="1046"/>
      <c r="AE46" s="1050"/>
      <c r="AF46" s="1045"/>
      <c r="AG46" s="1046"/>
      <c r="AH46" s="1046"/>
      <c r="AI46" s="1046"/>
      <c r="AJ46" s="1047"/>
      <c r="AK46" s="979"/>
      <c r="AL46" s="969"/>
      <c r="AM46" s="969"/>
      <c r="AN46" s="969"/>
      <c r="AO46" s="969"/>
      <c r="AP46" s="969"/>
      <c r="AQ46" s="969"/>
      <c r="AR46" s="969"/>
      <c r="AS46" s="969"/>
      <c r="AT46" s="969"/>
      <c r="AU46" s="969"/>
      <c r="AV46" s="969"/>
      <c r="AW46" s="969"/>
      <c r="AX46" s="969"/>
      <c r="AY46" s="969"/>
      <c r="AZ46" s="1048"/>
      <c r="BA46" s="1048"/>
      <c r="BB46" s="1048"/>
      <c r="BC46" s="1048"/>
      <c r="BD46" s="1048"/>
      <c r="BE46" s="1040"/>
      <c r="BF46" s="1040"/>
      <c r="BG46" s="1040"/>
      <c r="BH46" s="1040"/>
      <c r="BI46" s="1041"/>
      <c r="BJ46" s="241"/>
      <c r="BK46" s="241"/>
      <c r="BL46" s="241"/>
      <c r="BM46" s="241"/>
      <c r="BN46" s="241"/>
      <c r="BO46" s="254"/>
      <c r="BP46" s="254"/>
      <c r="BQ46" s="251">
        <v>40</v>
      </c>
      <c r="BR46" s="252"/>
      <c r="BS46" s="991" t="s">
        <v>599</v>
      </c>
      <c r="BT46" s="992"/>
      <c r="BU46" s="992"/>
      <c r="BV46" s="992"/>
      <c r="BW46" s="992"/>
      <c r="BX46" s="992"/>
      <c r="BY46" s="992"/>
      <c r="BZ46" s="992"/>
      <c r="CA46" s="992"/>
      <c r="CB46" s="992"/>
      <c r="CC46" s="992"/>
      <c r="CD46" s="992"/>
      <c r="CE46" s="992"/>
      <c r="CF46" s="992"/>
      <c r="CG46" s="1013"/>
      <c r="CH46" s="988">
        <v>28</v>
      </c>
      <c r="CI46" s="989"/>
      <c r="CJ46" s="989"/>
      <c r="CK46" s="989"/>
      <c r="CL46" s="990"/>
      <c r="CM46" s="988">
        <v>1197</v>
      </c>
      <c r="CN46" s="989"/>
      <c r="CO46" s="989"/>
      <c r="CP46" s="989"/>
      <c r="CQ46" s="990"/>
      <c r="CR46" s="988">
        <v>375</v>
      </c>
      <c r="CS46" s="989"/>
      <c r="CT46" s="989"/>
      <c r="CU46" s="989"/>
      <c r="CV46" s="990"/>
      <c r="CW46" s="988">
        <v>0</v>
      </c>
      <c r="CX46" s="989"/>
      <c r="CY46" s="989"/>
      <c r="CZ46" s="989"/>
      <c r="DA46" s="990"/>
      <c r="DB46" s="988">
        <v>0</v>
      </c>
      <c r="DC46" s="989"/>
      <c r="DD46" s="989"/>
      <c r="DE46" s="989"/>
      <c r="DF46" s="990"/>
      <c r="DG46" s="988">
        <v>0</v>
      </c>
      <c r="DH46" s="989"/>
      <c r="DI46" s="989"/>
      <c r="DJ46" s="989"/>
      <c r="DK46" s="990"/>
      <c r="DL46" s="988">
        <v>0</v>
      </c>
      <c r="DM46" s="989"/>
      <c r="DN46" s="989"/>
      <c r="DO46" s="989"/>
      <c r="DP46" s="990"/>
      <c r="DQ46" s="988">
        <v>0</v>
      </c>
      <c r="DR46" s="989"/>
      <c r="DS46" s="989"/>
      <c r="DT46" s="989"/>
      <c r="DU46" s="990"/>
      <c r="DV46" s="991"/>
      <c r="DW46" s="992"/>
      <c r="DX46" s="992"/>
      <c r="DY46" s="992"/>
      <c r="DZ46" s="993"/>
      <c r="EA46" s="235"/>
    </row>
    <row r="47" spans="1:131" s="236" customFormat="1" ht="26.25" customHeight="1" x14ac:dyDescent="0.2">
      <c r="A47" s="250">
        <v>20</v>
      </c>
      <c r="B47" s="1042"/>
      <c r="C47" s="1043"/>
      <c r="D47" s="1043"/>
      <c r="E47" s="1043"/>
      <c r="F47" s="1043"/>
      <c r="G47" s="1043"/>
      <c r="H47" s="1043"/>
      <c r="I47" s="1043"/>
      <c r="J47" s="1043"/>
      <c r="K47" s="1043"/>
      <c r="L47" s="1043"/>
      <c r="M47" s="1043"/>
      <c r="N47" s="1043"/>
      <c r="O47" s="1043"/>
      <c r="P47" s="1044"/>
      <c r="Q47" s="1049"/>
      <c r="R47" s="1046"/>
      <c r="S47" s="1046"/>
      <c r="T47" s="1046"/>
      <c r="U47" s="1046"/>
      <c r="V47" s="1046"/>
      <c r="W47" s="1046"/>
      <c r="X47" s="1046"/>
      <c r="Y47" s="1046"/>
      <c r="Z47" s="1046"/>
      <c r="AA47" s="1046"/>
      <c r="AB47" s="1046"/>
      <c r="AC47" s="1046"/>
      <c r="AD47" s="1046"/>
      <c r="AE47" s="1050"/>
      <c r="AF47" s="1045"/>
      <c r="AG47" s="1046"/>
      <c r="AH47" s="1046"/>
      <c r="AI47" s="1046"/>
      <c r="AJ47" s="1047"/>
      <c r="AK47" s="979"/>
      <c r="AL47" s="969"/>
      <c r="AM47" s="969"/>
      <c r="AN47" s="969"/>
      <c r="AO47" s="969"/>
      <c r="AP47" s="969"/>
      <c r="AQ47" s="969"/>
      <c r="AR47" s="969"/>
      <c r="AS47" s="969"/>
      <c r="AT47" s="969"/>
      <c r="AU47" s="969"/>
      <c r="AV47" s="969"/>
      <c r="AW47" s="969"/>
      <c r="AX47" s="969"/>
      <c r="AY47" s="969"/>
      <c r="AZ47" s="1048"/>
      <c r="BA47" s="1048"/>
      <c r="BB47" s="1048"/>
      <c r="BC47" s="1048"/>
      <c r="BD47" s="1048"/>
      <c r="BE47" s="1040"/>
      <c r="BF47" s="1040"/>
      <c r="BG47" s="1040"/>
      <c r="BH47" s="1040"/>
      <c r="BI47" s="1041"/>
      <c r="BJ47" s="241"/>
      <c r="BK47" s="241"/>
      <c r="BL47" s="241"/>
      <c r="BM47" s="241"/>
      <c r="BN47" s="241"/>
      <c r="BO47" s="254"/>
      <c r="BP47" s="254"/>
      <c r="BQ47" s="251">
        <v>41</v>
      </c>
      <c r="BR47" s="252"/>
      <c r="BS47" s="991" t="s">
        <v>600</v>
      </c>
      <c r="BT47" s="992"/>
      <c r="BU47" s="992"/>
      <c r="BV47" s="992"/>
      <c r="BW47" s="992"/>
      <c r="BX47" s="992"/>
      <c r="BY47" s="992"/>
      <c r="BZ47" s="992"/>
      <c r="CA47" s="992"/>
      <c r="CB47" s="992"/>
      <c r="CC47" s="992"/>
      <c r="CD47" s="992"/>
      <c r="CE47" s="992"/>
      <c r="CF47" s="992"/>
      <c r="CG47" s="1013"/>
      <c r="CH47" s="988">
        <v>-144</v>
      </c>
      <c r="CI47" s="989"/>
      <c r="CJ47" s="989"/>
      <c r="CK47" s="989"/>
      <c r="CL47" s="990"/>
      <c r="CM47" s="988">
        <v>4068</v>
      </c>
      <c r="CN47" s="989"/>
      <c r="CO47" s="989"/>
      <c r="CP47" s="989"/>
      <c r="CQ47" s="990"/>
      <c r="CR47" s="988">
        <v>2520</v>
      </c>
      <c r="CS47" s="989"/>
      <c r="CT47" s="989"/>
      <c r="CU47" s="989"/>
      <c r="CV47" s="990"/>
      <c r="CW47" s="988">
        <v>885</v>
      </c>
      <c r="CX47" s="989"/>
      <c r="CY47" s="989"/>
      <c r="CZ47" s="989"/>
      <c r="DA47" s="990"/>
      <c r="DB47" s="988">
        <v>0</v>
      </c>
      <c r="DC47" s="989"/>
      <c r="DD47" s="989"/>
      <c r="DE47" s="989"/>
      <c r="DF47" s="990"/>
      <c r="DG47" s="988">
        <v>0</v>
      </c>
      <c r="DH47" s="989"/>
      <c r="DI47" s="989"/>
      <c r="DJ47" s="989"/>
      <c r="DK47" s="990"/>
      <c r="DL47" s="988">
        <v>0</v>
      </c>
      <c r="DM47" s="989"/>
      <c r="DN47" s="989"/>
      <c r="DO47" s="989"/>
      <c r="DP47" s="990"/>
      <c r="DQ47" s="988">
        <v>0</v>
      </c>
      <c r="DR47" s="989"/>
      <c r="DS47" s="989"/>
      <c r="DT47" s="989"/>
      <c r="DU47" s="990"/>
      <c r="DV47" s="991"/>
      <c r="DW47" s="992"/>
      <c r="DX47" s="992"/>
      <c r="DY47" s="992"/>
      <c r="DZ47" s="993"/>
      <c r="EA47" s="235"/>
    </row>
    <row r="48" spans="1:131" s="236" customFormat="1" ht="26.25" customHeight="1" x14ac:dyDescent="0.2">
      <c r="A48" s="250">
        <v>21</v>
      </c>
      <c r="B48" s="1042"/>
      <c r="C48" s="1043"/>
      <c r="D48" s="1043"/>
      <c r="E48" s="1043"/>
      <c r="F48" s="1043"/>
      <c r="G48" s="1043"/>
      <c r="H48" s="1043"/>
      <c r="I48" s="1043"/>
      <c r="J48" s="1043"/>
      <c r="K48" s="1043"/>
      <c r="L48" s="1043"/>
      <c r="M48" s="1043"/>
      <c r="N48" s="1043"/>
      <c r="O48" s="1043"/>
      <c r="P48" s="1044"/>
      <c r="Q48" s="1049"/>
      <c r="R48" s="1046"/>
      <c r="S48" s="1046"/>
      <c r="T48" s="1046"/>
      <c r="U48" s="1046"/>
      <c r="V48" s="1046"/>
      <c r="W48" s="1046"/>
      <c r="X48" s="1046"/>
      <c r="Y48" s="1046"/>
      <c r="Z48" s="1046"/>
      <c r="AA48" s="1046"/>
      <c r="AB48" s="1046"/>
      <c r="AC48" s="1046"/>
      <c r="AD48" s="1046"/>
      <c r="AE48" s="1050"/>
      <c r="AF48" s="1045"/>
      <c r="AG48" s="1046"/>
      <c r="AH48" s="1046"/>
      <c r="AI48" s="1046"/>
      <c r="AJ48" s="1047"/>
      <c r="AK48" s="979"/>
      <c r="AL48" s="969"/>
      <c r="AM48" s="969"/>
      <c r="AN48" s="969"/>
      <c r="AO48" s="969"/>
      <c r="AP48" s="969"/>
      <c r="AQ48" s="969"/>
      <c r="AR48" s="969"/>
      <c r="AS48" s="969"/>
      <c r="AT48" s="969"/>
      <c r="AU48" s="969"/>
      <c r="AV48" s="969"/>
      <c r="AW48" s="969"/>
      <c r="AX48" s="969"/>
      <c r="AY48" s="969"/>
      <c r="AZ48" s="1048"/>
      <c r="BA48" s="1048"/>
      <c r="BB48" s="1048"/>
      <c r="BC48" s="1048"/>
      <c r="BD48" s="1048"/>
      <c r="BE48" s="1040"/>
      <c r="BF48" s="1040"/>
      <c r="BG48" s="1040"/>
      <c r="BH48" s="1040"/>
      <c r="BI48" s="1041"/>
      <c r="BJ48" s="241"/>
      <c r="BK48" s="241"/>
      <c r="BL48" s="241"/>
      <c r="BM48" s="241"/>
      <c r="BN48" s="241"/>
      <c r="BO48" s="254"/>
      <c r="BP48" s="254"/>
      <c r="BQ48" s="251">
        <v>42</v>
      </c>
      <c r="BR48" s="252"/>
      <c r="BS48" s="991" t="s">
        <v>606</v>
      </c>
      <c r="BT48" s="992"/>
      <c r="BU48" s="992"/>
      <c r="BV48" s="992"/>
      <c r="BW48" s="992"/>
      <c r="BX48" s="992"/>
      <c r="BY48" s="992"/>
      <c r="BZ48" s="992"/>
      <c r="CA48" s="992"/>
      <c r="CB48" s="992"/>
      <c r="CC48" s="992"/>
      <c r="CD48" s="992"/>
      <c r="CE48" s="992"/>
      <c r="CF48" s="992"/>
      <c r="CG48" s="1013"/>
      <c r="CH48" s="988">
        <v>-75</v>
      </c>
      <c r="CI48" s="989"/>
      <c r="CJ48" s="989"/>
      <c r="CK48" s="989"/>
      <c r="CL48" s="990"/>
      <c r="CM48" s="988">
        <v>435</v>
      </c>
      <c r="CN48" s="989"/>
      <c r="CO48" s="989"/>
      <c r="CP48" s="989"/>
      <c r="CQ48" s="990"/>
      <c r="CR48" s="988">
        <v>150</v>
      </c>
      <c r="CS48" s="989"/>
      <c r="CT48" s="989"/>
      <c r="CU48" s="989"/>
      <c r="CV48" s="990"/>
      <c r="CW48" s="988">
        <v>57</v>
      </c>
      <c r="CX48" s="989"/>
      <c r="CY48" s="989"/>
      <c r="CZ48" s="989"/>
      <c r="DA48" s="990"/>
      <c r="DB48" s="988">
        <v>0</v>
      </c>
      <c r="DC48" s="989"/>
      <c r="DD48" s="989"/>
      <c r="DE48" s="989"/>
      <c r="DF48" s="990"/>
      <c r="DG48" s="988">
        <v>0</v>
      </c>
      <c r="DH48" s="989"/>
      <c r="DI48" s="989"/>
      <c r="DJ48" s="989"/>
      <c r="DK48" s="990"/>
      <c r="DL48" s="988">
        <v>0</v>
      </c>
      <c r="DM48" s="989"/>
      <c r="DN48" s="989"/>
      <c r="DO48" s="989"/>
      <c r="DP48" s="990"/>
      <c r="DQ48" s="988">
        <v>0</v>
      </c>
      <c r="DR48" s="989"/>
      <c r="DS48" s="989"/>
      <c r="DT48" s="989"/>
      <c r="DU48" s="990"/>
      <c r="DV48" s="991"/>
      <c r="DW48" s="992"/>
      <c r="DX48" s="992"/>
      <c r="DY48" s="992"/>
      <c r="DZ48" s="993"/>
      <c r="EA48" s="235"/>
    </row>
    <row r="49" spans="1:131" s="236" customFormat="1" ht="26.25" customHeight="1" x14ac:dyDescent="0.2">
      <c r="A49" s="250">
        <v>22</v>
      </c>
      <c r="B49" s="1042"/>
      <c r="C49" s="1043"/>
      <c r="D49" s="1043"/>
      <c r="E49" s="1043"/>
      <c r="F49" s="1043"/>
      <c r="G49" s="1043"/>
      <c r="H49" s="1043"/>
      <c r="I49" s="1043"/>
      <c r="J49" s="1043"/>
      <c r="K49" s="1043"/>
      <c r="L49" s="1043"/>
      <c r="M49" s="1043"/>
      <c r="N49" s="1043"/>
      <c r="O49" s="1043"/>
      <c r="P49" s="1044"/>
      <c r="Q49" s="1049"/>
      <c r="R49" s="1046"/>
      <c r="S49" s="1046"/>
      <c r="T49" s="1046"/>
      <c r="U49" s="1046"/>
      <c r="V49" s="1046"/>
      <c r="W49" s="1046"/>
      <c r="X49" s="1046"/>
      <c r="Y49" s="1046"/>
      <c r="Z49" s="1046"/>
      <c r="AA49" s="1046"/>
      <c r="AB49" s="1046"/>
      <c r="AC49" s="1046"/>
      <c r="AD49" s="1046"/>
      <c r="AE49" s="1050"/>
      <c r="AF49" s="1045"/>
      <c r="AG49" s="1046"/>
      <c r="AH49" s="1046"/>
      <c r="AI49" s="1046"/>
      <c r="AJ49" s="1047"/>
      <c r="AK49" s="979"/>
      <c r="AL49" s="969"/>
      <c r="AM49" s="969"/>
      <c r="AN49" s="969"/>
      <c r="AO49" s="969"/>
      <c r="AP49" s="969"/>
      <c r="AQ49" s="969"/>
      <c r="AR49" s="969"/>
      <c r="AS49" s="969"/>
      <c r="AT49" s="969"/>
      <c r="AU49" s="969"/>
      <c r="AV49" s="969"/>
      <c r="AW49" s="969"/>
      <c r="AX49" s="969"/>
      <c r="AY49" s="969"/>
      <c r="AZ49" s="1048"/>
      <c r="BA49" s="1048"/>
      <c r="BB49" s="1048"/>
      <c r="BC49" s="1048"/>
      <c r="BD49" s="1048"/>
      <c r="BE49" s="1040"/>
      <c r="BF49" s="1040"/>
      <c r="BG49" s="1040"/>
      <c r="BH49" s="1040"/>
      <c r="BI49" s="1041"/>
      <c r="BJ49" s="241"/>
      <c r="BK49" s="241"/>
      <c r="BL49" s="241"/>
      <c r="BM49" s="241"/>
      <c r="BN49" s="241"/>
      <c r="BO49" s="254"/>
      <c r="BP49" s="254"/>
      <c r="BQ49" s="251">
        <v>43</v>
      </c>
      <c r="BR49" s="252"/>
      <c r="BS49" s="991" t="s">
        <v>607</v>
      </c>
      <c r="BT49" s="992"/>
      <c r="BU49" s="992"/>
      <c r="BV49" s="992"/>
      <c r="BW49" s="992"/>
      <c r="BX49" s="992"/>
      <c r="BY49" s="992"/>
      <c r="BZ49" s="992"/>
      <c r="CA49" s="992"/>
      <c r="CB49" s="992"/>
      <c r="CC49" s="992"/>
      <c r="CD49" s="992"/>
      <c r="CE49" s="992"/>
      <c r="CF49" s="992"/>
      <c r="CG49" s="1013"/>
      <c r="CH49" s="988">
        <v>-111</v>
      </c>
      <c r="CI49" s="989"/>
      <c r="CJ49" s="989"/>
      <c r="CK49" s="989"/>
      <c r="CL49" s="990"/>
      <c r="CM49" s="988">
        <v>1366</v>
      </c>
      <c r="CN49" s="989"/>
      <c r="CO49" s="989"/>
      <c r="CP49" s="989"/>
      <c r="CQ49" s="990"/>
      <c r="CR49" s="988">
        <v>300</v>
      </c>
      <c r="CS49" s="989"/>
      <c r="CT49" s="989"/>
      <c r="CU49" s="989"/>
      <c r="CV49" s="990"/>
      <c r="CW49" s="988">
        <v>0</v>
      </c>
      <c r="CX49" s="989"/>
      <c r="CY49" s="989"/>
      <c r="CZ49" s="989"/>
      <c r="DA49" s="990"/>
      <c r="DB49" s="988">
        <v>0</v>
      </c>
      <c r="DC49" s="989"/>
      <c r="DD49" s="989"/>
      <c r="DE49" s="989"/>
      <c r="DF49" s="990"/>
      <c r="DG49" s="988">
        <v>0</v>
      </c>
      <c r="DH49" s="989"/>
      <c r="DI49" s="989"/>
      <c r="DJ49" s="989"/>
      <c r="DK49" s="990"/>
      <c r="DL49" s="988">
        <v>0</v>
      </c>
      <c r="DM49" s="989"/>
      <c r="DN49" s="989"/>
      <c r="DO49" s="989"/>
      <c r="DP49" s="990"/>
      <c r="DQ49" s="988">
        <v>0</v>
      </c>
      <c r="DR49" s="989"/>
      <c r="DS49" s="989"/>
      <c r="DT49" s="989"/>
      <c r="DU49" s="990"/>
      <c r="DV49" s="991"/>
      <c r="DW49" s="992"/>
      <c r="DX49" s="992"/>
      <c r="DY49" s="992"/>
      <c r="DZ49" s="993"/>
      <c r="EA49" s="235"/>
    </row>
    <row r="50" spans="1:131" s="236" customFormat="1" ht="26.25" customHeight="1" x14ac:dyDescent="0.2">
      <c r="A50" s="250">
        <v>23</v>
      </c>
      <c r="B50" s="1042"/>
      <c r="C50" s="1043"/>
      <c r="D50" s="1043"/>
      <c r="E50" s="1043"/>
      <c r="F50" s="1043"/>
      <c r="G50" s="1043"/>
      <c r="H50" s="1043"/>
      <c r="I50" s="1043"/>
      <c r="J50" s="1043"/>
      <c r="K50" s="1043"/>
      <c r="L50" s="1043"/>
      <c r="M50" s="1043"/>
      <c r="N50" s="1043"/>
      <c r="O50" s="1043"/>
      <c r="P50" s="1044"/>
      <c r="Q50" s="1038"/>
      <c r="R50" s="1017"/>
      <c r="S50" s="1017"/>
      <c r="T50" s="1017"/>
      <c r="U50" s="1017"/>
      <c r="V50" s="1017"/>
      <c r="W50" s="1017"/>
      <c r="X50" s="1017"/>
      <c r="Y50" s="1017"/>
      <c r="Z50" s="1017"/>
      <c r="AA50" s="1017"/>
      <c r="AB50" s="1017"/>
      <c r="AC50" s="1017"/>
      <c r="AD50" s="1017"/>
      <c r="AE50" s="1039"/>
      <c r="AF50" s="1045"/>
      <c r="AG50" s="1046"/>
      <c r="AH50" s="1046"/>
      <c r="AI50" s="1046"/>
      <c r="AJ50" s="1047"/>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40"/>
      <c r="BF50" s="1040"/>
      <c r="BG50" s="1040"/>
      <c r="BH50" s="1040"/>
      <c r="BI50" s="1041"/>
      <c r="BJ50" s="241"/>
      <c r="BK50" s="241"/>
      <c r="BL50" s="241"/>
      <c r="BM50" s="241"/>
      <c r="BN50" s="241"/>
      <c r="BO50" s="254"/>
      <c r="BP50" s="254"/>
      <c r="BQ50" s="251">
        <v>44</v>
      </c>
      <c r="BR50" s="252"/>
      <c r="BS50" s="991" t="s">
        <v>608</v>
      </c>
      <c r="BT50" s="992"/>
      <c r="BU50" s="992"/>
      <c r="BV50" s="992"/>
      <c r="BW50" s="992"/>
      <c r="BX50" s="992"/>
      <c r="BY50" s="992"/>
      <c r="BZ50" s="992"/>
      <c r="CA50" s="992"/>
      <c r="CB50" s="992"/>
      <c r="CC50" s="992"/>
      <c r="CD50" s="992"/>
      <c r="CE50" s="992"/>
      <c r="CF50" s="992"/>
      <c r="CG50" s="1013"/>
      <c r="CH50" s="988">
        <v>2</v>
      </c>
      <c r="CI50" s="989"/>
      <c r="CJ50" s="989"/>
      <c r="CK50" s="989"/>
      <c r="CL50" s="990"/>
      <c r="CM50" s="988">
        <v>254</v>
      </c>
      <c r="CN50" s="989"/>
      <c r="CO50" s="989"/>
      <c r="CP50" s="989"/>
      <c r="CQ50" s="990"/>
      <c r="CR50" s="988">
        <v>250</v>
      </c>
      <c r="CS50" s="989"/>
      <c r="CT50" s="989"/>
      <c r="CU50" s="989"/>
      <c r="CV50" s="990"/>
      <c r="CW50" s="988">
        <v>67</v>
      </c>
      <c r="CX50" s="989"/>
      <c r="CY50" s="989"/>
      <c r="CZ50" s="989"/>
      <c r="DA50" s="990"/>
      <c r="DB50" s="988">
        <v>0</v>
      </c>
      <c r="DC50" s="989"/>
      <c r="DD50" s="989"/>
      <c r="DE50" s="989"/>
      <c r="DF50" s="990"/>
      <c r="DG50" s="988">
        <v>0</v>
      </c>
      <c r="DH50" s="989"/>
      <c r="DI50" s="989"/>
      <c r="DJ50" s="989"/>
      <c r="DK50" s="990"/>
      <c r="DL50" s="988">
        <v>0</v>
      </c>
      <c r="DM50" s="989"/>
      <c r="DN50" s="989"/>
      <c r="DO50" s="989"/>
      <c r="DP50" s="990"/>
      <c r="DQ50" s="988">
        <v>0</v>
      </c>
      <c r="DR50" s="989"/>
      <c r="DS50" s="989"/>
      <c r="DT50" s="989"/>
      <c r="DU50" s="990"/>
      <c r="DV50" s="991"/>
      <c r="DW50" s="992"/>
      <c r="DX50" s="992"/>
      <c r="DY50" s="992"/>
      <c r="DZ50" s="993"/>
      <c r="EA50" s="235"/>
    </row>
    <row r="51" spans="1:131" s="236" customFormat="1" ht="26.25" customHeight="1" x14ac:dyDescent="0.2">
      <c r="A51" s="250">
        <v>24</v>
      </c>
      <c r="B51" s="1042"/>
      <c r="C51" s="1043"/>
      <c r="D51" s="1043"/>
      <c r="E51" s="1043"/>
      <c r="F51" s="1043"/>
      <c r="G51" s="1043"/>
      <c r="H51" s="1043"/>
      <c r="I51" s="1043"/>
      <c r="J51" s="1043"/>
      <c r="K51" s="1043"/>
      <c r="L51" s="1043"/>
      <c r="M51" s="1043"/>
      <c r="N51" s="1043"/>
      <c r="O51" s="1043"/>
      <c r="P51" s="1044"/>
      <c r="Q51" s="1038"/>
      <c r="R51" s="1017"/>
      <c r="S51" s="1017"/>
      <c r="T51" s="1017"/>
      <c r="U51" s="1017"/>
      <c r="V51" s="1017"/>
      <c r="W51" s="1017"/>
      <c r="X51" s="1017"/>
      <c r="Y51" s="1017"/>
      <c r="Z51" s="1017"/>
      <c r="AA51" s="1017"/>
      <c r="AB51" s="1017"/>
      <c r="AC51" s="1017"/>
      <c r="AD51" s="1017"/>
      <c r="AE51" s="1039"/>
      <c r="AF51" s="1045"/>
      <c r="AG51" s="1046"/>
      <c r="AH51" s="1046"/>
      <c r="AI51" s="1046"/>
      <c r="AJ51" s="1047"/>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40"/>
      <c r="BF51" s="1040"/>
      <c r="BG51" s="1040"/>
      <c r="BH51" s="1040"/>
      <c r="BI51" s="1041"/>
      <c r="BJ51" s="241"/>
      <c r="BK51" s="241"/>
      <c r="BL51" s="241"/>
      <c r="BM51" s="241"/>
      <c r="BN51" s="241"/>
      <c r="BO51" s="254"/>
      <c r="BP51" s="254"/>
      <c r="BQ51" s="251">
        <v>45</v>
      </c>
      <c r="BR51" s="252"/>
      <c r="BS51" s="991" t="s">
        <v>609</v>
      </c>
      <c r="BT51" s="992"/>
      <c r="BU51" s="992"/>
      <c r="BV51" s="992"/>
      <c r="BW51" s="992"/>
      <c r="BX51" s="992"/>
      <c r="BY51" s="992"/>
      <c r="BZ51" s="992"/>
      <c r="CA51" s="992"/>
      <c r="CB51" s="992"/>
      <c r="CC51" s="992"/>
      <c r="CD51" s="992"/>
      <c r="CE51" s="992"/>
      <c r="CF51" s="992"/>
      <c r="CG51" s="1013"/>
      <c r="CH51" s="988">
        <v>-28</v>
      </c>
      <c r="CI51" s="989"/>
      <c r="CJ51" s="989"/>
      <c r="CK51" s="989"/>
      <c r="CL51" s="990"/>
      <c r="CM51" s="988">
        <v>262</v>
      </c>
      <c r="CN51" s="989"/>
      <c r="CO51" s="989"/>
      <c r="CP51" s="989"/>
      <c r="CQ51" s="990"/>
      <c r="CR51" s="988">
        <v>15</v>
      </c>
      <c r="CS51" s="989"/>
      <c r="CT51" s="989"/>
      <c r="CU51" s="989"/>
      <c r="CV51" s="990"/>
      <c r="CW51" s="988">
        <v>0</v>
      </c>
      <c r="CX51" s="989"/>
      <c r="CY51" s="989"/>
      <c r="CZ51" s="989"/>
      <c r="DA51" s="990"/>
      <c r="DB51" s="988">
        <v>0</v>
      </c>
      <c r="DC51" s="989"/>
      <c r="DD51" s="989"/>
      <c r="DE51" s="989"/>
      <c r="DF51" s="990"/>
      <c r="DG51" s="988">
        <v>0</v>
      </c>
      <c r="DH51" s="989"/>
      <c r="DI51" s="989"/>
      <c r="DJ51" s="989"/>
      <c r="DK51" s="990"/>
      <c r="DL51" s="988">
        <v>0</v>
      </c>
      <c r="DM51" s="989"/>
      <c r="DN51" s="989"/>
      <c r="DO51" s="989"/>
      <c r="DP51" s="990"/>
      <c r="DQ51" s="988">
        <v>0</v>
      </c>
      <c r="DR51" s="989"/>
      <c r="DS51" s="989"/>
      <c r="DT51" s="989"/>
      <c r="DU51" s="990"/>
      <c r="DV51" s="991"/>
      <c r="DW51" s="992"/>
      <c r="DX51" s="992"/>
      <c r="DY51" s="992"/>
      <c r="DZ51" s="993"/>
      <c r="EA51" s="235"/>
    </row>
    <row r="52" spans="1:131" s="236" customFormat="1" ht="26.25" customHeight="1" x14ac:dyDescent="0.2">
      <c r="A52" s="250">
        <v>25</v>
      </c>
      <c r="B52" s="1042"/>
      <c r="C52" s="1043"/>
      <c r="D52" s="1043"/>
      <c r="E52" s="1043"/>
      <c r="F52" s="1043"/>
      <c r="G52" s="1043"/>
      <c r="H52" s="1043"/>
      <c r="I52" s="1043"/>
      <c r="J52" s="1043"/>
      <c r="K52" s="1043"/>
      <c r="L52" s="1043"/>
      <c r="M52" s="1043"/>
      <c r="N52" s="1043"/>
      <c r="O52" s="1043"/>
      <c r="P52" s="1044"/>
      <c r="Q52" s="1038"/>
      <c r="R52" s="1017"/>
      <c r="S52" s="1017"/>
      <c r="T52" s="1017"/>
      <c r="U52" s="1017"/>
      <c r="V52" s="1017"/>
      <c r="W52" s="1017"/>
      <c r="X52" s="1017"/>
      <c r="Y52" s="1017"/>
      <c r="Z52" s="1017"/>
      <c r="AA52" s="1017"/>
      <c r="AB52" s="1017"/>
      <c r="AC52" s="1017"/>
      <c r="AD52" s="1017"/>
      <c r="AE52" s="1039"/>
      <c r="AF52" s="1045"/>
      <c r="AG52" s="1046"/>
      <c r="AH52" s="1046"/>
      <c r="AI52" s="1046"/>
      <c r="AJ52" s="1047"/>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40"/>
      <c r="BF52" s="1040"/>
      <c r="BG52" s="1040"/>
      <c r="BH52" s="1040"/>
      <c r="BI52" s="1041"/>
      <c r="BJ52" s="241"/>
      <c r="BK52" s="241"/>
      <c r="BL52" s="241"/>
      <c r="BM52" s="241"/>
      <c r="BN52" s="241"/>
      <c r="BO52" s="254"/>
      <c r="BP52" s="254"/>
      <c r="BQ52" s="251">
        <v>46</v>
      </c>
      <c r="BR52" s="252"/>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5"/>
    </row>
    <row r="53" spans="1:131" s="236" customFormat="1" ht="26.25" customHeight="1" x14ac:dyDescent="0.2">
      <c r="A53" s="250">
        <v>26</v>
      </c>
      <c r="B53" s="1042"/>
      <c r="C53" s="1043"/>
      <c r="D53" s="1043"/>
      <c r="E53" s="1043"/>
      <c r="F53" s="1043"/>
      <c r="G53" s="1043"/>
      <c r="H53" s="1043"/>
      <c r="I53" s="1043"/>
      <c r="J53" s="1043"/>
      <c r="K53" s="1043"/>
      <c r="L53" s="1043"/>
      <c r="M53" s="1043"/>
      <c r="N53" s="1043"/>
      <c r="O53" s="1043"/>
      <c r="P53" s="1044"/>
      <c r="Q53" s="1038"/>
      <c r="R53" s="1017"/>
      <c r="S53" s="1017"/>
      <c r="T53" s="1017"/>
      <c r="U53" s="1017"/>
      <c r="V53" s="1017"/>
      <c r="W53" s="1017"/>
      <c r="X53" s="1017"/>
      <c r="Y53" s="1017"/>
      <c r="Z53" s="1017"/>
      <c r="AA53" s="1017"/>
      <c r="AB53" s="1017"/>
      <c r="AC53" s="1017"/>
      <c r="AD53" s="1017"/>
      <c r="AE53" s="1039"/>
      <c r="AF53" s="1045"/>
      <c r="AG53" s="1046"/>
      <c r="AH53" s="1046"/>
      <c r="AI53" s="1046"/>
      <c r="AJ53" s="1047"/>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40"/>
      <c r="BF53" s="1040"/>
      <c r="BG53" s="1040"/>
      <c r="BH53" s="1040"/>
      <c r="BI53" s="1041"/>
      <c r="BJ53" s="241"/>
      <c r="BK53" s="241"/>
      <c r="BL53" s="241"/>
      <c r="BM53" s="241"/>
      <c r="BN53" s="241"/>
      <c r="BO53" s="254"/>
      <c r="BP53" s="254"/>
      <c r="BQ53" s="251">
        <v>47</v>
      </c>
      <c r="BR53" s="252"/>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5"/>
    </row>
    <row r="54" spans="1:131" s="236" customFormat="1" ht="26.25" customHeight="1" x14ac:dyDescent="0.2">
      <c r="A54" s="250">
        <v>27</v>
      </c>
      <c r="B54" s="1042"/>
      <c r="C54" s="1043"/>
      <c r="D54" s="1043"/>
      <c r="E54" s="1043"/>
      <c r="F54" s="1043"/>
      <c r="G54" s="1043"/>
      <c r="H54" s="1043"/>
      <c r="I54" s="1043"/>
      <c r="J54" s="1043"/>
      <c r="K54" s="1043"/>
      <c r="L54" s="1043"/>
      <c r="M54" s="1043"/>
      <c r="N54" s="1043"/>
      <c r="O54" s="1043"/>
      <c r="P54" s="1044"/>
      <c r="Q54" s="1038"/>
      <c r="R54" s="1017"/>
      <c r="S54" s="1017"/>
      <c r="T54" s="1017"/>
      <c r="U54" s="1017"/>
      <c r="V54" s="1017"/>
      <c r="W54" s="1017"/>
      <c r="X54" s="1017"/>
      <c r="Y54" s="1017"/>
      <c r="Z54" s="1017"/>
      <c r="AA54" s="1017"/>
      <c r="AB54" s="1017"/>
      <c r="AC54" s="1017"/>
      <c r="AD54" s="1017"/>
      <c r="AE54" s="1039"/>
      <c r="AF54" s="1045"/>
      <c r="AG54" s="1046"/>
      <c r="AH54" s="1046"/>
      <c r="AI54" s="1046"/>
      <c r="AJ54" s="1047"/>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40"/>
      <c r="BF54" s="1040"/>
      <c r="BG54" s="1040"/>
      <c r="BH54" s="1040"/>
      <c r="BI54" s="1041"/>
      <c r="BJ54" s="241"/>
      <c r="BK54" s="241"/>
      <c r="BL54" s="241"/>
      <c r="BM54" s="241"/>
      <c r="BN54" s="241"/>
      <c r="BO54" s="254"/>
      <c r="BP54" s="254"/>
      <c r="BQ54" s="251">
        <v>48</v>
      </c>
      <c r="BR54" s="252"/>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5"/>
    </row>
    <row r="55" spans="1:131" s="236" customFormat="1" ht="26.25" customHeight="1" x14ac:dyDescent="0.2">
      <c r="A55" s="250">
        <v>28</v>
      </c>
      <c r="B55" s="1042"/>
      <c r="C55" s="1043"/>
      <c r="D55" s="1043"/>
      <c r="E55" s="1043"/>
      <c r="F55" s="1043"/>
      <c r="G55" s="1043"/>
      <c r="H55" s="1043"/>
      <c r="I55" s="1043"/>
      <c r="J55" s="1043"/>
      <c r="K55" s="1043"/>
      <c r="L55" s="1043"/>
      <c r="M55" s="1043"/>
      <c r="N55" s="1043"/>
      <c r="O55" s="1043"/>
      <c r="P55" s="1044"/>
      <c r="Q55" s="1038"/>
      <c r="R55" s="1017"/>
      <c r="S55" s="1017"/>
      <c r="T55" s="1017"/>
      <c r="U55" s="1017"/>
      <c r="V55" s="1017"/>
      <c r="W55" s="1017"/>
      <c r="X55" s="1017"/>
      <c r="Y55" s="1017"/>
      <c r="Z55" s="1017"/>
      <c r="AA55" s="1017"/>
      <c r="AB55" s="1017"/>
      <c r="AC55" s="1017"/>
      <c r="AD55" s="1017"/>
      <c r="AE55" s="1039"/>
      <c r="AF55" s="1045"/>
      <c r="AG55" s="1046"/>
      <c r="AH55" s="1046"/>
      <c r="AI55" s="1046"/>
      <c r="AJ55" s="1047"/>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40"/>
      <c r="BF55" s="1040"/>
      <c r="BG55" s="1040"/>
      <c r="BH55" s="1040"/>
      <c r="BI55" s="1041"/>
      <c r="BJ55" s="241"/>
      <c r="BK55" s="241"/>
      <c r="BL55" s="241"/>
      <c r="BM55" s="241"/>
      <c r="BN55" s="241"/>
      <c r="BO55" s="254"/>
      <c r="BP55" s="254"/>
      <c r="BQ55" s="251">
        <v>49</v>
      </c>
      <c r="BR55" s="252"/>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5"/>
    </row>
    <row r="56" spans="1:131" s="236" customFormat="1" ht="26.25" customHeight="1" x14ac:dyDescent="0.2">
      <c r="A56" s="250">
        <v>29</v>
      </c>
      <c r="B56" s="1042"/>
      <c r="C56" s="1043"/>
      <c r="D56" s="1043"/>
      <c r="E56" s="1043"/>
      <c r="F56" s="1043"/>
      <c r="G56" s="1043"/>
      <c r="H56" s="1043"/>
      <c r="I56" s="1043"/>
      <c r="J56" s="1043"/>
      <c r="K56" s="1043"/>
      <c r="L56" s="1043"/>
      <c r="M56" s="1043"/>
      <c r="N56" s="1043"/>
      <c r="O56" s="1043"/>
      <c r="P56" s="1044"/>
      <c r="Q56" s="1038"/>
      <c r="R56" s="1017"/>
      <c r="S56" s="1017"/>
      <c r="T56" s="1017"/>
      <c r="U56" s="1017"/>
      <c r="V56" s="1017"/>
      <c r="W56" s="1017"/>
      <c r="X56" s="1017"/>
      <c r="Y56" s="1017"/>
      <c r="Z56" s="1017"/>
      <c r="AA56" s="1017"/>
      <c r="AB56" s="1017"/>
      <c r="AC56" s="1017"/>
      <c r="AD56" s="1017"/>
      <c r="AE56" s="1039"/>
      <c r="AF56" s="1045"/>
      <c r="AG56" s="1046"/>
      <c r="AH56" s="1046"/>
      <c r="AI56" s="1046"/>
      <c r="AJ56" s="1047"/>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40"/>
      <c r="BF56" s="1040"/>
      <c r="BG56" s="1040"/>
      <c r="BH56" s="1040"/>
      <c r="BI56" s="1041"/>
      <c r="BJ56" s="241"/>
      <c r="BK56" s="241"/>
      <c r="BL56" s="241"/>
      <c r="BM56" s="241"/>
      <c r="BN56" s="241"/>
      <c r="BO56" s="254"/>
      <c r="BP56" s="254"/>
      <c r="BQ56" s="251">
        <v>50</v>
      </c>
      <c r="BR56" s="252"/>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5"/>
    </row>
    <row r="57" spans="1:131" s="236" customFormat="1" ht="26.25" customHeight="1" x14ac:dyDescent="0.2">
      <c r="A57" s="250">
        <v>30</v>
      </c>
      <c r="B57" s="1042"/>
      <c r="C57" s="1043"/>
      <c r="D57" s="1043"/>
      <c r="E57" s="1043"/>
      <c r="F57" s="1043"/>
      <c r="G57" s="1043"/>
      <c r="H57" s="1043"/>
      <c r="I57" s="1043"/>
      <c r="J57" s="1043"/>
      <c r="K57" s="1043"/>
      <c r="L57" s="1043"/>
      <c r="M57" s="1043"/>
      <c r="N57" s="1043"/>
      <c r="O57" s="1043"/>
      <c r="P57" s="1044"/>
      <c r="Q57" s="1038"/>
      <c r="R57" s="1017"/>
      <c r="S57" s="1017"/>
      <c r="T57" s="1017"/>
      <c r="U57" s="1017"/>
      <c r="V57" s="1017"/>
      <c r="W57" s="1017"/>
      <c r="X57" s="1017"/>
      <c r="Y57" s="1017"/>
      <c r="Z57" s="1017"/>
      <c r="AA57" s="1017"/>
      <c r="AB57" s="1017"/>
      <c r="AC57" s="1017"/>
      <c r="AD57" s="1017"/>
      <c r="AE57" s="1039"/>
      <c r="AF57" s="1045"/>
      <c r="AG57" s="1046"/>
      <c r="AH57" s="1046"/>
      <c r="AI57" s="1046"/>
      <c r="AJ57" s="1047"/>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40"/>
      <c r="BF57" s="1040"/>
      <c r="BG57" s="1040"/>
      <c r="BH57" s="1040"/>
      <c r="BI57" s="1041"/>
      <c r="BJ57" s="241"/>
      <c r="BK57" s="241"/>
      <c r="BL57" s="241"/>
      <c r="BM57" s="241"/>
      <c r="BN57" s="241"/>
      <c r="BO57" s="254"/>
      <c r="BP57" s="254"/>
      <c r="BQ57" s="251">
        <v>51</v>
      </c>
      <c r="BR57" s="252"/>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5"/>
    </row>
    <row r="58" spans="1:131" s="236" customFormat="1" ht="26.25" customHeight="1" x14ac:dyDescent="0.2">
      <c r="A58" s="250">
        <v>31</v>
      </c>
      <c r="B58" s="1042"/>
      <c r="C58" s="1043"/>
      <c r="D58" s="1043"/>
      <c r="E58" s="1043"/>
      <c r="F58" s="1043"/>
      <c r="G58" s="1043"/>
      <c r="H58" s="1043"/>
      <c r="I58" s="1043"/>
      <c r="J58" s="1043"/>
      <c r="K58" s="1043"/>
      <c r="L58" s="1043"/>
      <c r="M58" s="1043"/>
      <c r="N58" s="1043"/>
      <c r="O58" s="1043"/>
      <c r="P58" s="1044"/>
      <c r="Q58" s="1038"/>
      <c r="R58" s="1017"/>
      <c r="S58" s="1017"/>
      <c r="T58" s="1017"/>
      <c r="U58" s="1017"/>
      <c r="V58" s="1017"/>
      <c r="W58" s="1017"/>
      <c r="X58" s="1017"/>
      <c r="Y58" s="1017"/>
      <c r="Z58" s="1017"/>
      <c r="AA58" s="1017"/>
      <c r="AB58" s="1017"/>
      <c r="AC58" s="1017"/>
      <c r="AD58" s="1017"/>
      <c r="AE58" s="1039"/>
      <c r="AF58" s="1045"/>
      <c r="AG58" s="1046"/>
      <c r="AH58" s="1046"/>
      <c r="AI58" s="1046"/>
      <c r="AJ58" s="1047"/>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40"/>
      <c r="BF58" s="1040"/>
      <c r="BG58" s="1040"/>
      <c r="BH58" s="1040"/>
      <c r="BI58" s="1041"/>
      <c r="BJ58" s="241"/>
      <c r="BK58" s="241"/>
      <c r="BL58" s="241"/>
      <c r="BM58" s="241"/>
      <c r="BN58" s="241"/>
      <c r="BO58" s="254"/>
      <c r="BP58" s="254"/>
      <c r="BQ58" s="251">
        <v>52</v>
      </c>
      <c r="BR58" s="252"/>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5"/>
    </row>
    <row r="59" spans="1:131" s="236" customFormat="1" ht="26.25" customHeight="1" x14ac:dyDescent="0.2">
      <c r="A59" s="250">
        <v>32</v>
      </c>
      <c r="B59" s="1042"/>
      <c r="C59" s="1043"/>
      <c r="D59" s="1043"/>
      <c r="E59" s="1043"/>
      <c r="F59" s="1043"/>
      <c r="G59" s="1043"/>
      <c r="H59" s="1043"/>
      <c r="I59" s="1043"/>
      <c r="J59" s="1043"/>
      <c r="K59" s="1043"/>
      <c r="L59" s="1043"/>
      <c r="M59" s="1043"/>
      <c r="N59" s="1043"/>
      <c r="O59" s="1043"/>
      <c r="P59" s="1044"/>
      <c r="Q59" s="1038"/>
      <c r="R59" s="1017"/>
      <c r="S59" s="1017"/>
      <c r="T59" s="1017"/>
      <c r="U59" s="1017"/>
      <c r="V59" s="1017"/>
      <c r="W59" s="1017"/>
      <c r="X59" s="1017"/>
      <c r="Y59" s="1017"/>
      <c r="Z59" s="1017"/>
      <c r="AA59" s="1017"/>
      <c r="AB59" s="1017"/>
      <c r="AC59" s="1017"/>
      <c r="AD59" s="1017"/>
      <c r="AE59" s="1039"/>
      <c r="AF59" s="1045"/>
      <c r="AG59" s="1046"/>
      <c r="AH59" s="1046"/>
      <c r="AI59" s="1046"/>
      <c r="AJ59" s="1047"/>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40"/>
      <c r="BF59" s="1040"/>
      <c r="BG59" s="1040"/>
      <c r="BH59" s="1040"/>
      <c r="BI59" s="1041"/>
      <c r="BJ59" s="241"/>
      <c r="BK59" s="241"/>
      <c r="BL59" s="241"/>
      <c r="BM59" s="241"/>
      <c r="BN59" s="241"/>
      <c r="BO59" s="254"/>
      <c r="BP59" s="254"/>
      <c r="BQ59" s="251">
        <v>53</v>
      </c>
      <c r="BR59" s="252"/>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5"/>
    </row>
    <row r="60" spans="1:131" s="236" customFormat="1" ht="26.25" customHeight="1" x14ac:dyDescent="0.2">
      <c r="A60" s="250">
        <v>33</v>
      </c>
      <c r="B60" s="1042"/>
      <c r="C60" s="1043"/>
      <c r="D60" s="1043"/>
      <c r="E60" s="1043"/>
      <c r="F60" s="1043"/>
      <c r="G60" s="1043"/>
      <c r="H60" s="1043"/>
      <c r="I60" s="1043"/>
      <c r="J60" s="1043"/>
      <c r="K60" s="1043"/>
      <c r="L60" s="1043"/>
      <c r="M60" s="1043"/>
      <c r="N60" s="1043"/>
      <c r="O60" s="1043"/>
      <c r="P60" s="1044"/>
      <c r="Q60" s="1038"/>
      <c r="R60" s="1017"/>
      <c r="S60" s="1017"/>
      <c r="T60" s="1017"/>
      <c r="U60" s="1017"/>
      <c r="V60" s="1017"/>
      <c r="W60" s="1017"/>
      <c r="X60" s="1017"/>
      <c r="Y60" s="1017"/>
      <c r="Z60" s="1017"/>
      <c r="AA60" s="1017"/>
      <c r="AB60" s="1017"/>
      <c r="AC60" s="1017"/>
      <c r="AD60" s="1017"/>
      <c r="AE60" s="1039"/>
      <c r="AF60" s="1045"/>
      <c r="AG60" s="1046"/>
      <c r="AH60" s="1046"/>
      <c r="AI60" s="1046"/>
      <c r="AJ60" s="1047"/>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40"/>
      <c r="BF60" s="1040"/>
      <c r="BG60" s="1040"/>
      <c r="BH60" s="1040"/>
      <c r="BI60" s="1041"/>
      <c r="BJ60" s="241"/>
      <c r="BK60" s="241"/>
      <c r="BL60" s="241"/>
      <c r="BM60" s="241"/>
      <c r="BN60" s="241"/>
      <c r="BO60" s="254"/>
      <c r="BP60" s="254"/>
      <c r="BQ60" s="251">
        <v>54</v>
      </c>
      <c r="BR60" s="252"/>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5"/>
    </row>
    <row r="61" spans="1:131" s="236" customFormat="1" ht="26.25" customHeight="1" thickBot="1" x14ac:dyDescent="0.25">
      <c r="A61" s="250">
        <v>34</v>
      </c>
      <c r="B61" s="1042"/>
      <c r="C61" s="1043"/>
      <c r="D61" s="1043"/>
      <c r="E61" s="1043"/>
      <c r="F61" s="1043"/>
      <c r="G61" s="1043"/>
      <c r="H61" s="1043"/>
      <c r="I61" s="1043"/>
      <c r="J61" s="1043"/>
      <c r="K61" s="1043"/>
      <c r="L61" s="1043"/>
      <c r="M61" s="1043"/>
      <c r="N61" s="1043"/>
      <c r="O61" s="1043"/>
      <c r="P61" s="1044"/>
      <c r="Q61" s="1038"/>
      <c r="R61" s="1017"/>
      <c r="S61" s="1017"/>
      <c r="T61" s="1017"/>
      <c r="U61" s="1017"/>
      <c r="V61" s="1017"/>
      <c r="W61" s="1017"/>
      <c r="X61" s="1017"/>
      <c r="Y61" s="1017"/>
      <c r="Z61" s="1017"/>
      <c r="AA61" s="1017"/>
      <c r="AB61" s="1017"/>
      <c r="AC61" s="1017"/>
      <c r="AD61" s="1017"/>
      <c r="AE61" s="1039"/>
      <c r="AF61" s="1045"/>
      <c r="AG61" s="1046"/>
      <c r="AH61" s="1046"/>
      <c r="AI61" s="1046"/>
      <c r="AJ61" s="1047"/>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40"/>
      <c r="BF61" s="1040"/>
      <c r="BG61" s="1040"/>
      <c r="BH61" s="1040"/>
      <c r="BI61" s="1041"/>
      <c r="BJ61" s="241"/>
      <c r="BK61" s="241"/>
      <c r="BL61" s="241"/>
      <c r="BM61" s="241"/>
      <c r="BN61" s="241"/>
      <c r="BO61" s="254"/>
      <c r="BP61" s="254"/>
      <c r="BQ61" s="251">
        <v>55</v>
      </c>
      <c r="BR61" s="252"/>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5"/>
    </row>
    <row r="62" spans="1:131" s="236" customFormat="1" ht="26.25" customHeight="1" x14ac:dyDescent="0.2">
      <c r="A62" s="250">
        <v>35</v>
      </c>
      <c r="B62" s="1035"/>
      <c r="C62" s="1036"/>
      <c r="D62" s="1036"/>
      <c r="E62" s="1036"/>
      <c r="F62" s="1036"/>
      <c r="G62" s="1036"/>
      <c r="H62" s="1036"/>
      <c r="I62" s="1036"/>
      <c r="J62" s="1036"/>
      <c r="K62" s="1036"/>
      <c r="L62" s="1036"/>
      <c r="M62" s="1036"/>
      <c r="N62" s="1036"/>
      <c r="O62" s="1036"/>
      <c r="P62" s="1037"/>
      <c r="Q62" s="1038"/>
      <c r="R62" s="1017"/>
      <c r="S62" s="1017"/>
      <c r="T62" s="1017"/>
      <c r="U62" s="1017"/>
      <c r="V62" s="1017"/>
      <c r="W62" s="1017"/>
      <c r="X62" s="1017"/>
      <c r="Y62" s="1017"/>
      <c r="Z62" s="1017"/>
      <c r="AA62" s="1017"/>
      <c r="AB62" s="1017"/>
      <c r="AC62" s="1017"/>
      <c r="AD62" s="1017"/>
      <c r="AE62" s="1039"/>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30"/>
      <c r="BF62" s="1030"/>
      <c r="BG62" s="1030"/>
      <c r="BH62" s="1030"/>
      <c r="BI62" s="1031"/>
      <c r="BJ62" s="1032" t="s">
        <v>399</v>
      </c>
      <c r="BK62" s="1033"/>
      <c r="BL62" s="1033"/>
      <c r="BM62" s="1033"/>
      <c r="BN62" s="1034"/>
      <c r="BO62" s="254"/>
      <c r="BP62" s="254"/>
      <c r="BQ62" s="251">
        <v>56</v>
      </c>
      <c r="BR62" s="252"/>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5"/>
    </row>
    <row r="63" spans="1:131" s="236" customFormat="1" ht="26.25" customHeight="1" thickBot="1" x14ac:dyDescent="0.25">
      <c r="A63" s="253" t="s">
        <v>376</v>
      </c>
      <c r="B63" s="942" t="s">
        <v>400</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6"/>
      <c r="AF63" s="1027">
        <f>SUM(AF28:AJ62)</f>
        <v>22629</v>
      </c>
      <c r="AG63" s="957"/>
      <c r="AH63" s="957"/>
      <c r="AI63" s="957"/>
      <c r="AJ63" s="1028"/>
      <c r="AK63" s="1029"/>
      <c r="AL63" s="961"/>
      <c r="AM63" s="961"/>
      <c r="AN63" s="961"/>
      <c r="AO63" s="961"/>
      <c r="AP63" s="1021">
        <f>SUM(AP28:AT62)</f>
        <v>50891</v>
      </c>
      <c r="AQ63" s="949"/>
      <c r="AR63" s="949"/>
      <c r="AS63" s="949"/>
      <c r="AT63" s="1022"/>
      <c r="AU63" s="1021">
        <f>SUM(AU28:AY62)</f>
        <v>30292</v>
      </c>
      <c r="AV63" s="949"/>
      <c r="AW63" s="949"/>
      <c r="AX63" s="949"/>
      <c r="AY63" s="1022"/>
      <c r="AZ63" s="1023"/>
      <c r="BA63" s="1023"/>
      <c r="BB63" s="1023"/>
      <c r="BC63" s="1023"/>
      <c r="BD63" s="1023"/>
      <c r="BE63" s="958"/>
      <c r="BF63" s="958"/>
      <c r="BG63" s="958"/>
      <c r="BH63" s="958"/>
      <c r="BI63" s="959"/>
      <c r="BJ63" s="1024" t="s">
        <v>119</v>
      </c>
      <c r="BK63" s="949"/>
      <c r="BL63" s="949"/>
      <c r="BM63" s="949"/>
      <c r="BN63" s="1025"/>
      <c r="BO63" s="254"/>
      <c r="BP63" s="254"/>
      <c r="BQ63" s="251">
        <v>57</v>
      </c>
      <c r="BR63" s="252"/>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5"/>
    </row>
    <row r="66" spans="1:131" s="236" customFormat="1" ht="26.25" customHeight="1" x14ac:dyDescent="0.2">
      <c r="A66" s="994" t="s">
        <v>402</v>
      </c>
      <c r="B66" s="995"/>
      <c r="C66" s="995"/>
      <c r="D66" s="995"/>
      <c r="E66" s="995"/>
      <c r="F66" s="995"/>
      <c r="G66" s="995"/>
      <c r="H66" s="995"/>
      <c r="I66" s="995"/>
      <c r="J66" s="995"/>
      <c r="K66" s="995"/>
      <c r="L66" s="995"/>
      <c r="M66" s="995"/>
      <c r="N66" s="995"/>
      <c r="O66" s="995"/>
      <c r="P66" s="996"/>
      <c r="Q66" s="1000" t="s">
        <v>381</v>
      </c>
      <c r="R66" s="1001"/>
      <c r="S66" s="1001"/>
      <c r="T66" s="1001"/>
      <c r="U66" s="1002"/>
      <c r="V66" s="1000" t="s">
        <v>403</v>
      </c>
      <c r="W66" s="1001"/>
      <c r="X66" s="1001"/>
      <c r="Y66" s="1001"/>
      <c r="Z66" s="1002"/>
      <c r="AA66" s="1000" t="s">
        <v>383</v>
      </c>
      <c r="AB66" s="1001"/>
      <c r="AC66" s="1001"/>
      <c r="AD66" s="1001"/>
      <c r="AE66" s="1002"/>
      <c r="AF66" s="1006" t="s">
        <v>384</v>
      </c>
      <c r="AG66" s="1007"/>
      <c r="AH66" s="1007"/>
      <c r="AI66" s="1007"/>
      <c r="AJ66" s="1008"/>
      <c r="AK66" s="1000" t="s">
        <v>404</v>
      </c>
      <c r="AL66" s="995"/>
      <c r="AM66" s="995"/>
      <c r="AN66" s="995"/>
      <c r="AO66" s="996"/>
      <c r="AP66" s="1000" t="s">
        <v>386</v>
      </c>
      <c r="AQ66" s="1001"/>
      <c r="AR66" s="1001"/>
      <c r="AS66" s="1001"/>
      <c r="AT66" s="1002"/>
      <c r="AU66" s="1000" t="s">
        <v>405</v>
      </c>
      <c r="AV66" s="1001"/>
      <c r="AW66" s="1001"/>
      <c r="AX66" s="1001"/>
      <c r="AY66" s="1002"/>
      <c r="AZ66" s="1000" t="s">
        <v>353</v>
      </c>
      <c r="BA66" s="1001"/>
      <c r="BB66" s="1001"/>
      <c r="BC66" s="1001"/>
      <c r="BD66" s="1014"/>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76"/>
      <c r="EA66" s="235"/>
    </row>
    <row r="67" spans="1:131" s="236" customFormat="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76"/>
      <c r="EA67" s="235"/>
    </row>
    <row r="68" spans="1:131" s="236" customFormat="1" ht="26.25" customHeight="1" thickTop="1" x14ac:dyDescent="0.2">
      <c r="A68" s="247">
        <v>1</v>
      </c>
      <c r="B68" s="984"/>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76"/>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76"/>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76"/>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76"/>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76"/>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76"/>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76"/>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76"/>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76"/>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76"/>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76"/>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376</v>
      </c>
      <c r="B88" s="942" t="s">
        <v>406</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2" t="s">
        <v>407</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f>SUM(CR7:CV88)</f>
        <v>20549</v>
      </c>
      <c r="CS102" s="949"/>
      <c r="CT102" s="949"/>
      <c r="CU102" s="949"/>
      <c r="CV102" s="950"/>
      <c r="CW102" s="948">
        <f t="shared" ref="CW102" si="0">SUM(CW7:DA88)</f>
        <v>8272</v>
      </c>
      <c r="CX102" s="949"/>
      <c r="CY102" s="949"/>
      <c r="CZ102" s="949"/>
      <c r="DA102" s="950"/>
      <c r="DB102" s="948">
        <f t="shared" ref="DB102" si="1">SUM(DB7:DF88)</f>
        <v>25411</v>
      </c>
      <c r="DC102" s="949"/>
      <c r="DD102" s="949"/>
      <c r="DE102" s="949"/>
      <c r="DF102" s="950"/>
      <c r="DG102" s="948">
        <f t="shared" ref="DG102" si="2">SUM(DG7:DK88)</f>
        <v>5546</v>
      </c>
      <c r="DH102" s="949"/>
      <c r="DI102" s="949"/>
      <c r="DJ102" s="949"/>
      <c r="DK102" s="950"/>
      <c r="DL102" s="948">
        <f t="shared" ref="DL102" si="3">SUM(DL7:DP88)</f>
        <v>20022</v>
      </c>
      <c r="DM102" s="949"/>
      <c r="DN102" s="949"/>
      <c r="DO102" s="949"/>
      <c r="DP102" s="950"/>
      <c r="DQ102" s="948">
        <f t="shared" ref="DQ102" si="4">SUM(DQ7:DU88)</f>
        <v>10042</v>
      </c>
      <c r="DR102" s="949"/>
      <c r="DS102" s="949"/>
      <c r="DT102" s="949"/>
      <c r="DU102" s="950"/>
      <c r="DV102" s="931">
        <f t="shared" ref="DV102" si="5">SUM(DV7:DZ88)</f>
        <v>0</v>
      </c>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408</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409</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412</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413</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415</v>
      </c>
      <c r="AB109" s="892"/>
      <c r="AC109" s="892"/>
      <c r="AD109" s="892"/>
      <c r="AE109" s="893"/>
      <c r="AF109" s="894" t="s">
        <v>308</v>
      </c>
      <c r="AG109" s="892"/>
      <c r="AH109" s="892"/>
      <c r="AI109" s="892"/>
      <c r="AJ109" s="893"/>
      <c r="AK109" s="894" t="s">
        <v>307</v>
      </c>
      <c r="AL109" s="892"/>
      <c r="AM109" s="892"/>
      <c r="AN109" s="892"/>
      <c r="AO109" s="893"/>
      <c r="AP109" s="894" t="s">
        <v>416</v>
      </c>
      <c r="AQ109" s="892"/>
      <c r="AR109" s="892"/>
      <c r="AS109" s="892"/>
      <c r="AT109" s="923"/>
      <c r="AU109" s="891" t="s">
        <v>414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415</v>
      </c>
      <c r="BR109" s="892"/>
      <c r="BS109" s="892"/>
      <c r="BT109" s="892"/>
      <c r="BU109" s="893"/>
      <c r="BV109" s="894" t="s">
        <v>308</v>
      </c>
      <c r="BW109" s="892"/>
      <c r="BX109" s="892"/>
      <c r="BY109" s="892"/>
      <c r="BZ109" s="893"/>
      <c r="CA109" s="894" t="s">
        <v>307</v>
      </c>
      <c r="CB109" s="892"/>
      <c r="CC109" s="892"/>
      <c r="CD109" s="892"/>
      <c r="CE109" s="893"/>
      <c r="CF109" s="930" t="s">
        <v>416</v>
      </c>
      <c r="CG109" s="930"/>
      <c r="CH109" s="930"/>
      <c r="CI109" s="930"/>
      <c r="CJ109" s="930"/>
      <c r="CK109" s="894" t="s">
        <v>417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415</v>
      </c>
      <c r="DH109" s="892"/>
      <c r="DI109" s="892"/>
      <c r="DJ109" s="892"/>
      <c r="DK109" s="893"/>
      <c r="DL109" s="894" t="s">
        <v>308</v>
      </c>
      <c r="DM109" s="892"/>
      <c r="DN109" s="892"/>
      <c r="DO109" s="892"/>
      <c r="DP109" s="893"/>
      <c r="DQ109" s="894" t="s">
        <v>307</v>
      </c>
      <c r="DR109" s="892"/>
      <c r="DS109" s="892"/>
      <c r="DT109" s="892"/>
      <c r="DU109" s="893"/>
      <c r="DV109" s="894" t="s">
        <v>416</v>
      </c>
      <c r="DW109" s="892"/>
      <c r="DX109" s="892"/>
      <c r="DY109" s="892"/>
      <c r="DZ109" s="923"/>
    </row>
    <row r="110" spans="1:131" s="235" customFormat="1" ht="26.25" customHeight="1" x14ac:dyDescent="0.2">
      <c r="A110" s="792" t="s">
        <v>418</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82335005</v>
      </c>
      <c r="AB110" s="885"/>
      <c r="AC110" s="885"/>
      <c r="AD110" s="885"/>
      <c r="AE110" s="886"/>
      <c r="AF110" s="887">
        <v>81596112</v>
      </c>
      <c r="AG110" s="885"/>
      <c r="AH110" s="885"/>
      <c r="AI110" s="885"/>
      <c r="AJ110" s="886"/>
      <c r="AK110" s="887">
        <v>78999902</v>
      </c>
      <c r="AL110" s="885"/>
      <c r="AM110" s="885"/>
      <c r="AN110" s="885"/>
      <c r="AO110" s="886"/>
      <c r="AP110" s="888">
        <v>33.299999999999997</v>
      </c>
      <c r="AQ110" s="889"/>
      <c r="AR110" s="889"/>
      <c r="AS110" s="889"/>
      <c r="AT110" s="890"/>
      <c r="AU110" s="924" t="s">
        <v>71</v>
      </c>
      <c r="AV110" s="925"/>
      <c r="AW110" s="925"/>
      <c r="AX110" s="925"/>
      <c r="AY110" s="925"/>
      <c r="AZ110" s="847" t="s">
        <v>419</v>
      </c>
      <c r="BA110" s="793"/>
      <c r="BB110" s="793"/>
      <c r="BC110" s="793"/>
      <c r="BD110" s="793"/>
      <c r="BE110" s="793"/>
      <c r="BF110" s="793"/>
      <c r="BG110" s="793"/>
      <c r="BH110" s="793"/>
      <c r="BI110" s="793"/>
      <c r="BJ110" s="793"/>
      <c r="BK110" s="793"/>
      <c r="BL110" s="793"/>
      <c r="BM110" s="793"/>
      <c r="BN110" s="793"/>
      <c r="BO110" s="793"/>
      <c r="BP110" s="794"/>
      <c r="BQ110" s="848">
        <v>1235780371</v>
      </c>
      <c r="BR110" s="830"/>
      <c r="BS110" s="830"/>
      <c r="BT110" s="830"/>
      <c r="BU110" s="830"/>
      <c r="BV110" s="830">
        <v>1213260500</v>
      </c>
      <c r="BW110" s="830"/>
      <c r="BX110" s="830"/>
      <c r="BY110" s="830"/>
      <c r="BZ110" s="830"/>
      <c r="CA110" s="830">
        <v>1199730709</v>
      </c>
      <c r="CB110" s="830"/>
      <c r="CC110" s="830"/>
      <c r="CD110" s="830"/>
      <c r="CE110" s="830"/>
      <c r="CF110" s="857">
        <v>505.7</v>
      </c>
      <c r="CG110" s="858"/>
      <c r="CH110" s="858"/>
      <c r="CI110" s="858"/>
      <c r="CJ110" s="858"/>
      <c r="CK110" s="920" t="s">
        <v>420</v>
      </c>
      <c r="CL110" s="804"/>
      <c r="CM110" s="881" t="s">
        <v>421</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422</v>
      </c>
      <c r="DH110" s="830"/>
      <c r="DI110" s="830"/>
      <c r="DJ110" s="830"/>
      <c r="DK110" s="830"/>
      <c r="DL110" s="830" t="s">
        <v>119</v>
      </c>
      <c r="DM110" s="830"/>
      <c r="DN110" s="830"/>
      <c r="DO110" s="830"/>
      <c r="DP110" s="830"/>
      <c r="DQ110" s="830" t="s">
        <v>119</v>
      </c>
      <c r="DR110" s="830"/>
      <c r="DS110" s="830"/>
      <c r="DT110" s="830"/>
      <c r="DU110" s="830"/>
      <c r="DV110" s="831" t="s">
        <v>422</v>
      </c>
      <c r="DW110" s="831"/>
      <c r="DX110" s="831"/>
      <c r="DY110" s="831"/>
      <c r="DZ110" s="832"/>
    </row>
    <row r="111" spans="1:131" s="235" customFormat="1" ht="26.25" customHeight="1" x14ac:dyDescent="0.2">
      <c r="A111" s="759" t="s">
        <v>423</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119</v>
      </c>
      <c r="AB111" s="914"/>
      <c r="AC111" s="914"/>
      <c r="AD111" s="914"/>
      <c r="AE111" s="915"/>
      <c r="AF111" s="916" t="s">
        <v>422</v>
      </c>
      <c r="AG111" s="914"/>
      <c r="AH111" s="914"/>
      <c r="AI111" s="914"/>
      <c r="AJ111" s="915"/>
      <c r="AK111" s="916" t="s">
        <v>422</v>
      </c>
      <c r="AL111" s="914"/>
      <c r="AM111" s="914"/>
      <c r="AN111" s="914"/>
      <c r="AO111" s="915"/>
      <c r="AP111" s="917" t="s">
        <v>422</v>
      </c>
      <c r="AQ111" s="918"/>
      <c r="AR111" s="918"/>
      <c r="AS111" s="918"/>
      <c r="AT111" s="919"/>
      <c r="AU111" s="926"/>
      <c r="AV111" s="927"/>
      <c r="AW111" s="927"/>
      <c r="AX111" s="927"/>
      <c r="AY111" s="927"/>
      <c r="AZ111" s="800" t="s">
        <v>424</v>
      </c>
      <c r="BA111" s="735"/>
      <c r="BB111" s="735"/>
      <c r="BC111" s="735"/>
      <c r="BD111" s="735"/>
      <c r="BE111" s="735"/>
      <c r="BF111" s="735"/>
      <c r="BG111" s="735"/>
      <c r="BH111" s="735"/>
      <c r="BI111" s="735"/>
      <c r="BJ111" s="735"/>
      <c r="BK111" s="735"/>
      <c r="BL111" s="735"/>
      <c r="BM111" s="735"/>
      <c r="BN111" s="735"/>
      <c r="BO111" s="735"/>
      <c r="BP111" s="736"/>
      <c r="BQ111" s="801">
        <v>274442</v>
      </c>
      <c r="BR111" s="802"/>
      <c r="BS111" s="802"/>
      <c r="BT111" s="802"/>
      <c r="BU111" s="802"/>
      <c r="BV111" s="802">
        <v>199684</v>
      </c>
      <c r="BW111" s="802"/>
      <c r="BX111" s="802"/>
      <c r="BY111" s="802"/>
      <c r="BZ111" s="802"/>
      <c r="CA111" s="802">
        <v>122058</v>
      </c>
      <c r="CB111" s="802"/>
      <c r="CC111" s="802"/>
      <c r="CD111" s="802"/>
      <c r="CE111" s="802"/>
      <c r="CF111" s="866">
        <v>0.1</v>
      </c>
      <c r="CG111" s="867"/>
      <c r="CH111" s="867"/>
      <c r="CI111" s="867"/>
      <c r="CJ111" s="867"/>
      <c r="CK111" s="921"/>
      <c r="CL111" s="806"/>
      <c r="CM111" s="809" t="s">
        <v>425</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119</v>
      </c>
      <c r="DH111" s="802"/>
      <c r="DI111" s="802"/>
      <c r="DJ111" s="802"/>
      <c r="DK111" s="802"/>
      <c r="DL111" s="802" t="s">
        <v>119</v>
      </c>
      <c r="DM111" s="802"/>
      <c r="DN111" s="802"/>
      <c r="DO111" s="802"/>
      <c r="DP111" s="802"/>
      <c r="DQ111" s="802" t="s">
        <v>422</v>
      </c>
      <c r="DR111" s="802"/>
      <c r="DS111" s="802"/>
      <c r="DT111" s="802"/>
      <c r="DU111" s="802"/>
      <c r="DV111" s="779" t="s">
        <v>119</v>
      </c>
      <c r="DW111" s="779"/>
      <c r="DX111" s="779"/>
      <c r="DY111" s="779"/>
      <c r="DZ111" s="780"/>
    </row>
    <row r="112" spans="1:131" s="235" customFormat="1" ht="26.25" customHeight="1" x14ac:dyDescent="0.2">
      <c r="A112" s="906" t="s">
        <v>426</v>
      </c>
      <c r="B112" s="907"/>
      <c r="C112" s="735" t="s">
        <v>427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9086833</v>
      </c>
      <c r="AB112" s="765"/>
      <c r="AC112" s="765"/>
      <c r="AD112" s="765"/>
      <c r="AE112" s="766"/>
      <c r="AF112" s="767">
        <v>9282501</v>
      </c>
      <c r="AG112" s="765"/>
      <c r="AH112" s="765"/>
      <c r="AI112" s="765"/>
      <c r="AJ112" s="766"/>
      <c r="AK112" s="767">
        <v>9199584</v>
      </c>
      <c r="AL112" s="765"/>
      <c r="AM112" s="765"/>
      <c r="AN112" s="765"/>
      <c r="AO112" s="766"/>
      <c r="AP112" s="812">
        <v>3.9</v>
      </c>
      <c r="AQ112" s="813"/>
      <c r="AR112" s="813"/>
      <c r="AS112" s="813"/>
      <c r="AT112" s="814"/>
      <c r="AU112" s="926"/>
      <c r="AV112" s="927"/>
      <c r="AW112" s="927"/>
      <c r="AX112" s="927"/>
      <c r="AY112" s="927"/>
      <c r="AZ112" s="800" t="s">
        <v>428</v>
      </c>
      <c r="BA112" s="735"/>
      <c r="BB112" s="735"/>
      <c r="BC112" s="735"/>
      <c r="BD112" s="735"/>
      <c r="BE112" s="735"/>
      <c r="BF112" s="735"/>
      <c r="BG112" s="735"/>
      <c r="BH112" s="735"/>
      <c r="BI112" s="735"/>
      <c r="BJ112" s="735"/>
      <c r="BK112" s="735"/>
      <c r="BL112" s="735"/>
      <c r="BM112" s="735"/>
      <c r="BN112" s="735"/>
      <c r="BO112" s="735"/>
      <c r="BP112" s="736"/>
      <c r="BQ112" s="801">
        <v>32036376</v>
      </c>
      <c r="BR112" s="802"/>
      <c r="BS112" s="802"/>
      <c r="BT112" s="802"/>
      <c r="BU112" s="802"/>
      <c r="BV112" s="802">
        <v>28268753</v>
      </c>
      <c r="BW112" s="802"/>
      <c r="BX112" s="802"/>
      <c r="BY112" s="802"/>
      <c r="BZ112" s="802"/>
      <c r="CA112" s="802">
        <v>26239785</v>
      </c>
      <c r="CB112" s="802"/>
      <c r="CC112" s="802"/>
      <c r="CD112" s="802"/>
      <c r="CE112" s="802"/>
      <c r="CF112" s="866">
        <v>11.1</v>
      </c>
      <c r="CG112" s="867"/>
      <c r="CH112" s="867"/>
      <c r="CI112" s="867"/>
      <c r="CJ112" s="867"/>
      <c r="CK112" s="921"/>
      <c r="CL112" s="806"/>
      <c r="CM112" s="809" t="s">
        <v>429</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t="s">
        <v>119</v>
      </c>
      <c r="DH112" s="802"/>
      <c r="DI112" s="802"/>
      <c r="DJ112" s="802"/>
      <c r="DK112" s="802"/>
      <c r="DL112" s="802" t="s">
        <v>119</v>
      </c>
      <c r="DM112" s="802"/>
      <c r="DN112" s="802"/>
      <c r="DO112" s="802"/>
      <c r="DP112" s="802"/>
      <c r="DQ112" s="802" t="s">
        <v>119</v>
      </c>
      <c r="DR112" s="802"/>
      <c r="DS112" s="802"/>
      <c r="DT112" s="802"/>
      <c r="DU112" s="802"/>
      <c r="DV112" s="779" t="s">
        <v>422</v>
      </c>
      <c r="DW112" s="779"/>
      <c r="DX112" s="779"/>
      <c r="DY112" s="779"/>
      <c r="DZ112" s="780"/>
    </row>
    <row r="113" spans="1:130" s="235" customFormat="1" ht="26.25" customHeight="1" x14ac:dyDescent="0.2">
      <c r="A113" s="908"/>
      <c r="B113" s="909"/>
      <c r="C113" s="735" t="s">
        <v>430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3044308</v>
      </c>
      <c r="AB113" s="765"/>
      <c r="AC113" s="765"/>
      <c r="AD113" s="765"/>
      <c r="AE113" s="766"/>
      <c r="AF113" s="767">
        <v>2463561</v>
      </c>
      <c r="AG113" s="765"/>
      <c r="AH113" s="765"/>
      <c r="AI113" s="765"/>
      <c r="AJ113" s="766"/>
      <c r="AK113" s="767">
        <v>2627346</v>
      </c>
      <c r="AL113" s="765"/>
      <c r="AM113" s="765"/>
      <c r="AN113" s="765"/>
      <c r="AO113" s="766"/>
      <c r="AP113" s="812">
        <v>1.1000000000000001</v>
      </c>
      <c r="AQ113" s="813"/>
      <c r="AR113" s="813"/>
      <c r="AS113" s="813"/>
      <c r="AT113" s="814"/>
      <c r="AU113" s="926"/>
      <c r="AV113" s="927"/>
      <c r="AW113" s="927"/>
      <c r="AX113" s="927"/>
      <c r="AY113" s="927"/>
      <c r="AZ113" s="800" t="s">
        <v>431</v>
      </c>
      <c r="BA113" s="735"/>
      <c r="BB113" s="735"/>
      <c r="BC113" s="735"/>
      <c r="BD113" s="735"/>
      <c r="BE113" s="735"/>
      <c r="BF113" s="735"/>
      <c r="BG113" s="735"/>
      <c r="BH113" s="735"/>
      <c r="BI113" s="735"/>
      <c r="BJ113" s="735"/>
      <c r="BK113" s="735"/>
      <c r="BL113" s="735"/>
      <c r="BM113" s="735"/>
      <c r="BN113" s="735"/>
      <c r="BO113" s="735"/>
      <c r="BP113" s="736"/>
      <c r="BQ113" s="801" t="s">
        <v>119</v>
      </c>
      <c r="BR113" s="802"/>
      <c r="BS113" s="802"/>
      <c r="BT113" s="802"/>
      <c r="BU113" s="802"/>
      <c r="BV113" s="802" t="s">
        <v>119</v>
      </c>
      <c r="BW113" s="802"/>
      <c r="BX113" s="802"/>
      <c r="BY113" s="802"/>
      <c r="BZ113" s="802"/>
      <c r="CA113" s="802" t="s">
        <v>119</v>
      </c>
      <c r="CB113" s="802"/>
      <c r="CC113" s="802"/>
      <c r="CD113" s="802"/>
      <c r="CE113" s="802"/>
      <c r="CF113" s="866" t="s">
        <v>119</v>
      </c>
      <c r="CG113" s="867"/>
      <c r="CH113" s="867"/>
      <c r="CI113" s="867"/>
      <c r="CJ113" s="867"/>
      <c r="CK113" s="921"/>
      <c r="CL113" s="806"/>
      <c r="CM113" s="809" t="s">
        <v>432</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119</v>
      </c>
      <c r="DH113" s="802"/>
      <c r="DI113" s="802"/>
      <c r="DJ113" s="802"/>
      <c r="DK113" s="802"/>
      <c r="DL113" s="802" t="s">
        <v>422</v>
      </c>
      <c r="DM113" s="802"/>
      <c r="DN113" s="802"/>
      <c r="DO113" s="802"/>
      <c r="DP113" s="802"/>
      <c r="DQ113" s="802" t="s">
        <v>119</v>
      </c>
      <c r="DR113" s="802"/>
      <c r="DS113" s="802"/>
      <c r="DT113" s="802"/>
      <c r="DU113" s="802"/>
      <c r="DV113" s="779" t="s">
        <v>422</v>
      </c>
      <c r="DW113" s="779"/>
      <c r="DX113" s="779"/>
      <c r="DY113" s="779"/>
      <c r="DZ113" s="780"/>
    </row>
    <row r="114" spans="1:130" s="235" customFormat="1" ht="26.25" customHeight="1" x14ac:dyDescent="0.2">
      <c r="A114" s="908"/>
      <c r="B114" s="909"/>
      <c r="C114" s="735" t="s">
        <v>433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422</v>
      </c>
      <c r="AB114" s="765"/>
      <c r="AC114" s="765"/>
      <c r="AD114" s="765"/>
      <c r="AE114" s="766"/>
      <c r="AF114" s="767" t="s">
        <v>119</v>
      </c>
      <c r="AG114" s="765"/>
      <c r="AH114" s="765"/>
      <c r="AI114" s="765"/>
      <c r="AJ114" s="766"/>
      <c r="AK114" s="767" t="s">
        <v>119</v>
      </c>
      <c r="AL114" s="765"/>
      <c r="AM114" s="765"/>
      <c r="AN114" s="765"/>
      <c r="AO114" s="766"/>
      <c r="AP114" s="812" t="s">
        <v>119</v>
      </c>
      <c r="AQ114" s="813"/>
      <c r="AR114" s="813"/>
      <c r="AS114" s="813"/>
      <c r="AT114" s="814"/>
      <c r="AU114" s="926"/>
      <c r="AV114" s="927"/>
      <c r="AW114" s="927"/>
      <c r="AX114" s="927"/>
      <c r="AY114" s="927"/>
      <c r="AZ114" s="800" t="s">
        <v>434</v>
      </c>
      <c r="BA114" s="735"/>
      <c r="BB114" s="735"/>
      <c r="BC114" s="735"/>
      <c r="BD114" s="735"/>
      <c r="BE114" s="735"/>
      <c r="BF114" s="735"/>
      <c r="BG114" s="735"/>
      <c r="BH114" s="735"/>
      <c r="BI114" s="735"/>
      <c r="BJ114" s="735"/>
      <c r="BK114" s="735"/>
      <c r="BL114" s="735"/>
      <c r="BM114" s="735"/>
      <c r="BN114" s="735"/>
      <c r="BO114" s="735"/>
      <c r="BP114" s="736"/>
      <c r="BQ114" s="801">
        <v>118462602</v>
      </c>
      <c r="BR114" s="802"/>
      <c r="BS114" s="802"/>
      <c r="BT114" s="802"/>
      <c r="BU114" s="802"/>
      <c r="BV114" s="802">
        <v>114535400</v>
      </c>
      <c r="BW114" s="802"/>
      <c r="BX114" s="802"/>
      <c r="BY114" s="802"/>
      <c r="BZ114" s="802"/>
      <c r="CA114" s="802">
        <v>110093762</v>
      </c>
      <c r="CB114" s="802"/>
      <c r="CC114" s="802"/>
      <c r="CD114" s="802"/>
      <c r="CE114" s="802"/>
      <c r="CF114" s="866">
        <v>46.4</v>
      </c>
      <c r="CG114" s="867"/>
      <c r="CH114" s="867"/>
      <c r="CI114" s="867"/>
      <c r="CJ114" s="867"/>
      <c r="CK114" s="921"/>
      <c r="CL114" s="806"/>
      <c r="CM114" s="809" t="s">
        <v>435</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274442</v>
      </c>
      <c r="DH114" s="802"/>
      <c r="DI114" s="802"/>
      <c r="DJ114" s="802"/>
      <c r="DK114" s="802"/>
      <c r="DL114" s="802">
        <v>199684</v>
      </c>
      <c r="DM114" s="802"/>
      <c r="DN114" s="802"/>
      <c r="DO114" s="802"/>
      <c r="DP114" s="802"/>
      <c r="DQ114" s="802">
        <v>122058</v>
      </c>
      <c r="DR114" s="802"/>
      <c r="DS114" s="802"/>
      <c r="DT114" s="802"/>
      <c r="DU114" s="802"/>
      <c r="DV114" s="779">
        <v>0.1</v>
      </c>
      <c r="DW114" s="779"/>
      <c r="DX114" s="779"/>
      <c r="DY114" s="779"/>
      <c r="DZ114" s="780"/>
    </row>
    <row r="115" spans="1:130" s="235" customFormat="1" ht="26.25" customHeight="1" x14ac:dyDescent="0.2">
      <c r="A115" s="908"/>
      <c r="B115" s="909"/>
      <c r="C115" s="735" t="s">
        <v>436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319289</v>
      </c>
      <c r="AB115" s="765"/>
      <c r="AC115" s="765"/>
      <c r="AD115" s="765"/>
      <c r="AE115" s="766"/>
      <c r="AF115" s="767">
        <v>440769</v>
      </c>
      <c r="AG115" s="765"/>
      <c r="AH115" s="765"/>
      <c r="AI115" s="765"/>
      <c r="AJ115" s="766"/>
      <c r="AK115" s="767">
        <v>434150</v>
      </c>
      <c r="AL115" s="765"/>
      <c r="AM115" s="765"/>
      <c r="AN115" s="765"/>
      <c r="AO115" s="766"/>
      <c r="AP115" s="812">
        <v>0.2</v>
      </c>
      <c r="AQ115" s="813"/>
      <c r="AR115" s="813"/>
      <c r="AS115" s="813"/>
      <c r="AT115" s="814"/>
      <c r="AU115" s="926"/>
      <c r="AV115" s="927"/>
      <c r="AW115" s="927"/>
      <c r="AX115" s="927"/>
      <c r="AY115" s="927"/>
      <c r="AZ115" s="800" t="s">
        <v>437</v>
      </c>
      <c r="BA115" s="735"/>
      <c r="BB115" s="735"/>
      <c r="BC115" s="735"/>
      <c r="BD115" s="735"/>
      <c r="BE115" s="735"/>
      <c r="BF115" s="735"/>
      <c r="BG115" s="735"/>
      <c r="BH115" s="735"/>
      <c r="BI115" s="735"/>
      <c r="BJ115" s="735"/>
      <c r="BK115" s="735"/>
      <c r="BL115" s="735"/>
      <c r="BM115" s="735"/>
      <c r="BN115" s="735"/>
      <c r="BO115" s="735"/>
      <c r="BP115" s="736"/>
      <c r="BQ115" s="801">
        <v>14758546</v>
      </c>
      <c r="BR115" s="802"/>
      <c r="BS115" s="802"/>
      <c r="BT115" s="802"/>
      <c r="BU115" s="802"/>
      <c r="BV115" s="802">
        <v>10423897</v>
      </c>
      <c r="BW115" s="802"/>
      <c r="BX115" s="802"/>
      <c r="BY115" s="802"/>
      <c r="BZ115" s="802"/>
      <c r="CA115" s="802">
        <v>10267631</v>
      </c>
      <c r="CB115" s="802"/>
      <c r="CC115" s="802"/>
      <c r="CD115" s="802"/>
      <c r="CE115" s="802"/>
      <c r="CF115" s="866">
        <v>4.3</v>
      </c>
      <c r="CG115" s="867"/>
      <c r="CH115" s="867"/>
      <c r="CI115" s="867"/>
      <c r="CJ115" s="867"/>
      <c r="CK115" s="921"/>
      <c r="CL115" s="806"/>
      <c r="CM115" s="800" t="s">
        <v>438</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119</v>
      </c>
      <c r="DH115" s="802"/>
      <c r="DI115" s="802"/>
      <c r="DJ115" s="802"/>
      <c r="DK115" s="802"/>
      <c r="DL115" s="802" t="s">
        <v>119</v>
      </c>
      <c r="DM115" s="802"/>
      <c r="DN115" s="802"/>
      <c r="DO115" s="802"/>
      <c r="DP115" s="802"/>
      <c r="DQ115" s="802" t="s">
        <v>422</v>
      </c>
      <c r="DR115" s="802"/>
      <c r="DS115" s="802"/>
      <c r="DT115" s="802"/>
      <c r="DU115" s="802"/>
      <c r="DV115" s="779" t="s">
        <v>422</v>
      </c>
      <c r="DW115" s="779"/>
      <c r="DX115" s="779"/>
      <c r="DY115" s="779"/>
      <c r="DZ115" s="780"/>
    </row>
    <row r="116" spans="1:130" s="235" customFormat="1" ht="26.25" customHeight="1" x14ac:dyDescent="0.2">
      <c r="A116" s="910"/>
      <c r="B116" s="911"/>
      <c r="C116" s="871" t="s">
        <v>439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49</v>
      </c>
      <c r="AB116" s="765"/>
      <c r="AC116" s="765"/>
      <c r="AD116" s="765"/>
      <c r="AE116" s="766"/>
      <c r="AF116" s="767">
        <v>36</v>
      </c>
      <c r="AG116" s="765"/>
      <c r="AH116" s="765"/>
      <c r="AI116" s="765"/>
      <c r="AJ116" s="766"/>
      <c r="AK116" s="767">
        <v>175</v>
      </c>
      <c r="AL116" s="765"/>
      <c r="AM116" s="765"/>
      <c r="AN116" s="765"/>
      <c r="AO116" s="766"/>
      <c r="AP116" s="812">
        <v>0</v>
      </c>
      <c r="AQ116" s="813"/>
      <c r="AR116" s="813"/>
      <c r="AS116" s="813"/>
      <c r="AT116" s="814"/>
      <c r="AU116" s="926"/>
      <c r="AV116" s="927"/>
      <c r="AW116" s="927"/>
      <c r="AX116" s="927"/>
      <c r="AY116" s="927"/>
      <c r="AZ116" s="854" t="s">
        <v>440</v>
      </c>
      <c r="BA116" s="855"/>
      <c r="BB116" s="855"/>
      <c r="BC116" s="855"/>
      <c r="BD116" s="855"/>
      <c r="BE116" s="855"/>
      <c r="BF116" s="855"/>
      <c r="BG116" s="855"/>
      <c r="BH116" s="855"/>
      <c r="BI116" s="855"/>
      <c r="BJ116" s="855"/>
      <c r="BK116" s="855"/>
      <c r="BL116" s="855"/>
      <c r="BM116" s="855"/>
      <c r="BN116" s="855"/>
      <c r="BO116" s="855"/>
      <c r="BP116" s="856"/>
      <c r="BQ116" s="801" t="s">
        <v>119</v>
      </c>
      <c r="BR116" s="802"/>
      <c r="BS116" s="802"/>
      <c r="BT116" s="802"/>
      <c r="BU116" s="802"/>
      <c r="BV116" s="802" t="s">
        <v>119</v>
      </c>
      <c r="BW116" s="802"/>
      <c r="BX116" s="802"/>
      <c r="BY116" s="802"/>
      <c r="BZ116" s="802"/>
      <c r="CA116" s="802" t="s">
        <v>119</v>
      </c>
      <c r="CB116" s="802"/>
      <c r="CC116" s="802"/>
      <c r="CD116" s="802"/>
      <c r="CE116" s="802"/>
      <c r="CF116" s="866" t="s">
        <v>119</v>
      </c>
      <c r="CG116" s="867"/>
      <c r="CH116" s="867"/>
      <c r="CI116" s="867"/>
      <c r="CJ116" s="867"/>
      <c r="CK116" s="921"/>
      <c r="CL116" s="806"/>
      <c r="CM116" s="809" t="s">
        <v>441</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119</v>
      </c>
      <c r="DH116" s="802"/>
      <c r="DI116" s="802"/>
      <c r="DJ116" s="802"/>
      <c r="DK116" s="802"/>
      <c r="DL116" s="802" t="s">
        <v>119</v>
      </c>
      <c r="DM116" s="802"/>
      <c r="DN116" s="802"/>
      <c r="DO116" s="802"/>
      <c r="DP116" s="802"/>
      <c r="DQ116" s="802" t="s">
        <v>119</v>
      </c>
      <c r="DR116" s="802"/>
      <c r="DS116" s="802"/>
      <c r="DT116" s="802"/>
      <c r="DU116" s="802"/>
      <c r="DV116" s="779" t="s">
        <v>119</v>
      </c>
      <c r="DW116" s="779"/>
      <c r="DX116" s="779"/>
      <c r="DY116" s="779"/>
      <c r="DZ116" s="780"/>
    </row>
    <row r="117" spans="1:130" s="235" customFormat="1" ht="26.25" customHeight="1" x14ac:dyDescent="0.2">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442</v>
      </c>
      <c r="Z117" s="893"/>
      <c r="AA117" s="898">
        <v>94785484</v>
      </c>
      <c r="AB117" s="899"/>
      <c r="AC117" s="899"/>
      <c r="AD117" s="899"/>
      <c r="AE117" s="900"/>
      <c r="AF117" s="901">
        <v>93782979</v>
      </c>
      <c r="AG117" s="899"/>
      <c r="AH117" s="899"/>
      <c r="AI117" s="899"/>
      <c r="AJ117" s="900"/>
      <c r="AK117" s="901">
        <v>91261157</v>
      </c>
      <c r="AL117" s="899"/>
      <c r="AM117" s="899"/>
      <c r="AN117" s="899"/>
      <c r="AO117" s="900"/>
      <c r="AP117" s="902"/>
      <c r="AQ117" s="903"/>
      <c r="AR117" s="903"/>
      <c r="AS117" s="903"/>
      <c r="AT117" s="904"/>
      <c r="AU117" s="926"/>
      <c r="AV117" s="927"/>
      <c r="AW117" s="927"/>
      <c r="AX117" s="927"/>
      <c r="AY117" s="927"/>
      <c r="AZ117" s="800" t="s">
        <v>443</v>
      </c>
      <c r="BA117" s="735"/>
      <c r="BB117" s="735"/>
      <c r="BC117" s="735"/>
      <c r="BD117" s="735"/>
      <c r="BE117" s="735"/>
      <c r="BF117" s="735"/>
      <c r="BG117" s="735"/>
      <c r="BH117" s="735"/>
      <c r="BI117" s="735"/>
      <c r="BJ117" s="735"/>
      <c r="BK117" s="735"/>
      <c r="BL117" s="735"/>
      <c r="BM117" s="735"/>
      <c r="BN117" s="735"/>
      <c r="BO117" s="735"/>
      <c r="BP117" s="736"/>
      <c r="BQ117" s="801" t="s">
        <v>119</v>
      </c>
      <c r="BR117" s="802"/>
      <c r="BS117" s="802"/>
      <c r="BT117" s="802"/>
      <c r="BU117" s="802"/>
      <c r="BV117" s="802" t="s">
        <v>119</v>
      </c>
      <c r="BW117" s="802"/>
      <c r="BX117" s="802"/>
      <c r="BY117" s="802"/>
      <c r="BZ117" s="802"/>
      <c r="CA117" s="802" t="s">
        <v>119</v>
      </c>
      <c r="CB117" s="802"/>
      <c r="CC117" s="802"/>
      <c r="CD117" s="802"/>
      <c r="CE117" s="802"/>
      <c r="CF117" s="866" t="s">
        <v>119</v>
      </c>
      <c r="CG117" s="867"/>
      <c r="CH117" s="867"/>
      <c r="CI117" s="867"/>
      <c r="CJ117" s="867"/>
      <c r="CK117" s="921"/>
      <c r="CL117" s="806"/>
      <c r="CM117" s="809" t="s">
        <v>444</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119</v>
      </c>
      <c r="DH117" s="802"/>
      <c r="DI117" s="802"/>
      <c r="DJ117" s="802"/>
      <c r="DK117" s="802"/>
      <c r="DL117" s="802" t="s">
        <v>119</v>
      </c>
      <c r="DM117" s="802"/>
      <c r="DN117" s="802"/>
      <c r="DO117" s="802"/>
      <c r="DP117" s="802"/>
      <c r="DQ117" s="802" t="s">
        <v>422</v>
      </c>
      <c r="DR117" s="802"/>
      <c r="DS117" s="802"/>
      <c r="DT117" s="802"/>
      <c r="DU117" s="802"/>
      <c r="DV117" s="779" t="s">
        <v>119</v>
      </c>
      <c r="DW117" s="779"/>
      <c r="DX117" s="779"/>
      <c r="DY117" s="779"/>
      <c r="DZ117" s="780"/>
    </row>
    <row r="118" spans="1:130" s="235" customFormat="1" ht="26.25" customHeight="1" x14ac:dyDescent="0.2">
      <c r="A118" s="891" t="s">
        <v>417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415</v>
      </c>
      <c r="AB118" s="892"/>
      <c r="AC118" s="892"/>
      <c r="AD118" s="892"/>
      <c r="AE118" s="893"/>
      <c r="AF118" s="894" t="s">
        <v>308</v>
      </c>
      <c r="AG118" s="892"/>
      <c r="AH118" s="892"/>
      <c r="AI118" s="892"/>
      <c r="AJ118" s="893"/>
      <c r="AK118" s="894" t="s">
        <v>307</v>
      </c>
      <c r="AL118" s="892"/>
      <c r="AM118" s="892"/>
      <c r="AN118" s="892"/>
      <c r="AO118" s="893"/>
      <c r="AP118" s="895" t="s">
        <v>416</v>
      </c>
      <c r="AQ118" s="896"/>
      <c r="AR118" s="896"/>
      <c r="AS118" s="896"/>
      <c r="AT118" s="897"/>
      <c r="AU118" s="926"/>
      <c r="AV118" s="927"/>
      <c r="AW118" s="927"/>
      <c r="AX118" s="927"/>
      <c r="AY118" s="927"/>
      <c r="AZ118" s="870" t="s">
        <v>445</v>
      </c>
      <c r="BA118" s="871"/>
      <c r="BB118" s="871"/>
      <c r="BC118" s="871"/>
      <c r="BD118" s="871"/>
      <c r="BE118" s="871"/>
      <c r="BF118" s="871"/>
      <c r="BG118" s="871"/>
      <c r="BH118" s="871"/>
      <c r="BI118" s="871"/>
      <c r="BJ118" s="871"/>
      <c r="BK118" s="871"/>
      <c r="BL118" s="871"/>
      <c r="BM118" s="871"/>
      <c r="BN118" s="871"/>
      <c r="BO118" s="871"/>
      <c r="BP118" s="872"/>
      <c r="BQ118" s="853" t="s">
        <v>119</v>
      </c>
      <c r="BR118" s="833"/>
      <c r="BS118" s="833"/>
      <c r="BT118" s="833"/>
      <c r="BU118" s="833"/>
      <c r="BV118" s="833" t="s">
        <v>119</v>
      </c>
      <c r="BW118" s="833"/>
      <c r="BX118" s="833"/>
      <c r="BY118" s="833"/>
      <c r="BZ118" s="833"/>
      <c r="CA118" s="833" t="s">
        <v>119</v>
      </c>
      <c r="CB118" s="833"/>
      <c r="CC118" s="833"/>
      <c r="CD118" s="833"/>
      <c r="CE118" s="833"/>
      <c r="CF118" s="866" t="s">
        <v>119</v>
      </c>
      <c r="CG118" s="867"/>
      <c r="CH118" s="867"/>
      <c r="CI118" s="867"/>
      <c r="CJ118" s="867"/>
      <c r="CK118" s="921"/>
      <c r="CL118" s="806"/>
      <c r="CM118" s="809" t="s">
        <v>446</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119</v>
      </c>
      <c r="DH118" s="802"/>
      <c r="DI118" s="802"/>
      <c r="DJ118" s="802"/>
      <c r="DK118" s="802"/>
      <c r="DL118" s="802" t="s">
        <v>422</v>
      </c>
      <c r="DM118" s="802"/>
      <c r="DN118" s="802"/>
      <c r="DO118" s="802"/>
      <c r="DP118" s="802"/>
      <c r="DQ118" s="802" t="s">
        <v>119</v>
      </c>
      <c r="DR118" s="802"/>
      <c r="DS118" s="802"/>
      <c r="DT118" s="802"/>
      <c r="DU118" s="802"/>
      <c r="DV118" s="779" t="s">
        <v>119</v>
      </c>
      <c r="DW118" s="779"/>
      <c r="DX118" s="779"/>
      <c r="DY118" s="779"/>
      <c r="DZ118" s="780"/>
    </row>
    <row r="119" spans="1:130" s="235" customFormat="1" ht="26.25" customHeight="1" x14ac:dyDescent="0.2">
      <c r="A119" s="803" t="s">
        <v>420</v>
      </c>
      <c r="B119" s="804"/>
      <c r="C119" s="881" t="s">
        <v>421</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422</v>
      </c>
      <c r="AB119" s="885"/>
      <c r="AC119" s="885"/>
      <c r="AD119" s="885"/>
      <c r="AE119" s="886"/>
      <c r="AF119" s="887" t="s">
        <v>119</v>
      </c>
      <c r="AG119" s="885"/>
      <c r="AH119" s="885"/>
      <c r="AI119" s="885"/>
      <c r="AJ119" s="886"/>
      <c r="AK119" s="887" t="s">
        <v>422</v>
      </c>
      <c r="AL119" s="885"/>
      <c r="AM119" s="885"/>
      <c r="AN119" s="885"/>
      <c r="AO119" s="886"/>
      <c r="AP119" s="888" t="s">
        <v>422</v>
      </c>
      <c r="AQ119" s="889"/>
      <c r="AR119" s="889"/>
      <c r="AS119" s="889"/>
      <c r="AT119" s="890"/>
      <c r="AU119" s="928"/>
      <c r="AV119" s="929"/>
      <c r="AW119" s="929"/>
      <c r="AX119" s="929"/>
      <c r="AY119" s="929"/>
      <c r="AZ119" s="266" t="s">
        <v>155</v>
      </c>
      <c r="BA119" s="266"/>
      <c r="BB119" s="266"/>
      <c r="BC119" s="266"/>
      <c r="BD119" s="266"/>
      <c r="BE119" s="266"/>
      <c r="BF119" s="266"/>
      <c r="BG119" s="266"/>
      <c r="BH119" s="266"/>
      <c r="BI119" s="266"/>
      <c r="BJ119" s="266"/>
      <c r="BK119" s="266"/>
      <c r="BL119" s="266"/>
      <c r="BM119" s="266"/>
      <c r="BN119" s="266"/>
      <c r="BO119" s="868" t="s">
        <v>447</v>
      </c>
      <c r="BP119" s="869"/>
      <c r="BQ119" s="853">
        <v>1401312337</v>
      </c>
      <c r="BR119" s="833"/>
      <c r="BS119" s="833"/>
      <c r="BT119" s="833"/>
      <c r="BU119" s="833"/>
      <c r="BV119" s="833">
        <v>1366688234</v>
      </c>
      <c r="BW119" s="833"/>
      <c r="BX119" s="833"/>
      <c r="BY119" s="833"/>
      <c r="BZ119" s="833"/>
      <c r="CA119" s="833">
        <v>1346453945</v>
      </c>
      <c r="CB119" s="833"/>
      <c r="CC119" s="833"/>
      <c r="CD119" s="833"/>
      <c r="CE119" s="833"/>
      <c r="CF119" s="731"/>
      <c r="CG119" s="732"/>
      <c r="CH119" s="732"/>
      <c r="CI119" s="732"/>
      <c r="CJ119" s="822"/>
      <c r="CK119" s="922"/>
      <c r="CL119" s="808"/>
      <c r="CM119" s="826" t="s">
        <v>448</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119</v>
      </c>
      <c r="DH119" s="802"/>
      <c r="DI119" s="802"/>
      <c r="DJ119" s="802"/>
      <c r="DK119" s="802"/>
      <c r="DL119" s="802" t="s">
        <v>422</v>
      </c>
      <c r="DM119" s="802"/>
      <c r="DN119" s="802"/>
      <c r="DO119" s="802"/>
      <c r="DP119" s="802"/>
      <c r="DQ119" s="802" t="s">
        <v>119</v>
      </c>
      <c r="DR119" s="802"/>
      <c r="DS119" s="802"/>
      <c r="DT119" s="802"/>
      <c r="DU119" s="802"/>
      <c r="DV119" s="779" t="s">
        <v>119</v>
      </c>
      <c r="DW119" s="779"/>
      <c r="DX119" s="779"/>
      <c r="DY119" s="779"/>
      <c r="DZ119" s="780"/>
    </row>
    <row r="120" spans="1:130" s="235" customFormat="1" ht="26.25" customHeight="1" x14ac:dyDescent="0.2">
      <c r="A120" s="805"/>
      <c r="B120" s="806"/>
      <c r="C120" s="809" t="s">
        <v>425</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119</v>
      </c>
      <c r="AB120" s="765"/>
      <c r="AC120" s="765"/>
      <c r="AD120" s="765"/>
      <c r="AE120" s="766"/>
      <c r="AF120" s="767" t="s">
        <v>119</v>
      </c>
      <c r="AG120" s="765"/>
      <c r="AH120" s="765"/>
      <c r="AI120" s="765"/>
      <c r="AJ120" s="766"/>
      <c r="AK120" s="767" t="s">
        <v>119</v>
      </c>
      <c r="AL120" s="765"/>
      <c r="AM120" s="765"/>
      <c r="AN120" s="765"/>
      <c r="AO120" s="766"/>
      <c r="AP120" s="812" t="s">
        <v>119</v>
      </c>
      <c r="AQ120" s="813"/>
      <c r="AR120" s="813"/>
      <c r="AS120" s="813"/>
      <c r="AT120" s="814"/>
      <c r="AU120" s="873" t="s">
        <v>449</v>
      </c>
      <c r="AV120" s="874"/>
      <c r="AW120" s="874"/>
      <c r="AX120" s="874"/>
      <c r="AY120" s="875"/>
      <c r="AZ120" s="847" t="s">
        <v>450</v>
      </c>
      <c r="BA120" s="793"/>
      <c r="BB120" s="793"/>
      <c r="BC120" s="793"/>
      <c r="BD120" s="793"/>
      <c r="BE120" s="793"/>
      <c r="BF120" s="793"/>
      <c r="BG120" s="793"/>
      <c r="BH120" s="793"/>
      <c r="BI120" s="793"/>
      <c r="BJ120" s="793"/>
      <c r="BK120" s="793"/>
      <c r="BL120" s="793"/>
      <c r="BM120" s="793"/>
      <c r="BN120" s="793"/>
      <c r="BO120" s="793"/>
      <c r="BP120" s="794"/>
      <c r="BQ120" s="848">
        <v>74241695</v>
      </c>
      <c r="BR120" s="830"/>
      <c r="BS120" s="830"/>
      <c r="BT120" s="830"/>
      <c r="BU120" s="830"/>
      <c r="BV120" s="830">
        <v>66050192</v>
      </c>
      <c r="BW120" s="830"/>
      <c r="BX120" s="830"/>
      <c r="BY120" s="830"/>
      <c r="BZ120" s="830"/>
      <c r="CA120" s="830">
        <v>55259531</v>
      </c>
      <c r="CB120" s="830"/>
      <c r="CC120" s="830"/>
      <c r="CD120" s="830"/>
      <c r="CE120" s="830"/>
      <c r="CF120" s="857">
        <v>23.3</v>
      </c>
      <c r="CG120" s="858"/>
      <c r="CH120" s="858"/>
      <c r="CI120" s="858"/>
      <c r="CJ120" s="858"/>
      <c r="CK120" s="859" t="s">
        <v>451</v>
      </c>
      <c r="CL120" s="839"/>
      <c r="CM120" s="839"/>
      <c r="CN120" s="839"/>
      <c r="CO120" s="840"/>
      <c r="CP120" s="863" t="s">
        <v>452</v>
      </c>
      <c r="CQ120" s="864"/>
      <c r="CR120" s="864"/>
      <c r="CS120" s="864"/>
      <c r="CT120" s="864"/>
      <c r="CU120" s="864"/>
      <c r="CV120" s="864"/>
      <c r="CW120" s="864"/>
      <c r="CX120" s="864"/>
      <c r="CY120" s="864"/>
      <c r="CZ120" s="864"/>
      <c r="DA120" s="864"/>
      <c r="DB120" s="864"/>
      <c r="DC120" s="864"/>
      <c r="DD120" s="864"/>
      <c r="DE120" s="864"/>
      <c r="DF120" s="865"/>
      <c r="DG120" s="848">
        <v>14318555</v>
      </c>
      <c r="DH120" s="830"/>
      <c r="DI120" s="830"/>
      <c r="DJ120" s="830"/>
      <c r="DK120" s="830"/>
      <c r="DL120" s="830">
        <v>13331972</v>
      </c>
      <c r="DM120" s="830"/>
      <c r="DN120" s="830"/>
      <c r="DO120" s="830"/>
      <c r="DP120" s="830"/>
      <c r="DQ120" s="830">
        <v>12446505</v>
      </c>
      <c r="DR120" s="830"/>
      <c r="DS120" s="830"/>
      <c r="DT120" s="830"/>
      <c r="DU120" s="830"/>
      <c r="DV120" s="831">
        <v>5.2</v>
      </c>
      <c r="DW120" s="831"/>
      <c r="DX120" s="831"/>
      <c r="DY120" s="831"/>
      <c r="DZ120" s="832"/>
    </row>
    <row r="121" spans="1:130" s="235" customFormat="1" ht="26.25" customHeight="1" x14ac:dyDescent="0.2">
      <c r="A121" s="805"/>
      <c r="B121" s="806"/>
      <c r="C121" s="854" t="s">
        <v>453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t="s">
        <v>422</v>
      </c>
      <c r="AB121" s="765"/>
      <c r="AC121" s="765"/>
      <c r="AD121" s="765"/>
      <c r="AE121" s="766"/>
      <c r="AF121" s="767" t="s">
        <v>119</v>
      </c>
      <c r="AG121" s="765"/>
      <c r="AH121" s="765"/>
      <c r="AI121" s="765"/>
      <c r="AJ121" s="766"/>
      <c r="AK121" s="767" t="s">
        <v>119</v>
      </c>
      <c r="AL121" s="765"/>
      <c r="AM121" s="765"/>
      <c r="AN121" s="765"/>
      <c r="AO121" s="766"/>
      <c r="AP121" s="812" t="s">
        <v>119</v>
      </c>
      <c r="AQ121" s="813"/>
      <c r="AR121" s="813"/>
      <c r="AS121" s="813"/>
      <c r="AT121" s="814"/>
      <c r="AU121" s="876"/>
      <c r="AV121" s="877"/>
      <c r="AW121" s="877"/>
      <c r="AX121" s="877"/>
      <c r="AY121" s="878"/>
      <c r="AZ121" s="800" t="s">
        <v>454</v>
      </c>
      <c r="BA121" s="735"/>
      <c r="BB121" s="735"/>
      <c r="BC121" s="735"/>
      <c r="BD121" s="735"/>
      <c r="BE121" s="735"/>
      <c r="BF121" s="735"/>
      <c r="BG121" s="735"/>
      <c r="BH121" s="735"/>
      <c r="BI121" s="735"/>
      <c r="BJ121" s="735"/>
      <c r="BK121" s="735"/>
      <c r="BL121" s="735"/>
      <c r="BM121" s="735"/>
      <c r="BN121" s="735"/>
      <c r="BO121" s="735"/>
      <c r="BP121" s="736"/>
      <c r="BQ121" s="801">
        <v>7627156</v>
      </c>
      <c r="BR121" s="802"/>
      <c r="BS121" s="802"/>
      <c r="BT121" s="802"/>
      <c r="BU121" s="802"/>
      <c r="BV121" s="802">
        <v>4993113</v>
      </c>
      <c r="BW121" s="802"/>
      <c r="BX121" s="802"/>
      <c r="BY121" s="802"/>
      <c r="BZ121" s="802"/>
      <c r="CA121" s="802">
        <v>4442104</v>
      </c>
      <c r="CB121" s="802"/>
      <c r="CC121" s="802"/>
      <c r="CD121" s="802"/>
      <c r="CE121" s="802"/>
      <c r="CF121" s="866">
        <v>1.9</v>
      </c>
      <c r="CG121" s="867"/>
      <c r="CH121" s="867"/>
      <c r="CI121" s="867"/>
      <c r="CJ121" s="867"/>
      <c r="CK121" s="860"/>
      <c r="CL121" s="842"/>
      <c r="CM121" s="842"/>
      <c r="CN121" s="842"/>
      <c r="CO121" s="843"/>
      <c r="CP121" s="823" t="s">
        <v>455</v>
      </c>
      <c r="CQ121" s="824"/>
      <c r="CR121" s="824"/>
      <c r="CS121" s="824"/>
      <c r="CT121" s="824"/>
      <c r="CU121" s="824"/>
      <c r="CV121" s="824"/>
      <c r="CW121" s="824"/>
      <c r="CX121" s="824"/>
      <c r="CY121" s="824"/>
      <c r="CZ121" s="824"/>
      <c r="DA121" s="824"/>
      <c r="DB121" s="824"/>
      <c r="DC121" s="824"/>
      <c r="DD121" s="824"/>
      <c r="DE121" s="824"/>
      <c r="DF121" s="825"/>
      <c r="DG121" s="801">
        <v>11423779</v>
      </c>
      <c r="DH121" s="802"/>
      <c r="DI121" s="802"/>
      <c r="DJ121" s="802"/>
      <c r="DK121" s="802"/>
      <c r="DL121" s="802">
        <v>10912733</v>
      </c>
      <c r="DM121" s="802"/>
      <c r="DN121" s="802"/>
      <c r="DO121" s="802"/>
      <c r="DP121" s="802"/>
      <c r="DQ121" s="802">
        <v>10510257</v>
      </c>
      <c r="DR121" s="802"/>
      <c r="DS121" s="802"/>
      <c r="DT121" s="802"/>
      <c r="DU121" s="802"/>
      <c r="DV121" s="779">
        <v>4.4000000000000004</v>
      </c>
      <c r="DW121" s="779"/>
      <c r="DX121" s="779"/>
      <c r="DY121" s="779"/>
      <c r="DZ121" s="780"/>
    </row>
    <row r="122" spans="1:130" s="235" customFormat="1" ht="26.25" customHeight="1" x14ac:dyDescent="0.2">
      <c r="A122" s="805"/>
      <c r="B122" s="806"/>
      <c r="C122" s="809" t="s">
        <v>435</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119</v>
      </c>
      <c r="AB122" s="765"/>
      <c r="AC122" s="765"/>
      <c r="AD122" s="765"/>
      <c r="AE122" s="766"/>
      <c r="AF122" s="767" t="s">
        <v>422</v>
      </c>
      <c r="AG122" s="765"/>
      <c r="AH122" s="765"/>
      <c r="AI122" s="765"/>
      <c r="AJ122" s="766"/>
      <c r="AK122" s="767" t="s">
        <v>119</v>
      </c>
      <c r="AL122" s="765"/>
      <c r="AM122" s="765"/>
      <c r="AN122" s="765"/>
      <c r="AO122" s="766"/>
      <c r="AP122" s="812" t="s">
        <v>422</v>
      </c>
      <c r="AQ122" s="813"/>
      <c r="AR122" s="813"/>
      <c r="AS122" s="813"/>
      <c r="AT122" s="814"/>
      <c r="AU122" s="876"/>
      <c r="AV122" s="877"/>
      <c r="AW122" s="877"/>
      <c r="AX122" s="877"/>
      <c r="AY122" s="878"/>
      <c r="AZ122" s="870" t="s">
        <v>456</v>
      </c>
      <c r="BA122" s="871"/>
      <c r="BB122" s="871"/>
      <c r="BC122" s="871"/>
      <c r="BD122" s="871"/>
      <c r="BE122" s="871"/>
      <c r="BF122" s="871"/>
      <c r="BG122" s="871"/>
      <c r="BH122" s="871"/>
      <c r="BI122" s="871"/>
      <c r="BJ122" s="871"/>
      <c r="BK122" s="871"/>
      <c r="BL122" s="871"/>
      <c r="BM122" s="871"/>
      <c r="BN122" s="871"/>
      <c r="BO122" s="871"/>
      <c r="BP122" s="872"/>
      <c r="BQ122" s="853">
        <v>714202320</v>
      </c>
      <c r="BR122" s="833"/>
      <c r="BS122" s="833"/>
      <c r="BT122" s="833"/>
      <c r="BU122" s="833"/>
      <c r="BV122" s="833">
        <v>697892861</v>
      </c>
      <c r="BW122" s="833"/>
      <c r="BX122" s="833"/>
      <c r="BY122" s="833"/>
      <c r="BZ122" s="833"/>
      <c r="CA122" s="833">
        <v>685182500</v>
      </c>
      <c r="CB122" s="833"/>
      <c r="CC122" s="833"/>
      <c r="CD122" s="833"/>
      <c r="CE122" s="833"/>
      <c r="CF122" s="834">
        <v>288.8</v>
      </c>
      <c r="CG122" s="835"/>
      <c r="CH122" s="835"/>
      <c r="CI122" s="835"/>
      <c r="CJ122" s="835"/>
      <c r="CK122" s="860"/>
      <c r="CL122" s="842"/>
      <c r="CM122" s="842"/>
      <c r="CN122" s="842"/>
      <c r="CO122" s="843"/>
      <c r="CP122" s="823" t="s">
        <v>457</v>
      </c>
      <c r="CQ122" s="824"/>
      <c r="CR122" s="824"/>
      <c r="CS122" s="824"/>
      <c r="CT122" s="824"/>
      <c r="CU122" s="824"/>
      <c r="CV122" s="824"/>
      <c r="CW122" s="824"/>
      <c r="CX122" s="824"/>
      <c r="CY122" s="824"/>
      <c r="CZ122" s="824"/>
      <c r="DA122" s="824"/>
      <c r="DB122" s="824"/>
      <c r="DC122" s="824"/>
      <c r="DD122" s="824"/>
      <c r="DE122" s="824"/>
      <c r="DF122" s="825"/>
      <c r="DG122" s="801">
        <v>6243010</v>
      </c>
      <c r="DH122" s="802"/>
      <c r="DI122" s="802"/>
      <c r="DJ122" s="802"/>
      <c r="DK122" s="802"/>
      <c r="DL122" s="802">
        <v>4000051</v>
      </c>
      <c r="DM122" s="802"/>
      <c r="DN122" s="802"/>
      <c r="DO122" s="802"/>
      <c r="DP122" s="802"/>
      <c r="DQ122" s="802">
        <v>3278967</v>
      </c>
      <c r="DR122" s="802"/>
      <c r="DS122" s="802"/>
      <c r="DT122" s="802"/>
      <c r="DU122" s="802"/>
      <c r="DV122" s="779">
        <v>1.4</v>
      </c>
      <c r="DW122" s="779"/>
      <c r="DX122" s="779"/>
      <c r="DY122" s="779"/>
      <c r="DZ122" s="780"/>
    </row>
    <row r="123" spans="1:130" s="235" customFormat="1" ht="26.25" customHeight="1" x14ac:dyDescent="0.2">
      <c r="A123" s="805"/>
      <c r="B123" s="806"/>
      <c r="C123" s="809" t="s">
        <v>441</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119</v>
      </c>
      <c r="AB123" s="765"/>
      <c r="AC123" s="765"/>
      <c r="AD123" s="765"/>
      <c r="AE123" s="766"/>
      <c r="AF123" s="767" t="s">
        <v>422</v>
      </c>
      <c r="AG123" s="765"/>
      <c r="AH123" s="765"/>
      <c r="AI123" s="765"/>
      <c r="AJ123" s="766"/>
      <c r="AK123" s="767" t="s">
        <v>119</v>
      </c>
      <c r="AL123" s="765"/>
      <c r="AM123" s="765"/>
      <c r="AN123" s="765"/>
      <c r="AO123" s="766"/>
      <c r="AP123" s="812" t="s">
        <v>119</v>
      </c>
      <c r="AQ123" s="813"/>
      <c r="AR123" s="813"/>
      <c r="AS123" s="813"/>
      <c r="AT123" s="814"/>
      <c r="AU123" s="879"/>
      <c r="AV123" s="880"/>
      <c r="AW123" s="880"/>
      <c r="AX123" s="880"/>
      <c r="AY123" s="880"/>
      <c r="AZ123" s="266" t="s">
        <v>155</v>
      </c>
      <c r="BA123" s="266"/>
      <c r="BB123" s="266"/>
      <c r="BC123" s="266"/>
      <c r="BD123" s="266"/>
      <c r="BE123" s="266"/>
      <c r="BF123" s="266"/>
      <c r="BG123" s="266"/>
      <c r="BH123" s="266"/>
      <c r="BI123" s="266"/>
      <c r="BJ123" s="266"/>
      <c r="BK123" s="266"/>
      <c r="BL123" s="266"/>
      <c r="BM123" s="266"/>
      <c r="BN123" s="266"/>
      <c r="BO123" s="868" t="s">
        <v>458</v>
      </c>
      <c r="BP123" s="869"/>
      <c r="BQ123" s="820">
        <v>796071171</v>
      </c>
      <c r="BR123" s="821"/>
      <c r="BS123" s="821"/>
      <c r="BT123" s="821"/>
      <c r="BU123" s="821"/>
      <c r="BV123" s="821">
        <v>768936166</v>
      </c>
      <c r="BW123" s="821"/>
      <c r="BX123" s="821"/>
      <c r="BY123" s="821"/>
      <c r="BZ123" s="821"/>
      <c r="CA123" s="821">
        <v>744884135</v>
      </c>
      <c r="CB123" s="821"/>
      <c r="CC123" s="821"/>
      <c r="CD123" s="821"/>
      <c r="CE123" s="821"/>
      <c r="CF123" s="731"/>
      <c r="CG123" s="732"/>
      <c r="CH123" s="732"/>
      <c r="CI123" s="732"/>
      <c r="CJ123" s="822"/>
      <c r="CK123" s="860"/>
      <c r="CL123" s="842"/>
      <c r="CM123" s="842"/>
      <c r="CN123" s="842"/>
      <c r="CO123" s="843"/>
      <c r="CP123" s="823" t="s">
        <v>459</v>
      </c>
      <c r="CQ123" s="824"/>
      <c r="CR123" s="824"/>
      <c r="CS123" s="824"/>
      <c r="CT123" s="824"/>
      <c r="CU123" s="824"/>
      <c r="CV123" s="824"/>
      <c r="CW123" s="824"/>
      <c r="CX123" s="824"/>
      <c r="CY123" s="824"/>
      <c r="CZ123" s="824"/>
      <c r="DA123" s="824"/>
      <c r="DB123" s="824"/>
      <c r="DC123" s="824"/>
      <c r="DD123" s="824"/>
      <c r="DE123" s="824"/>
      <c r="DF123" s="825"/>
      <c r="DG123" s="801">
        <v>51032</v>
      </c>
      <c r="DH123" s="802"/>
      <c r="DI123" s="802"/>
      <c r="DJ123" s="802"/>
      <c r="DK123" s="802"/>
      <c r="DL123" s="802">
        <v>23997</v>
      </c>
      <c r="DM123" s="802"/>
      <c r="DN123" s="802"/>
      <c r="DO123" s="802"/>
      <c r="DP123" s="802"/>
      <c r="DQ123" s="802">
        <v>4056</v>
      </c>
      <c r="DR123" s="802"/>
      <c r="DS123" s="802"/>
      <c r="DT123" s="802"/>
      <c r="DU123" s="802"/>
      <c r="DV123" s="779">
        <v>0</v>
      </c>
      <c r="DW123" s="779"/>
      <c r="DX123" s="779"/>
      <c r="DY123" s="779"/>
      <c r="DZ123" s="780"/>
    </row>
    <row r="124" spans="1:130" s="235" customFormat="1" ht="26.25" customHeight="1" thickBot="1" x14ac:dyDescent="0.25">
      <c r="A124" s="805"/>
      <c r="B124" s="806"/>
      <c r="C124" s="809" t="s">
        <v>444</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422</v>
      </c>
      <c r="AB124" s="765"/>
      <c r="AC124" s="765"/>
      <c r="AD124" s="765"/>
      <c r="AE124" s="766"/>
      <c r="AF124" s="767" t="s">
        <v>119</v>
      </c>
      <c r="AG124" s="765"/>
      <c r="AH124" s="765"/>
      <c r="AI124" s="765"/>
      <c r="AJ124" s="766"/>
      <c r="AK124" s="767" t="s">
        <v>422</v>
      </c>
      <c r="AL124" s="765"/>
      <c r="AM124" s="765"/>
      <c r="AN124" s="765"/>
      <c r="AO124" s="766"/>
      <c r="AP124" s="812" t="s">
        <v>119</v>
      </c>
      <c r="AQ124" s="813"/>
      <c r="AR124" s="813"/>
      <c r="AS124" s="813"/>
      <c r="AT124" s="814"/>
      <c r="AU124" s="815" t="s">
        <v>460</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254.9</v>
      </c>
      <c r="BR124" s="819"/>
      <c r="BS124" s="819"/>
      <c r="BT124" s="819"/>
      <c r="BU124" s="819"/>
      <c r="BV124" s="819">
        <v>252.3</v>
      </c>
      <c r="BW124" s="819"/>
      <c r="BX124" s="819"/>
      <c r="BY124" s="819"/>
      <c r="BZ124" s="819"/>
      <c r="CA124" s="819">
        <v>253.5</v>
      </c>
      <c r="CB124" s="819"/>
      <c r="CC124" s="819"/>
      <c r="CD124" s="819"/>
      <c r="CE124" s="819"/>
      <c r="CF124" s="709"/>
      <c r="CG124" s="710"/>
      <c r="CH124" s="710"/>
      <c r="CI124" s="710"/>
      <c r="CJ124" s="849"/>
      <c r="CK124" s="861"/>
      <c r="CL124" s="861"/>
      <c r="CM124" s="861"/>
      <c r="CN124" s="861"/>
      <c r="CO124" s="862"/>
      <c r="CP124" s="850" t="s">
        <v>461</v>
      </c>
      <c r="CQ124" s="851"/>
      <c r="CR124" s="851"/>
      <c r="CS124" s="851"/>
      <c r="CT124" s="851"/>
      <c r="CU124" s="851"/>
      <c r="CV124" s="851"/>
      <c r="CW124" s="851"/>
      <c r="CX124" s="851"/>
      <c r="CY124" s="851"/>
      <c r="CZ124" s="851"/>
      <c r="DA124" s="851"/>
      <c r="DB124" s="851"/>
      <c r="DC124" s="851"/>
      <c r="DD124" s="851"/>
      <c r="DE124" s="851"/>
      <c r="DF124" s="852"/>
      <c r="DG124" s="853" t="s">
        <v>422</v>
      </c>
      <c r="DH124" s="833"/>
      <c r="DI124" s="833"/>
      <c r="DJ124" s="833"/>
      <c r="DK124" s="833"/>
      <c r="DL124" s="833" t="s">
        <v>119</v>
      </c>
      <c r="DM124" s="833"/>
      <c r="DN124" s="833"/>
      <c r="DO124" s="833"/>
      <c r="DP124" s="833"/>
      <c r="DQ124" s="833" t="s">
        <v>422</v>
      </c>
      <c r="DR124" s="833"/>
      <c r="DS124" s="833"/>
      <c r="DT124" s="833"/>
      <c r="DU124" s="833"/>
      <c r="DV124" s="836" t="s">
        <v>119</v>
      </c>
      <c r="DW124" s="836"/>
      <c r="DX124" s="836"/>
      <c r="DY124" s="836"/>
      <c r="DZ124" s="837"/>
    </row>
    <row r="125" spans="1:130" s="235" customFormat="1" ht="26.25" customHeight="1" x14ac:dyDescent="0.2">
      <c r="A125" s="805"/>
      <c r="B125" s="806"/>
      <c r="C125" s="809" t="s">
        <v>446</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119</v>
      </c>
      <c r="AB125" s="765"/>
      <c r="AC125" s="765"/>
      <c r="AD125" s="765"/>
      <c r="AE125" s="766"/>
      <c r="AF125" s="767" t="s">
        <v>119</v>
      </c>
      <c r="AG125" s="765"/>
      <c r="AH125" s="765"/>
      <c r="AI125" s="765"/>
      <c r="AJ125" s="766"/>
      <c r="AK125" s="767" t="s">
        <v>119</v>
      </c>
      <c r="AL125" s="765"/>
      <c r="AM125" s="765"/>
      <c r="AN125" s="765"/>
      <c r="AO125" s="766"/>
      <c r="AP125" s="812" t="s">
        <v>119</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462</v>
      </c>
      <c r="CL125" s="839"/>
      <c r="CM125" s="839"/>
      <c r="CN125" s="839"/>
      <c r="CO125" s="840"/>
      <c r="CP125" s="847" t="s">
        <v>463</v>
      </c>
      <c r="CQ125" s="793"/>
      <c r="CR125" s="793"/>
      <c r="CS125" s="793"/>
      <c r="CT125" s="793"/>
      <c r="CU125" s="793"/>
      <c r="CV125" s="793"/>
      <c r="CW125" s="793"/>
      <c r="CX125" s="793"/>
      <c r="CY125" s="793"/>
      <c r="CZ125" s="793"/>
      <c r="DA125" s="793"/>
      <c r="DB125" s="793"/>
      <c r="DC125" s="793"/>
      <c r="DD125" s="793"/>
      <c r="DE125" s="793"/>
      <c r="DF125" s="794"/>
      <c r="DG125" s="848" t="s">
        <v>119</v>
      </c>
      <c r="DH125" s="830"/>
      <c r="DI125" s="830"/>
      <c r="DJ125" s="830"/>
      <c r="DK125" s="830"/>
      <c r="DL125" s="830" t="s">
        <v>422</v>
      </c>
      <c r="DM125" s="830"/>
      <c r="DN125" s="830"/>
      <c r="DO125" s="830"/>
      <c r="DP125" s="830"/>
      <c r="DQ125" s="830" t="s">
        <v>119</v>
      </c>
      <c r="DR125" s="830"/>
      <c r="DS125" s="830"/>
      <c r="DT125" s="830"/>
      <c r="DU125" s="830"/>
      <c r="DV125" s="831" t="s">
        <v>119</v>
      </c>
      <c r="DW125" s="831"/>
      <c r="DX125" s="831"/>
      <c r="DY125" s="831"/>
      <c r="DZ125" s="832"/>
    </row>
    <row r="126" spans="1:130" s="235" customFormat="1" ht="26.25" customHeight="1" thickBot="1" x14ac:dyDescent="0.25">
      <c r="A126" s="805"/>
      <c r="B126" s="806"/>
      <c r="C126" s="809" t="s">
        <v>448</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v>84120</v>
      </c>
      <c r="AB126" s="765"/>
      <c r="AC126" s="765"/>
      <c r="AD126" s="765"/>
      <c r="AE126" s="766"/>
      <c r="AF126" s="767">
        <v>84200</v>
      </c>
      <c r="AG126" s="765"/>
      <c r="AH126" s="765"/>
      <c r="AI126" s="765"/>
      <c r="AJ126" s="766"/>
      <c r="AK126" s="767">
        <v>84371</v>
      </c>
      <c r="AL126" s="765"/>
      <c r="AM126" s="765"/>
      <c r="AN126" s="765"/>
      <c r="AO126" s="766"/>
      <c r="AP126" s="812">
        <v>0</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464</v>
      </c>
      <c r="CQ126" s="735"/>
      <c r="CR126" s="735"/>
      <c r="CS126" s="735"/>
      <c r="CT126" s="735"/>
      <c r="CU126" s="735"/>
      <c r="CV126" s="735"/>
      <c r="CW126" s="735"/>
      <c r="CX126" s="735"/>
      <c r="CY126" s="735"/>
      <c r="CZ126" s="735"/>
      <c r="DA126" s="735"/>
      <c r="DB126" s="735"/>
      <c r="DC126" s="735"/>
      <c r="DD126" s="735"/>
      <c r="DE126" s="735"/>
      <c r="DF126" s="736"/>
      <c r="DG126" s="801" t="s">
        <v>422</v>
      </c>
      <c r="DH126" s="802"/>
      <c r="DI126" s="802"/>
      <c r="DJ126" s="802"/>
      <c r="DK126" s="802"/>
      <c r="DL126" s="802" t="s">
        <v>119</v>
      </c>
      <c r="DM126" s="802"/>
      <c r="DN126" s="802"/>
      <c r="DO126" s="802"/>
      <c r="DP126" s="802"/>
      <c r="DQ126" s="802" t="s">
        <v>119</v>
      </c>
      <c r="DR126" s="802"/>
      <c r="DS126" s="802"/>
      <c r="DT126" s="802"/>
      <c r="DU126" s="802"/>
      <c r="DV126" s="779" t="s">
        <v>119</v>
      </c>
      <c r="DW126" s="779"/>
      <c r="DX126" s="779"/>
      <c r="DY126" s="779"/>
      <c r="DZ126" s="780"/>
    </row>
    <row r="127" spans="1:130" s="235" customFormat="1" ht="26.25" customHeight="1" x14ac:dyDescent="0.2">
      <c r="A127" s="807"/>
      <c r="B127" s="808"/>
      <c r="C127" s="826" t="s">
        <v>465</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235169</v>
      </c>
      <c r="AB127" s="765"/>
      <c r="AC127" s="765"/>
      <c r="AD127" s="765"/>
      <c r="AE127" s="766"/>
      <c r="AF127" s="767">
        <v>356569</v>
      </c>
      <c r="AG127" s="765"/>
      <c r="AH127" s="765"/>
      <c r="AI127" s="765"/>
      <c r="AJ127" s="766"/>
      <c r="AK127" s="767">
        <v>349779</v>
      </c>
      <c r="AL127" s="765"/>
      <c r="AM127" s="765"/>
      <c r="AN127" s="765"/>
      <c r="AO127" s="766"/>
      <c r="AP127" s="812">
        <v>0.1</v>
      </c>
      <c r="AQ127" s="813"/>
      <c r="AR127" s="813"/>
      <c r="AS127" s="813"/>
      <c r="AT127" s="814"/>
      <c r="AU127" s="271"/>
      <c r="AV127" s="271"/>
      <c r="AW127" s="271"/>
      <c r="AX127" s="829" t="s">
        <v>466</v>
      </c>
      <c r="AY127" s="797"/>
      <c r="AZ127" s="797"/>
      <c r="BA127" s="797"/>
      <c r="BB127" s="797"/>
      <c r="BC127" s="797"/>
      <c r="BD127" s="797"/>
      <c r="BE127" s="798"/>
      <c r="BF127" s="796" t="s">
        <v>467</v>
      </c>
      <c r="BG127" s="797"/>
      <c r="BH127" s="797"/>
      <c r="BI127" s="797"/>
      <c r="BJ127" s="797"/>
      <c r="BK127" s="797"/>
      <c r="BL127" s="798"/>
      <c r="BM127" s="796" t="s">
        <v>468</v>
      </c>
      <c r="BN127" s="797"/>
      <c r="BO127" s="797"/>
      <c r="BP127" s="797"/>
      <c r="BQ127" s="797"/>
      <c r="BR127" s="797"/>
      <c r="BS127" s="798"/>
      <c r="BT127" s="796" t="s">
        <v>469</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470</v>
      </c>
      <c r="CQ127" s="735"/>
      <c r="CR127" s="735"/>
      <c r="CS127" s="735"/>
      <c r="CT127" s="735"/>
      <c r="CU127" s="735"/>
      <c r="CV127" s="735"/>
      <c r="CW127" s="735"/>
      <c r="CX127" s="735"/>
      <c r="CY127" s="735"/>
      <c r="CZ127" s="735"/>
      <c r="DA127" s="735"/>
      <c r="DB127" s="735"/>
      <c r="DC127" s="735"/>
      <c r="DD127" s="735"/>
      <c r="DE127" s="735"/>
      <c r="DF127" s="736"/>
      <c r="DG127" s="801" t="s">
        <v>119</v>
      </c>
      <c r="DH127" s="802"/>
      <c r="DI127" s="802"/>
      <c r="DJ127" s="802"/>
      <c r="DK127" s="802"/>
      <c r="DL127" s="802" t="s">
        <v>422</v>
      </c>
      <c r="DM127" s="802"/>
      <c r="DN127" s="802"/>
      <c r="DO127" s="802"/>
      <c r="DP127" s="802"/>
      <c r="DQ127" s="802" t="s">
        <v>422</v>
      </c>
      <c r="DR127" s="802"/>
      <c r="DS127" s="802"/>
      <c r="DT127" s="802"/>
      <c r="DU127" s="802"/>
      <c r="DV127" s="779" t="s">
        <v>119</v>
      </c>
      <c r="DW127" s="779"/>
      <c r="DX127" s="779"/>
      <c r="DY127" s="779"/>
      <c r="DZ127" s="780"/>
    </row>
    <row r="128" spans="1:130" s="235" customFormat="1" ht="26.25" customHeight="1" thickBot="1" x14ac:dyDescent="0.25">
      <c r="A128" s="781" t="s">
        <v>471</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472</v>
      </c>
      <c r="X128" s="783"/>
      <c r="Y128" s="783"/>
      <c r="Z128" s="784"/>
      <c r="AA128" s="785">
        <v>2033058</v>
      </c>
      <c r="AB128" s="786"/>
      <c r="AC128" s="786"/>
      <c r="AD128" s="786"/>
      <c r="AE128" s="787"/>
      <c r="AF128" s="788">
        <v>2415587</v>
      </c>
      <c r="AG128" s="786"/>
      <c r="AH128" s="786"/>
      <c r="AI128" s="786"/>
      <c r="AJ128" s="787"/>
      <c r="AK128" s="788">
        <v>381829</v>
      </c>
      <c r="AL128" s="786"/>
      <c r="AM128" s="786"/>
      <c r="AN128" s="786"/>
      <c r="AO128" s="787"/>
      <c r="AP128" s="789"/>
      <c r="AQ128" s="790"/>
      <c r="AR128" s="790"/>
      <c r="AS128" s="790"/>
      <c r="AT128" s="791"/>
      <c r="AU128" s="271"/>
      <c r="AV128" s="271"/>
      <c r="AW128" s="271"/>
      <c r="AX128" s="792" t="s">
        <v>473</v>
      </c>
      <c r="AY128" s="793"/>
      <c r="AZ128" s="793"/>
      <c r="BA128" s="793"/>
      <c r="BB128" s="793"/>
      <c r="BC128" s="793"/>
      <c r="BD128" s="793"/>
      <c r="BE128" s="794"/>
      <c r="BF128" s="771" t="s">
        <v>119</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474</v>
      </c>
      <c r="CQ128" s="713"/>
      <c r="CR128" s="713"/>
      <c r="CS128" s="713"/>
      <c r="CT128" s="713"/>
      <c r="CU128" s="713"/>
      <c r="CV128" s="713"/>
      <c r="CW128" s="713"/>
      <c r="CX128" s="713"/>
      <c r="CY128" s="713"/>
      <c r="CZ128" s="713"/>
      <c r="DA128" s="713"/>
      <c r="DB128" s="713"/>
      <c r="DC128" s="713"/>
      <c r="DD128" s="713"/>
      <c r="DE128" s="713"/>
      <c r="DF128" s="714"/>
      <c r="DG128" s="775">
        <v>14758546</v>
      </c>
      <c r="DH128" s="776"/>
      <c r="DI128" s="776"/>
      <c r="DJ128" s="776"/>
      <c r="DK128" s="776"/>
      <c r="DL128" s="776">
        <v>10423897</v>
      </c>
      <c r="DM128" s="776"/>
      <c r="DN128" s="776"/>
      <c r="DO128" s="776"/>
      <c r="DP128" s="776"/>
      <c r="DQ128" s="776">
        <v>10267631</v>
      </c>
      <c r="DR128" s="776"/>
      <c r="DS128" s="776"/>
      <c r="DT128" s="776"/>
      <c r="DU128" s="776"/>
      <c r="DV128" s="777">
        <v>4.3</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475</v>
      </c>
      <c r="X129" s="762"/>
      <c r="Y129" s="762"/>
      <c r="Z129" s="763"/>
      <c r="AA129" s="764">
        <v>298613912</v>
      </c>
      <c r="AB129" s="765"/>
      <c r="AC129" s="765"/>
      <c r="AD129" s="765"/>
      <c r="AE129" s="766"/>
      <c r="AF129" s="767">
        <v>297566098</v>
      </c>
      <c r="AG129" s="765"/>
      <c r="AH129" s="765"/>
      <c r="AI129" s="765"/>
      <c r="AJ129" s="766"/>
      <c r="AK129" s="767">
        <v>296833024</v>
      </c>
      <c r="AL129" s="765"/>
      <c r="AM129" s="765"/>
      <c r="AN129" s="765"/>
      <c r="AO129" s="766"/>
      <c r="AP129" s="768"/>
      <c r="AQ129" s="769"/>
      <c r="AR129" s="769"/>
      <c r="AS129" s="769"/>
      <c r="AT129" s="770"/>
      <c r="AU129" s="273"/>
      <c r="AV129" s="273"/>
      <c r="AW129" s="273"/>
      <c r="AX129" s="734" t="s">
        <v>476</v>
      </c>
      <c r="AY129" s="735"/>
      <c r="AZ129" s="735"/>
      <c r="BA129" s="735"/>
      <c r="BB129" s="735"/>
      <c r="BC129" s="735"/>
      <c r="BD129" s="735"/>
      <c r="BE129" s="736"/>
      <c r="BF129" s="754" t="s">
        <v>119</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477</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478</v>
      </c>
      <c r="X130" s="762"/>
      <c r="Y130" s="762"/>
      <c r="Z130" s="763"/>
      <c r="AA130" s="764">
        <v>61200704</v>
      </c>
      <c r="AB130" s="765"/>
      <c r="AC130" s="765"/>
      <c r="AD130" s="765"/>
      <c r="AE130" s="766"/>
      <c r="AF130" s="767">
        <v>60659266</v>
      </c>
      <c r="AG130" s="765"/>
      <c r="AH130" s="765"/>
      <c r="AI130" s="765"/>
      <c r="AJ130" s="766"/>
      <c r="AK130" s="767">
        <v>59575308</v>
      </c>
      <c r="AL130" s="765"/>
      <c r="AM130" s="765"/>
      <c r="AN130" s="765"/>
      <c r="AO130" s="766"/>
      <c r="AP130" s="768"/>
      <c r="AQ130" s="769"/>
      <c r="AR130" s="769"/>
      <c r="AS130" s="769"/>
      <c r="AT130" s="770"/>
      <c r="AU130" s="273"/>
      <c r="AV130" s="273"/>
      <c r="AW130" s="273"/>
      <c r="AX130" s="734" t="s">
        <v>479</v>
      </c>
      <c r="AY130" s="735"/>
      <c r="AZ130" s="735"/>
      <c r="BA130" s="735"/>
      <c r="BB130" s="735"/>
      <c r="BC130" s="735"/>
      <c r="BD130" s="735"/>
      <c r="BE130" s="736"/>
      <c r="BF130" s="737">
        <v>13.1</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480</v>
      </c>
      <c r="X131" s="745"/>
      <c r="Y131" s="745"/>
      <c r="Z131" s="746"/>
      <c r="AA131" s="747">
        <v>237413208</v>
      </c>
      <c r="AB131" s="748"/>
      <c r="AC131" s="748"/>
      <c r="AD131" s="748"/>
      <c r="AE131" s="749"/>
      <c r="AF131" s="750">
        <v>236906832</v>
      </c>
      <c r="AG131" s="748"/>
      <c r="AH131" s="748"/>
      <c r="AI131" s="748"/>
      <c r="AJ131" s="749"/>
      <c r="AK131" s="750">
        <v>237257716</v>
      </c>
      <c r="AL131" s="748"/>
      <c r="AM131" s="748"/>
      <c r="AN131" s="748"/>
      <c r="AO131" s="749"/>
      <c r="AP131" s="751"/>
      <c r="AQ131" s="752"/>
      <c r="AR131" s="752"/>
      <c r="AS131" s="752"/>
      <c r="AT131" s="753"/>
      <c r="AU131" s="273"/>
      <c r="AV131" s="273"/>
      <c r="AW131" s="273"/>
      <c r="AX131" s="712" t="s">
        <v>481</v>
      </c>
      <c r="AY131" s="713"/>
      <c r="AZ131" s="713"/>
      <c r="BA131" s="713"/>
      <c r="BB131" s="713"/>
      <c r="BC131" s="713"/>
      <c r="BD131" s="713"/>
      <c r="BE131" s="714"/>
      <c r="BF131" s="715">
        <v>253.5</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482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483</v>
      </c>
      <c r="W132" s="725"/>
      <c r="X132" s="725"/>
      <c r="Y132" s="725"/>
      <c r="Z132" s="726"/>
      <c r="AA132" s="727">
        <v>13.289792200000001</v>
      </c>
      <c r="AB132" s="728"/>
      <c r="AC132" s="728"/>
      <c r="AD132" s="728"/>
      <c r="AE132" s="729"/>
      <c r="AF132" s="730">
        <v>12.96211078</v>
      </c>
      <c r="AG132" s="728"/>
      <c r="AH132" s="728"/>
      <c r="AI132" s="728"/>
      <c r="AJ132" s="729"/>
      <c r="AK132" s="730">
        <v>13.194099870000001</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484</v>
      </c>
      <c r="W133" s="704"/>
      <c r="X133" s="704"/>
      <c r="Y133" s="704"/>
      <c r="Z133" s="705"/>
      <c r="AA133" s="706">
        <v>13.2</v>
      </c>
      <c r="AB133" s="707"/>
      <c r="AC133" s="707"/>
      <c r="AD133" s="707"/>
      <c r="AE133" s="708"/>
      <c r="AF133" s="706">
        <v>13.2</v>
      </c>
      <c r="AG133" s="707"/>
      <c r="AH133" s="707"/>
      <c r="AI133" s="707"/>
      <c r="AJ133" s="708"/>
      <c r="AK133" s="706">
        <v>13.1</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WVBfNRunB2ZfNMsXCdo2eXttgRzsq1ZN5OXVsnKXVcN7Cz1WMd4WzQgOEPGKx5mXJTTTLZG8X+THoQYLOsq0AQ==" saltValue="gdOTy0zgyLR6MYx3/l73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1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AF112" sqref="AF112"/>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485</v>
      </c>
    </row>
  </sheetData>
  <sheetProtection algorithmName="SHA-512" hashValue="qT1afZ9gSn7fHssjwXpEJBMjLXOV9gIthYiUh/4XFt3tOwnm4DVyuDuNMYyBqRTKDPT+bEmt2iwJF2X8RfJhUQ==" saltValue="PWzbkpy/6FBAII6vcEyK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F112" sqref="AF112"/>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486</v>
      </c>
    </row>
  </sheetData>
  <sheetProtection algorithmName="SHA-512" hashValue="ROlSyzoyUgRi3NR4KMmVmSbe0SdLeU9nirI61KLrXbAyxEf2dUjyojNLYjEQHktYTtLh319NndZl0uuHIqWvxg==" saltValue="ThP/e/0wzEnvtez0DYdw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F112" sqref="AF112"/>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488</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70" t="s">
        <v>489</v>
      </c>
      <c r="AP7" s="294"/>
      <c r="AQ7" s="295" t="s">
        <v>490</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71"/>
      <c r="AP8" s="300" t="s">
        <v>491</v>
      </c>
      <c r="AQ8" s="301" t="s">
        <v>492</v>
      </c>
      <c r="AR8" s="302" t="s">
        <v>493</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64" t="s">
        <v>494</v>
      </c>
      <c r="AL9" s="1165"/>
      <c r="AM9" s="1165"/>
      <c r="AN9" s="1166"/>
      <c r="AO9" s="303">
        <v>129600425</v>
      </c>
      <c r="AP9" s="303">
        <v>122728</v>
      </c>
      <c r="AQ9" s="304">
        <v>114021</v>
      </c>
      <c r="AR9" s="305">
        <v>7.6</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64" t="s">
        <v>495</v>
      </c>
      <c r="AL10" s="1165"/>
      <c r="AM10" s="1165"/>
      <c r="AN10" s="1166"/>
      <c r="AO10" s="303">
        <v>219942</v>
      </c>
      <c r="AP10" s="303">
        <v>208</v>
      </c>
      <c r="AQ10" s="304">
        <v>448</v>
      </c>
      <c r="AR10" s="305">
        <v>-53.6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64" t="s">
        <v>496</v>
      </c>
      <c r="AL11" s="1165"/>
      <c r="AM11" s="1165"/>
      <c r="AN11" s="1166"/>
      <c r="AO11" s="303">
        <v>199271</v>
      </c>
      <c r="AP11" s="303">
        <v>189</v>
      </c>
      <c r="AQ11" s="304">
        <v>560</v>
      </c>
      <c r="AR11" s="305">
        <v>-66.3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64" t="s">
        <v>497</v>
      </c>
      <c r="AL12" s="1165"/>
      <c r="AM12" s="1165"/>
      <c r="AN12" s="1166"/>
      <c r="AO12" s="303" t="s">
        <v>498</v>
      </c>
      <c r="AP12" s="303" t="s">
        <v>498</v>
      </c>
      <c r="AQ12" s="304" t="s">
        <v>498</v>
      </c>
      <c r="AR12" s="305" t="s">
        <v>498</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64" t="s">
        <v>499</v>
      </c>
      <c r="AL13" s="1165"/>
      <c r="AM13" s="1165"/>
      <c r="AN13" s="1166"/>
      <c r="AO13" s="303" t="s">
        <v>498</v>
      </c>
      <c r="AP13" s="303" t="s">
        <v>498</v>
      </c>
      <c r="AQ13" s="304">
        <v>17</v>
      </c>
      <c r="AR13" s="305" t="s">
        <v>498</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64" t="s">
        <v>500</v>
      </c>
      <c r="AL14" s="1165"/>
      <c r="AM14" s="1165"/>
      <c r="AN14" s="1166"/>
      <c r="AO14" s="303">
        <v>1540898</v>
      </c>
      <c r="AP14" s="303">
        <v>1459</v>
      </c>
      <c r="AQ14" s="304">
        <v>2100</v>
      </c>
      <c r="AR14" s="305">
        <v>-30.5</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64" t="s">
        <v>501</v>
      </c>
      <c r="AL15" s="1165"/>
      <c r="AM15" s="1165"/>
      <c r="AN15" s="1166"/>
      <c r="AO15" s="303">
        <v>-12939710</v>
      </c>
      <c r="AP15" s="303">
        <v>-12254</v>
      </c>
      <c r="AQ15" s="304">
        <v>-10476</v>
      </c>
      <c r="AR15" s="305">
        <v>17</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56" t="s">
        <v>155</v>
      </c>
      <c r="AL16" s="1157"/>
      <c r="AM16" s="1157"/>
      <c r="AN16" s="1158"/>
      <c r="AO16" s="303">
        <v>118620826</v>
      </c>
      <c r="AP16" s="303">
        <v>112330</v>
      </c>
      <c r="AQ16" s="304">
        <v>106669</v>
      </c>
      <c r="AR16" s="305">
        <v>5.3</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502</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503</v>
      </c>
      <c r="AP20" s="314" t="s">
        <v>504</v>
      </c>
      <c r="AQ20" s="315" t="s">
        <v>505</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67" t="s">
        <v>506</v>
      </c>
      <c r="AL21" s="1168"/>
      <c r="AM21" s="1168"/>
      <c r="AN21" s="1169"/>
      <c r="AO21" s="318">
        <v>1335.32</v>
      </c>
      <c r="AP21" s="319">
        <v>1235.6300000000001</v>
      </c>
      <c r="AQ21" s="320">
        <v>99.69</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67" t="s">
        <v>507</v>
      </c>
      <c r="AL22" s="1168"/>
      <c r="AM22" s="1168"/>
      <c r="AN22" s="1169"/>
      <c r="AO22" s="323">
        <v>99.3</v>
      </c>
      <c r="AP22" s="324">
        <v>99.4</v>
      </c>
      <c r="AQ22" s="325">
        <v>-0.1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510</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70" t="s">
        <v>489</v>
      </c>
      <c r="AP30" s="294"/>
      <c r="AQ30" s="295" t="s">
        <v>490</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71"/>
      <c r="AP31" s="300" t="s">
        <v>491</v>
      </c>
      <c r="AQ31" s="301" t="s">
        <v>492</v>
      </c>
      <c r="AR31" s="302" t="s">
        <v>493</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53" t="s">
        <v>511</v>
      </c>
      <c r="AL32" s="1154"/>
      <c r="AM32" s="1154"/>
      <c r="AN32" s="1155"/>
      <c r="AO32" s="303">
        <v>78999902</v>
      </c>
      <c r="AP32" s="303">
        <v>74811</v>
      </c>
      <c r="AQ32" s="304">
        <v>56874</v>
      </c>
      <c r="AR32" s="305">
        <v>31.5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53" t="s">
        <v>512</v>
      </c>
      <c r="AL33" s="1154"/>
      <c r="AM33" s="1154"/>
      <c r="AN33" s="1155"/>
      <c r="AO33" s="303" t="s">
        <v>498</v>
      </c>
      <c r="AP33" s="303" t="s">
        <v>498</v>
      </c>
      <c r="AQ33" s="304">
        <v>4671</v>
      </c>
      <c r="AR33" s="305" t="s">
        <v>498</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53" t="s">
        <v>513</v>
      </c>
      <c r="AL34" s="1154"/>
      <c r="AM34" s="1154"/>
      <c r="AN34" s="1155"/>
      <c r="AO34" s="303">
        <v>9199584</v>
      </c>
      <c r="AP34" s="303">
        <v>8712</v>
      </c>
      <c r="AQ34" s="304">
        <v>14463</v>
      </c>
      <c r="AR34" s="305">
        <v>-39.799999999999997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53" t="s">
        <v>514</v>
      </c>
      <c r="AL35" s="1154"/>
      <c r="AM35" s="1154"/>
      <c r="AN35" s="1155"/>
      <c r="AO35" s="303">
        <v>2627346</v>
      </c>
      <c r="AP35" s="303">
        <v>2488</v>
      </c>
      <c r="AQ35" s="304">
        <v>1275</v>
      </c>
      <c r="AR35" s="305">
        <v>95.1</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53" t="s">
        <v>515</v>
      </c>
      <c r="AL36" s="1154"/>
      <c r="AM36" s="1154"/>
      <c r="AN36" s="1155"/>
      <c r="AO36" s="303" t="s">
        <v>498</v>
      </c>
      <c r="AP36" s="303" t="s">
        <v>498</v>
      </c>
      <c r="AQ36" s="304">
        <v>58</v>
      </c>
      <c r="AR36" s="305" t="s">
        <v>498</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53" t="s">
        <v>516</v>
      </c>
      <c r="AL37" s="1154"/>
      <c r="AM37" s="1154"/>
      <c r="AN37" s="1155"/>
      <c r="AO37" s="303">
        <v>434150</v>
      </c>
      <c r="AP37" s="303">
        <v>411</v>
      </c>
      <c r="AQ37" s="304">
        <v>792</v>
      </c>
      <c r="AR37" s="305">
        <v>-48.1</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0" t="s">
        <v>517</v>
      </c>
      <c r="AL38" s="1151"/>
      <c r="AM38" s="1151"/>
      <c r="AN38" s="1152"/>
      <c r="AO38" s="333">
        <v>175</v>
      </c>
      <c r="AP38" s="333">
        <v>0</v>
      </c>
      <c r="AQ38" s="334">
        <v>1</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0" t="s">
        <v>518</v>
      </c>
      <c r="AL39" s="1151"/>
      <c r="AM39" s="1151"/>
      <c r="AN39" s="1152"/>
      <c r="AO39" s="303">
        <v>-381829</v>
      </c>
      <c r="AP39" s="303">
        <v>-362</v>
      </c>
      <c r="AQ39" s="304">
        <v>-2215</v>
      </c>
      <c r="AR39" s="305">
        <v>-83.7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53" t="s">
        <v>519</v>
      </c>
      <c r="AL40" s="1154"/>
      <c r="AM40" s="1154"/>
      <c r="AN40" s="1155"/>
      <c r="AO40" s="303">
        <v>-59575308</v>
      </c>
      <c r="AP40" s="303">
        <v>-56416</v>
      </c>
      <c r="AQ40" s="304">
        <v>-46518</v>
      </c>
      <c r="AR40" s="305">
        <v>21.3</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56" t="s">
        <v>520</v>
      </c>
      <c r="AL41" s="1157"/>
      <c r="AM41" s="1157"/>
      <c r="AN41" s="1158"/>
      <c r="AO41" s="303">
        <v>31304020</v>
      </c>
      <c r="AP41" s="303">
        <v>29644</v>
      </c>
      <c r="AQ41" s="304">
        <v>29401</v>
      </c>
      <c r="AR41" s="305">
        <v>0.8</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522</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9" t="s">
        <v>489</v>
      </c>
      <c r="AN49" s="1161" t="s">
        <v>523</v>
      </c>
      <c r="AO49" s="1162"/>
      <c r="AP49" s="1162"/>
      <c r="AQ49" s="1162"/>
      <c r="AR49" s="1163"/>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60"/>
      <c r="AN50" s="345" t="s">
        <v>524</v>
      </c>
      <c r="AO50" s="346" t="s">
        <v>525</v>
      </c>
      <c r="AP50" s="347" t="s">
        <v>526</v>
      </c>
      <c r="AQ50" s="348" t="s">
        <v>527</v>
      </c>
      <c r="AR50" s="349" t="s">
        <v>528</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529</v>
      </c>
      <c r="AL51" s="342"/>
      <c r="AM51" s="350">
        <v>82419026</v>
      </c>
      <c r="AN51" s="351">
        <v>76303</v>
      </c>
      <c r="AO51" s="352">
        <v>-26.4</v>
      </c>
      <c r="AP51" s="353">
        <v>67951</v>
      </c>
      <c r="AQ51" s="354">
        <v>-14.3</v>
      </c>
      <c r="AR51" s="355">
        <v>-12.1</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530</v>
      </c>
      <c r="AM52" s="358">
        <v>27065562</v>
      </c>
      <c r="AN52" s="359">
        <v>25057</v>
      </c>
      <c r="AO52" s="360">
        <v>-35.799999999999997</v>
      </c>
      <c r="AP52" s="361">
        <v>17498</v>
      </c>
      <c r="AQ52" s="362">
        <v>-20.7</v>
      </c>
      <c r="AR52" s="363">
        <v>-15.1</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531</v>
      </c>
      <c r="AL53" s="342"/>
      <c r="AM53" s="350">
        <v>91447910</v>
      </c>
      <c r="AN53" s="351">
        <v>85091</v>
      </c>
      <c r="AO53" s="352">
        <v>11.5</v>
      </c>
      <c r="AP53" s="353">
        <v>72635</v>
      </c>
      <c r="AQ53" s="354">
        <v>6.9</v>
      </c>
      <c r="AR53" s="355">
        <v>4.5999999999999996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530</v>
      </c>
      <c r="AM54" s="358">
        <v>33928774</v>
      </c>
      <c r="AN54" s="359">
        <v>31570</v>
      </c>
      <c r="AO54" s="360">
        <v>26</v>
      </c>
      <c r="AP54" s="361">
        <v>18276</v>
      </c>
      <c r="AQ54" s="362">
        <v>4.4000000000000004</v>
      </c>
      <c r="AR54" s="363">
        <v>21.6</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532</v>
      </c>
      <c r="AL55" s="342"/>
      <c r="AM55" s="350">
        <v>81962165</v>
      </c>
      <c r="AN55" s="351">
        <v>76635</v>
      </c>
      <c r="AO55" s="352">
        <v>-9.9</v>
      </c>
      <c r="AP55" s="353">
        <v>77936</v>
      </c>
      <c r="AQ55" s="354">
        <v>7.3</v>
      </c>
      <c r="AR55" s="355">
        <v>-17.2</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530</v>
      </c>
      <c r="AM56" s="358">
        <v>21747752</v>
      </c>
      <c r="AN56" s="359">
        <v>20334</v>
      </c>
      <c r="AO56" s="360">
        <v>-35.6</v>
      </c>
      <c r="AP56" s="361">
        <v>19401</v>
      </c>
      <c r="AQ56" s="362">
        <v>6.2</v>
      </c>
      <c r="AR56" s="363">
        <v>-41.8</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533</v>
      </c>
      <c r="AL57" s="342"/>
      <c r="AM57" s="350">
        <v>91489667</v>
      </c>
      <c r="AN57" s="351">
        <v>86044</v>
      </c>
      <c r="AO57" s="352">
        <v>12.3</v>
      </c>
      <c r="AP57" s="353">
        <v>82531</v>
      </c>
      <c r="AQ57" s="354">
        <v>5.9</v>
      </c>
      <c r="AR57" s="355">
        <v>6.4</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530</v>
      </c>
      <c r="AM58" s="358">
        <v>22789719</v>
      </c>
      <c r="AN58" s="359">
        <v>21433</v>
      </c>
      <c r="AO58" s="360">
        <v>5.4</v>
      </c>
      <c r="AP58" s="361">
        <v>19102</v>
      </c>
      <c r="AQ58" s="362">
        <v>-1.5</v>
      </c>
      <c r="AR58" s="363">
        <v>6.9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534</v>
      </c>
      <c r="AL59" s="342"/>
      <c r="AM59" s="350">
        <v>104518740</v>
      </c>
      <c r="AN59" s="351">
        <v>98976</v>
      </c>
      <c r="AO59" s="352">
        <v>15</v>
      </c>
      <c r="AP59" s="353">
        <v>91743</v>
      </c>
      <c r="AQ59" s="354">
        <v>11.2</v>
      </c>
      <c r="AR59" s="355">
        <v>3.8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530</v>
      </c>
      <c r="AM60" s="358">
        <v>30720033</v>
      </c>
      <c r="AN60" s="359">
        <v>29091</v>
      </c>
      <c r="AO60" s="360">
        <v>35.700000000000003</v>
      </c>
      <c r="AP60" s="361">
        <v>21872</v>
      </c>
      <c r="AQ60" s="362">
        <v>14.5</v>
      </c>
      <c r="AR60" s="363">
        <v>21.2</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535</v>
      </c>
      <c r="AL61" s="364"/>
      <c r="AM61" s="365">
        <v>90367502</v>
      </c>
      <c r="AN61" s="366">
        <v>84610</v>
      </c>
      <c r="AO61" s="367">
        <v>0.5</v>
      </c>
      <c r="AP61" s="368">
        <v>78559</v>
      </c>
      <c r="AQ61" s="369">
        <v>3.4</v>
      </c>
      <c r="AR61" s="355">
        <v>-2.9</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530</v>
      </c>
      <c r="AM62" s="358">
        <v>27250368</v>
      </c>
      <c r="AN62" s="359">
        <v>25497</v>
      </c>
      <c r="AO62" s="360">
        <v>-0.9</v>
      </c>
      <c r="AP62" s="361">
        <v>19230</v>
      </c>
      <c r="AQ62" s="362">
        <v>0.6</v>
      </c>
      <c r="AR62" s="363">
        <v>-1.5</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I7RKR1h/1gRGSMemtGjgH0XURm33Pij9XCC8xmzY4Xxo2vDMo2nEQZIt9UuFQ9LOM9Cu7hZDb3JRd0Rb27QxZA==" saltValue="qGNgZ3pGWwORSefonq8N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112" sqref="AF112"/>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536</v>
      </c>
    </row>
    <row r="121" spans="125:125" ht="13.5" hidden="1" customHeight="1" x14ac:dyDescent="0.2">
      <c r="DU121" s="279"/>
    </row>
  </sheetData>
  <sheetProtection algorithmName="SHA-512" hashValue="nphsUhhn35+0VFi0BQjOt0MyFP50AmKkv+7wu7uuC0stxFWk6MK1c9HBLFTzYfUf/bkkNa/LsbDb/6RkrNwvHg==" saltValue="Kn4+qOOF14ANKS/xGUA5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AF112" sqref="AF112"/>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537</v>
      </c>
    </row>
  </sheetData>
  <sheetProtection algorithmName="SHA-512" hashValue="ZfvNBHqxaDJ6vtrrFR8dRZCTiZmoN0qZb3ekSJ98ykcnvMKgp8AhjHnKDwiEdyyoHKbaOVgWy/8OoMtUhGdh3g==" saltValue="6rsKlbkytPTeOlGUbXPQ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AF112" sqref="AF112"/>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538</v>
      </c>
      <c r="G46" s="373" t="s">
        <v>539</v>
      </c>
      <c r="H46" s="373" t="s">
        <v>540</v>
      </c>
      <c r="I46" s="373" t="s">
        <v>541</v>
      </c>
      <c r="J46" s="374" t="s">
        <v>542</v>
      </c>
    </row>
    <row r="47" spans="2:10" ht="57.75" customHeight="1" x14ac:dyDescent="0.2">
      <c r="B47" s="7"/>
      <c r="C47" s="1172" t="s">
        <v>3</v>
      </c>
      <c r="D47" s="1172"/>
      <c r="E47" s="1173"/>
      <c r="F47" s="375">
        <v>0.72</v>
      </c>
      <c r="G47" s="376">
        <v>0.8</v>
      </c>
      <c r="H47" s="376">
        <v>0.86</v>
      </c>
      <c r="I47" s="376">
        <v>0.92</v>
      </c>
      <c r="J47" s="377">
        <v>0.98</v>
      </c>
    </row>
    <row r="48" spans="2:10" ht="57.75" customHeight="1" x14ac:dyDescent="0.2">
      <c r="B48" s="8"/>
      <c r="C48" s="1174" t="s">
        <v>4</v>
      </c>
      <c r="D48" s="1174"/>
      <c r="E48" s="1175"/>
      <c r="F48" s="378">
        <v>0.45</v>
      </c>
      <c r="G48" s="379">
        <v>0.48</v>
      </c>
      <c r="H48" s="379">
        <v>0.54</v>
      </c>
      <c r="I48" s="379">
        <v>0.44</v>
      </c>
      <c r="J48" s="380">
        <v>0.45</v>
      </c>
    </row>
    <row r="49" spans="2:10" ht="57.75" customHeight="1" thickBot="1" x14ac:dyDescent="0.25">
      <c r="B49" s="9"/>
      <c r="C49" s="1176" t="s">
        <v>5</v>
      </c>
      <c r="D49" s="1176"/>
      <c r="E49" s="1177"/>
      <c r="F49" s="381">
        <v>0.03</v>
      </c>
      <c r="G49" s="382">
        <v>0.1</v>
      </c>
      <c r="H49" s="382">
        <v>0.12</v>
      </c>
      <c r="I49" s="382" t="s">
        <v>543</v>
      </c>
      <c r="J49" s="383">
        <v>7.0000000000000007E-2</v>
      </c>
    </row>
    <row r="50" spans="2:10" ht="13.5" customHeight="1" x14ac:dyDescent="0.2"/>
  </sheetData>
  <sheetProtection algorithmName="SHA-512" hashValue="RRHJTBJWE3qvxP3vXPWMgYIP8CZEEuJFv2vI9p2z/pwxFKBuYnkXqBRFvk83Bt5uCa2Z5dvZBpVLN60YMSEAIA==" saltValue="VD1bjLoNexuh8VU22+T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2021-03-09T05:00:28Z</cp:lastPrinted>
  <dcterms:created xsi:type="dcterms:W3CDTF">2021-02-02T04:16:29Z</dcterms:created>
  <dcterms:modified xsi:type="dcterms:W3CDTF">2021-10-28T09:17:29Z</dcterms:modified>
  <cp:category/>
</cp:coreProperties>
</file>