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1 都道府県\"/>
    </mc:Choice>
  </mc:AlternateContent>
  <xr:revisionPtr revIDLastSave="0" documentId="13_ncr:1_{577BDDBF-21D6-490A-BCCB-694EC948590A}" xr6:coauthVersionLast="36" xr6:coauthVersionMax="36" xr10:uidLastSave="{00000000-0000-0000-0000-000000000000}"/>
  <bookViews>
    <workbookView xWindow="0" yWindow="0" windowWidth="1920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4" i="10"/>
  <c r="AO33" i="10"/>
  <c r="AO32" i="10"/>
  <c r="AO31" i="10"/>
  <c r="W32"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CO40" i="10" l="1"/>
  <c r="BW40" i="10"/>
  <c r="BE40" i="10"/>
  <c r="AM40" i="10"/>
  <c r="U40" i="10"/>
  <c r="CO39" i="10"/>
  <c r="BW39" i="10"/>
  <c r="BE39" i="10"/>
  <c r="AM39" i="10"/>
  <c r="U39" i="10"/>
  <c r="CO38" i="10"/>
  <c r="BW38" i="10"/>
  <c r="BE38" i="10"/>
  <c r="AM38" i="10"/>
  <c r="U38" i="10"/>
  <c r="CO37" i="10"/>
  <c r="BW37" i="10"/>
  <c r="BE37" i="10"/>
  <c r="AM37" i="10"/>
  <c r="U37" i="10"/>
  <c r="CO36" i="10"/>
  <c r="BW36" i="10"/>
  <c r="BE36" i="10"/>
  <c r="AM36" i="10"/>
  <c r="U36" i="10"/>
  <c r="CO35" i="10"/>
  <c r="BW35" i="10"/>
  <c r="BE35" i="10"/>
  <c r="AM35" i="10"/>
  <c r="U35" i="10"/>
  <c r="BW34" i="10"/>
  <c r="BE34" i="10"/>
  <c r="U34" i="10"/>
  <c r="BW33" i="10"/>
  <c r="BE33" i="10"/>
  <c r="U33" i="10"/>
  <c r="BW32" i="10"/>
  <c r="BW31" i="10"/>
  <c r="C31" i="10"/>
  <c r="C32" i="10" s="1"/>
  <c r="C33" i="10" l="1"/>
  <c r="C34" i="10" s="1"/>
  <c r="C35" i="10" s="1"/>
  <c r="C36" i="10" s="1"/>
  <c r="C37" i="10" s="1"/>
  <c r="C38" i="10" s="1"/>
  <c r="C39" i="10" s="1"/>
  <c r="C40" i="10" s="1"/>
  <c r="AM31" i="10"/>
  <c r="AM32" i="10" s="1"/>
  <c r="AM33" i="10" s="1"/>
  <c r="AM34" i="10" s="1"/>
  <c r="U31" i="10"/>
  <c r="U3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1" i="10" l="1"/>
  <c r="BE32" i="10" s="1"/>
  <c r="CO31" i="10" l="1"/>
  <c r="CO32" i="10" s="1"/>
  <c r="CO33" i="10" s="1"/>
  <c r="CO34" i="10" s="1"/>
</calcChain>
</file>

<file path=xl/sharedStrings.xml><?xml version="1.0" encoding="utf-8"?>
<sst xmlns="http://schemas.openxmlformats.org/spreadsheetml/2006/main" count="1058" uniqueCount="573">
  <si>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</si>
  <si>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</si>
  <si>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</si>
  <si>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</si>
  <si>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</si>
  <si>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</si>
  <si>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</si>
  <si>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</si>
  <si>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</si>
  <si>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</si>
  <si>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</si>
  <si>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</si>
  <si>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</si>
  <si>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</si>
  <si>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</si>
  <si>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</si>
  <si>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</si>
  <si>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</si>
  <si>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</si>
  <si>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</si>
  <si>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</si>
  <si>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</si>
  <si>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</si>
  <si>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</si>
  <si>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</si>
  <si>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</si>
  <si>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</si>
  <si>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</si>
  <si>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</si>
  <si>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</si>
  <si>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</si>
  <si>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</si>
  <si>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</si>
  <si>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</si>
  <si>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</si>
  <si>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</si>
  <si>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</si>
  <si>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</si>
  <si>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</si>
  <si>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</si>
  <si>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</si>
  <si>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</si>
  <si>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</si>
  <si>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</si>
  <si>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</si>
  <si>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</si>
  <si>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</si>
  <si>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</si>
  <si>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</si>
  <si>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</si>
  <si>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</si>
  <si>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</si>
  <si>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</si>
  <si>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</si>
  <si>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</si>
  <si>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</si>
  <si>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</si>
  <si>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</si>
  <si>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</si>
  <si>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</si>
  <si>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</si>
  <si>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</si>
  <si>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</si>
  <si>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</si>
  <si>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</si>
  <si>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</si>
  <si>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</si>
  <si>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</si>
  <si>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</si>
  <si>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</si>
  <si>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</si>
  <si>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</si>
  <si>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</si>
  <si>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</si>
  <si>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</si>
  <si>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</si>
  <si>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</si>
  <si>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</si>
  <si>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</si>
  <si>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</si>
  <si>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石川県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</si>
  <si>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</si>
  <si>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</si>
  <si>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</si>
  <si>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</si>
  <si>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</si>
  <si>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</si>
  <si>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</si>
  <si>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</si>
  <si>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</si>
  <si>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</si>
  <si>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</si>
  <si>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</si>
  <si>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</si>
  <si>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</si>
  <si>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</si>
  <si>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</si>
  <si>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</si>
  <si>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</si>
  <si>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</si>
  <si>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</si>
  <si>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</si>
  <si>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</si>
  <si>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</si>
  <si>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</si>
  <si>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</si>
  <si>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</si>
  <si>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</si>
  <si>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</si>
  <si>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</si>
  <si>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</si>
  <si>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</si>
  <si>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</si>
  <si>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</si>
  <si>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</si>
  <si>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</si>
  <si>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</si>
  <si>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</si>
  <si>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</si>
  <si>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</si>
  <si>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</si>
  <si>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</si>
  <si>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</si>
  <si>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</si>
  <si>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</si>
  <si>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</si>
  <si>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</si>
  <si>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</si>
  <si>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</si>
  <si>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</si>
  <si>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</si>
  <si>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</si>
  <si>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</si>
  <si>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</si>
  <si>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</si>
  <si>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</si>
  <si>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</si>
  <si>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</si>
  <si>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</si>
  <si>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</si>
  <si>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</si>
  <si>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</si>
  <si>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</si>
  <si>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</si>
  <si>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</si>
  <si>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</si>
  <si>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</si>
  <si>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</si>
  <si>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</si>
  <si>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</si>
  <si>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</si>
  <si>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</si>
  <si>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</si>
  <si>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</si>
  <si>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</si>
  <si>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</si>
  <si>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</si>
  <si>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</si>
  <si>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</si>
  <si>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</si>
  <si>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</si>
  <si>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</si>
  <si>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</si>
  <si>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</si>
  <si>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</si>
  <si>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</si>
  <si>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</si>
  <si>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</si>
  <si>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</si>
  <si>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</si>
  <si>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</si>
  <si>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</si>
  <si>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</si>
  <si>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</si>
  <si>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</si>
  <si>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</si>
  <si>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</si>
  <si>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</si>
  <si>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</si>
  <si>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</si>
  <si>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</si>
  <si>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</si>
  <si>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石川県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</si>
  <si>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</si>
  <si>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</si>
  <si>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</si>
  <si>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</si>
  <si>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</si>
  <si>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</si>
  <si>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</si>
  <si>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</si>
  <si>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</si>
  <si>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</si>
  <si>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</si>
  <si>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</si>
  <si>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</si>
  <si>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</si>
  <si>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</si>
  <si>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</si>
  <si>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</si>
  <si>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</si>
  <si>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</si>
  <si>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</si>
  <si>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</si>
  <si>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</si>
  <si>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</si>
  <si>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</si>
  <si>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</si>
  <si>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</si>
  <si>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</si>
  <si>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</si>
  <si>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</si>
  <si>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</si>
  <si>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</si>
  <si>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</si>
  <si>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</si>
  <si>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</si>
  <si>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</si>
  <si>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</si>
  <si>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</si>
  <si>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</si>
  <si>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</si>
  <si>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</si>
  <si>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</si>
  <si>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</si>
  <si>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</si>
  <si>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</si>
  <si>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</si>
  <si>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</si>
  <si>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</si>
  <si>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</si>
  <si>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</si>
  <si>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</si>
  <si>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</si>
  <si>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</si>
  <si>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</si>
  <si>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</si>
  <si>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</si>
  <si>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</si>
  <si>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</si>
  <si>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</si>
  <si>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</si>
  <si>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</si>
  <si>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</si>
  <si>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</si>
  <si>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</si>
  <si>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</si>
  <si>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</si>
  <si>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</si>
  <si>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</si>
  <si>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</si>
  <si>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</si>
  <si>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</si>
  <si>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</si>
  <si>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</si>
  <si>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</si>
  <si>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</si>
  <si>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</si>
  <si>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</si>
  <si>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</si>
  <si>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</si>
  <si>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</si>
  <si>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</si>
  <si>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</si>
  <si>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</si>
  <si>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</si>
  <si>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</si>
  <si>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</si>
  <si>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</si>
  <si>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</si>
  <si>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</si>
  <si>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</si>
  <si>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</si>
  <si>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</si>
  <si>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</si>
  <si>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</si>
  <si>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</si>
  <si>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</si>
  <si>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</si>
  <si>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</si>
  <si>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</si>
  <si>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</si>
  <si>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</si>
  <si>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</si>
  <si>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</si>
  <si>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</si>
  <si>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</si>
  <si>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</si>
  <si>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</si>
  <si>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</si>
  <si>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</si>
  <si>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</si>
  <si>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</si>
  <si>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</si>
  <si>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</si>
  <si>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</si>
  <si>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</si>
  <si>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</si>
  <si>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</si>
  <si>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</si>
  <si>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</si>
  <si>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</si>
  <si>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</si>
  <si>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</si>
  <si>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</si>
  <si>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</si>
  <si>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</si>
  <si>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</si>
  <si>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</si>
  <si>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</si>
  <si>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</si>
  <si>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</si>
  <si>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</si>
  <si>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</si>
  <si>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</si>
  <si>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</si>
  <si>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</si>
  <si>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</si>
  <si>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</si>
  <si>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</si>
  <si>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</si>
  <si>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</si>
  <si>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</si>
  <si>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</si>
  <si>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</si>
  <si>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</si>
  <si>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</si>
  <si>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</si>
  <si>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</si>
  <si>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</si>
  <si>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</si>
  <si>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</si>
  <si>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</si>
  <si>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</si>
  <si>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</si>
  <si>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</si>
  <si>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(2)各会計、関係団体の財政状況及び健全化判断比率（都道府県）</t>
    <phoneticPr fontId="5"/>
  </si>
  <si>
    <t>令和元年度</t>
  </si>
  <si>
    <t>石川県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</si>
  <si>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</si>
  <si>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</si>
  <si>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</si>
  <si>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</si>
  <si>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</si>
  <si>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</si>
  <si>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</si>
  <si>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</si>
  <si>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</si>
  <si>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</si>
  <si>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</si>
  <si>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</si>
  <si>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</si>
  <si>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</si>
  <si>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</si>
  <si>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</si>
  <si>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</si>
  <si>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</si>
  <si>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</si>
  <si>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</si>
  <si>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石川県証紙特別会計</t>
    <phoneticPr fontId="5"/>
  </si>
  <si>
    <t>-</t>
    <phoneticPr fontId="5"/>
  </si>
  <si>
    <t>石川県土地取得特別会計</t>
    <phoneticPr fontId="5"/>
  </si>
  <si>
    <t>石川県母子父子寡婦福祉資金特別会計</t>
    <phoneticPr fontId="5"/>
  </si>
  <si>
    <t>石川県中小企業近代化資金貸付金特別会計</t>
    <phoneticPr fontId="5"/>
  </si>
  <si>
    <t>石川県就農支援資金特別会計</t>
    <phoneticPr fontId="5"/>
  </si>
  <si>
    <t>石川県林業改善資金特別会計</t>
    <phoneticPr fontId="5"/>
  </si>
  <si>
    <t>石川県沿岸漁業改善資金特別会計</t>
    <phoneticPr fontId="5"/>
  </si>
  <si>
    <t>石川県育英資金特別会計</t>
    <phoneticPr fontId="5"/>
  </si>
  <si>
    <t>石川県公債管理特別会計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</si>
  <si>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</si>
  <si>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</si>
  <si>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</si>
  <si>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</si>
  <si>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</si>
  <si>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</si>
  <si>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</si>
  <si>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</si>
  <si>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</si>
  <si>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</si>
  <si>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</si>
  <si>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</si>
  <si>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</si>
  <si>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石川県国民健康保険特別会計</t>
    <phoneticPr fontId="5"/>
  </si>
  <si>
    <t>石川県公営競馬特別会計</t>
    <phoneticPr fontId="5"/>
  </si>
  <si>
    <t>石川県立中央病院事業会計</t>
    <phoneticPr fontId="5"/>
  </si>
  <si>
    <t>石川県立高松病院事業会計</t>
    <phoneticPr fontId="5"/>
  </si>
  <si>
    <t>石川県水道用水供給事業会計</t>
    <phoneticPr fontId="5"/>
  </si>
  <si>
    <t>石川県港湾土地造成事業会計</t>
    <phoneticPr fontId="5"/>
  </si>
  <si>
    <t>石川県港湾整備特別会計</t>
    <phoneticPr fontId="5"/>
  </si>
  <si>
    <t>石川県流域下水道特別会計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</si>
  <si>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</si>
  <si>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</si>
  <si>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</si>
  <si>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</si>
  <si>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</si>
  <si>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</si>
  <si>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</si>
  <si>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</si>
  <si>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</si>
  <si>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</si>
  <si>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</si>
  <si>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</si>
  <si>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</si>
  <si>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</si>
  <si>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</si>
  <si>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</si>
  <si>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</si>
  <si>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</si>
  <si>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</si>
  <si>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</si>
  <si>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</si>
  <si>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</si>
  <si>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</si>
  <si>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</si>
  <si>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</si>
  <si>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</si>
  <si>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</si>
  <si>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</si>
  <si>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</si>
  <si>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</si>
  <si>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</si>
  <si>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</si>
  <si>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</si>
  <si>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</si>
  <si>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</si>
  <si>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</si>
  <si>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</si>
  <si>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</si>
  <si>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</si>
  <si>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</si>
  <si>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</si>
  <si>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</si>
  <si>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</si>
  <si>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</si>
  <si>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</si>
  <si>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</si>
  <si>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</si>
  <si>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</si>
  <si>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</si>
  <si>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</si>
  <si>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</si>
  <si>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</si>
  <si>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</si>
  <si>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</si>
  <si>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</si>
  <si>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</si>
  <si>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</si>
  <si>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5"/>
  </si>
  <si>
    <t>石川県立高松病院事業会計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</si>
  <si>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</si>
  <si>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</si>
  <si>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</si>
  <si>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</si>
  <si>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</si>
  <si>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</si>
  <si>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</si>
  <si>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</si>
  <si>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</si>
  <si>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</si>
  <si>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</si>
  <si>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</si>
  <si>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</si>
  <si>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</si>
  <si>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</si>
  <si>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</si>
  <si>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</si>
  <si>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</si>
  <si>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</si>
  <si>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</si>
  <si>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</si>
  <si>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</si>
  <si>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</si>
  <si>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</si>
  <si>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</si>
  <si>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</si>
  <si>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</si>
  <si>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</si>
  <si>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</si>
  <si>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</si>
  <si>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</si>
  <si>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</si>
  <si>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</si>
  <si>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</si>
  <si>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</si>
  <si>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</si>
  <si>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</si>
  <si>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</si>
  <si>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</si>
  <si>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</si>
  <si>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</si>
  <si>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</si>
  <si>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</si>
  <si>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</si>
  <si>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</si>
  <si>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</si>
  <si>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</si>
  <si>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</si>
  <si>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</si>
  <si>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</si>
  <si>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</si>
  <si>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</si>
  <si>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</si>
  <si>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</si>
  <si>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</si>
  <si>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</si>
  <si>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</si>
  <si>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</si>
  <si>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</si>
  <si>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</si>
  <si>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</si>
  <si>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</si>
  <si>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</si>
  <si>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</si>
  <si>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</si>
  <si>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</si>
  <si>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</si>
  <si>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</si>
  <si>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</si>
  <si>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</si>
  <si>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</si>
  <si>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</si>
  <si>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</si>
  <si>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</si>
  <si>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</si>
  <si>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</si>
  <si>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</si>
  <si>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</si>
  <si>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</si>
  <si>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</si>
  <si>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</si>
  <si>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</si>
  <si>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</si>
  <si>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石川県立中央病院事業会計</t>
  </si>
  <si>
    <t>石川県水道用水供給事業会計</t>
  </si>
  <si>
    <t>石川県立高松病院事業会計</t>
  </si>
  <si>
    <t>石川県国民健康保険特別会計</t>
  </si>
  <si>
    <t>石川県港湾土地造成事業会計</t>
  </si>
  <si>
    <t>一般会計</t>
  </si>
  <si>
    <t>石川県流域下水道特別会計</t>
  </si>
  <si>
    <t>石川県公営競馬特別会計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</si>
  <si>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</si>
  <si>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</si>
  <si>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</si>
  <si>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</si>
  <si>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</si>
  <si>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</si>
  <si>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</si>
  <si>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</si>
  <si>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法適用企業</t>
    <rPh sb="0" eb="3">
      <t>ホウテキヨウ</t>
    </rPh>
    <rPh sb="3" eb="5">
      <t>キギョウ</t>
    </rPh>
    <phoneticPr fontId="3"/>
  </si>
  <si>
    <t>法非適用企業</t>
    <rPh sb="0" eb="1">
      <t>ホウ</t>
    </rPh>
    <rPh sb="1" eb="2">
      <t>ヒ</t>
    </rPh>
    <rPh sb="2" eb="4">
      <t>テキヨウ</t>
    </rPh>
    <rPh sb="4" eb="6">
      <t>キギョウ</t>
    </rPh>
    <phoneticPr fontId="3"/>
  </si>
  <si>
    <t>収益事業会計</t>
    <rPh sb="0" eb="2">
      <t>シュウエキ</t>
    </rPh>
    <rPh sb="2" eb="4">
      <t>ジギョウ</t>
    </rPh>
    <rPh sb="4" eb="6">
      <t>カイケイ</t>
    </rPh>
    <phoneticPr fontId="3"/>
  </si>
  <si>
    <t>石川県産業創出支援機構</t>
  </si>
  <si>
    <t>石川県県民ふれあい公社</t>
  </si>
  <si>
    <t>石川県農業開発公社</t>
  </si>
  <si>
    <t>石川県林業公社</t>
  </si>
  <si>
    <t>○</t>
    <phoneticPr fontId="2"/>
  </si>
  <si>
    <t>県有施設整備基金</t>
    <phoneticPr fontId="5"/>
  </si>
  <si>
    <t>社会福祉事業振興基金</t>
    <phoneticPr fontId="5"/>
  </si>
  <si>
    <t>地域医療介護総合確保基金</t>
    <phoneticPr fontId="5"/>
  </si>
  <si>
    <t>後期高齢者財政安定化基金</t>
    <phoneticPr fontId="5"/>
  </si>
  <si>
    <t>介護保険財政安定化基金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</si>
  <si>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</si>
  <si>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</si>
  <si>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</si>
  <si>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県の行革大綱に基づき、県債の新規発行の抑制や繰り上げ償還の実施を行っているが、新県立図書館の建設費用などの影響により、昨年度同程度となっている。有形固定資産減価償却率については、インフラ資産の整備を積極的に進めてきており、既存のインフラ資産の維持管理は、更新ではなく修繕等によるものが大きく、新たな資産形成を伴わないため、償却率は高い状況である。他団体との評価については、将来負担比率、有形固定資産減価償却率ともに高い状況にあるが、これまで整備してきた固定資産を今後とも利用者に安全に利用していただくため、石川県公共施設等総合管理計画に基づき、長寿命化や経費削減など適正な管理に努めていく。</t>
    <rPh sb="71" eb="74">
      <t>サクネンド</t>
    </rPh>
    <rPh sb="74" eb="77">
      <t>ドウテイド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</si>
  <si>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</si>
  <si>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</si>
  <si>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</si>
  <si>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</si>
  <si>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</si>
  <si>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</si>
  <si>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近年、将来負担比率及び実質公債費比率は類似団体と比較して高い状況であったが、H27、H28はともに類似団体平均を下回る水準となっている。これは、累次の行財政改革大綱において、県債残高を前年度以下の水準に抑制することを掲げ、これまで県債の新規発行の抑制や繰り上げ償還の実施に取り組んできたためである。H29以降は類似団体平均は上回ったが、実質公債費比率は引き続き減少、将来負担比率は、県債残高を抑制するとともに、職員の平均勤続年数の減少などによる退職手当負担見込み額の減少によって将来負担額が減少したことにより微減となっている。
　今後、北陸新幹線敦賀延伸工事の本格化等により、将来の公債費負担の増加が見込まれるため、これに備え、繰上償還により公債費負担の平準化を図るなど、持続可能な財政基盤の確立を図ることとしている。</t>
    <rPh sb="152" eb="154">
      <t>イコウ</t>
    </rPh>
    <rPh sb="196" eb="198">
      <t>ヨクセイ</t>
    </rPh>
    <rPh sb="205" eb="207">
      <t>ショクイン</t>
    </rPh>
    <rPh sb="208" eb="210">
      <t>ヘイキン</t>
    </rPh>
    <rPh sb="210" eb="212">
      <t>キンゾク</t>
    </rPh>
    <rPh sb="212" eb="214">
      <t>ネンスウ</t>
    </rPh>
    <rPh sb="215" eb="217">
      <t>ゲンショウ</t>
    </rPh>
    <rPh sb="222" eb="224">
      <t>タイショク</t>
    </rPh>
    <rPh sb="224" eb="226">
      <t>テアテ</t>
    </rPh>
    <rPh sb="226" eb="228">
      <t>フタン</t>
    </rPh>
    <rPh sb="228" eb="230">
      <t>ミコ</t>
    </rPh>
    <rPh sb="231" eb="232">
      <t>ガク</t>
    </rPh>
    <rPh sb="233" eb="235">
      <t>ゲンショウ</t>
    </rPh>
    <rPh sb="239" eb="241">
      <t>ショウライ</t>
    </rPh>
    <rPh sb="241" eb="243">
      <t>フタン</t>
    </rPh>
    <rPh sb="243" eb="244">
      <t>ガク</t>
    </rPh>
    <rPh sb="245" eb="247">
      <t>ゲンショウ</t>
    </rPh>
    <rPh sb="254" eb="256">
      <t>ビゲン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</si>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</sst>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2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7"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0" xfId="10" applyFont="1" applyFill="1" applyBorder="1" applyAlignment="1">
      <alignment horizontal="center" vertical="center" wrapTex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8" fontId="18" fillId="0" borderId="0" xfId="10" applyNumberFormat="1" applyFont="1" applyFill="1" applyBorder="1" applyAlignment="1">
      <alignment horizontal="right" vertical="center"/>
    </xf>
    <xf numFmtId="0" fontId="18" fillId="0" borderId="0" xfId="10" applyFont="1" applyFill="1" applyBorder="1" applyAlignment="1">
      <alignment horizontal="center"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8" fontId="30" fillId="6" borderId="129"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1" fillId="6" borderId="0" xfId="6" applyFill="1" applyAlignment="1" applyProtection="1">
      <alignment vertical="center"/>
      <protection hidden="1"/>
    </xf>
    <xf numFmtId="0" fontId="1" fillId="0" borderId="0" xfId="16" applyFont="1">
      <alignment vertical="center"/>
    </xf>
    <xf numFmtId="0" fontId="11"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30"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0" fillId="0" borderId="41" xfId="16" applyFont="1" applyBorder="1">
      <alignment vertical="center"/>
    </xf>
    <xf numFmtId="178" fontId="36"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1"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30"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1" fillId="0" borderId="0" xfId="18" applyNumberFormat="1" applyAlignment="1">
      <alignment vertical="center"/>
    </xf>
    <xf numFmtId="177" fontId="11" fillId="0" borderId="0" xfId="19" applyNumberFormat="1" applyAlignment="1">
      <alignment horizontal="right" vertical="center"/>
    </xf>
    <xf numFmtId="188" fontId="11" fillId="0" borderId="0" xfId="19" applyNumberFormat="1" applyAlignment="1">
      <alignment horizontal="right" vertical="center"/>
    </xf>
    <xf numFmtId="178" fontId="1" fillId="6" borderId="0" xfId="16" applyNumberFormat="1" applyFont="1" applyFill="1" applyAlignment="1">
      <alignment vertical="center" wrapText="1"/>
    </xf>
    <xf numFmtId="178" fontId="11"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7"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53A24F0-6F99-400E-B6A8-C3955563917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67951</c:v>
                </c:pt>
                <c:pt idx="1">
                  <c:v>72635</c:v>
                </c:pt>
                <c:pt idx="2">
                  <c:v>39075</c:v>
                </c:pt>
                <c:pt idx="3">
                  <c:v>39072</c:v>
                </c:pt>
                <c:pt idx="4">
                  <c:v>42833</c:v>
                </c:pt>
              </c:numCache>
            </c:numRef>
          </c:val>
          <c:smooth val="0"/>
          <c:extLst>
            <c:ext xmlns:c16="http://schemas.microsoft.com/office/drawing/2014/chart" uri="{C3380CC4-5D6E-409C-BE32-E72D297353CC}">
              <c16:uniqueId val="{00000000-140E-4CE9-83BB-EE18D6E1A6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74344</c:v>
                </c:pt>
                <c:pt idx="1">
                  <c:v>84887</c:v>
                </c:pt>
                <c:pt idx="2">
                  <c:v>93081</c:v>
                </c:pt>
                <c:pt idx="3">
                  <c:v>92126</c:v>
                </c:pt>
                <c:pt idx="4">
                  <c:v>99230</c:v>
                </c:pt>
              </c:numCache>
            </c:numRef>
          </c:val>
          <c:smooth val="0"/>
          <c:extLst>
            <c:ext xmlns:c16="http://schemas.microsoft.com/office/drawing/2014/chart" uri="{C3380CC4-5D6E-409C-BE32-E72D297353CC}">
              <c16:uniqueId val="{00000001-140E-4CE9-83BB-EE18D6E1A61C}"/>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0.25</c:v>
                </c:pt>
                <c:pt idx="1">
                  <c:v>0.25</c:v>
                </c:pt>
                <c:pt idx="2">
                  <c:v>0.26</c:v>
                </c:pt>
                <c:pt idx="3">
                  <c:v>0.24</c:v>
                </c:pt>
                <c:pt idx="4">
                  <c:v>0.24</c:v>
                </c:pt>
              </c:numCache>
            </c:numRef>
          </c:val>
          <c:extLst>
            <c:ext xmlns:c16="http://schemas.microsoft.com/office/drawing/2014/chart" uri="{C3380CC4-5D6E-409C-BE32-E72D297353CC}">
              <c16:uniqueId val="{00000000-7E0B-4D11-B616-D91F37E7DF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3.3</c:v>
                </c:pt>
                <c:pt idx="1">
                  <c:v>3.46</c:v>
                </c:pt>
                <c:pt idx="2">
                  <c:v>3.6</c:v>
                </c:pt>
                <c:pt idx="3">
                  <c:v>3.74</c:v>
                </c:pt>
                <c:pt idx="4">
                  <c:v>3.87</c:v>
                </c:pt>
              </c:numCache>
            </c:numRef>
          </c:val>
          <c:extLst>
            <c:ext xmlns:c16="http://schemas.microsoft.com/office/drawing/2014/chart" uri="{C3380CC4-5D6E-409C-BE32-E72D297353CC}">
              <c16:uniqueId val="{00000001-7E0B-4D11-B616-D91F37E7DF68}"/>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1.84</c:v>
                </c:pt>
                <c:pt idx="1">
                  <c:v>1.27</c:v>
                </c:pt>
                <c:pt idx="2">
                  <c:v>0.99</c:v>
                </c:pt>
                <c:pt idx="3">
                  <c:v>0.96</c:v>
                </c:pt>
                <c:pt idx="4">
                  <c:v>1</c:v>
                </c:pt>
              </c:numCache>
            </c:numRef>
          </c:val>
          <c:smooth val="0"/>
          <c:extLst>
            <c:ext xmlns:c16="http://schemas.microsoft.com/office/drawing/2014/chart" uri="{C3380CC4-5D6E-409C-BE32-E72D297353CC}">
              <c16:uniqueId val="{00000002-7E0B-4D11-B616-D91F37E7DF68}"/>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0-4670-4252-964B-EFDE907873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670-4252-964B-EFDE9078732D}"/>
            </c:ext>
          </c:extLst>
        </c:ser>
        <c:ser>
          <c:idx val="2"/>
          <c:order val="2"/>
          <c:tx>
            <c:strRef>
              <c:f>データシート!$A$29</c:f>
              <c:strCache>
                <c:ptCount val="1"/>
                <c:pt idx="0">
                  <c:v>石川県公営競馬特別会計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0.02</c:v>
                </c:pt>
                <c:pt idx="8">
                  <c:v>#N/A</c:v>
                </c:pt>
                <c:pt idx="9">
                  <c:v>0.03</c:v>
                </c:pt>
              </c:numCache>
            </c:numRef>
          </c:val>
          <c:extLst>
            <c:ext xmlns:c16="http://schemas.microsoft.com/office/drawing/2014/chart" uri="{C3380CC4-5D6E-409C-BE32-E72D297353CC}">
              <c16:uniqueId val="{00000002-4670-4252-964B-EFDE9078732D}"/>
            </c:ext>
          </c:extLst>
        </c:ser>
        <c:ser>
          <c:idx val="3"/>
          <c:order val="3"/>
          <c:tx>
            <c:strRef>
              <c:f>データシート!$A$30</c:f>
              <c:strCache>
                <c:ptCount val="1"/>
                <c:pt idx="0">
                  <c:v>石川県流域下水道特別会計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0.18</c:v>
                </c:pt>
              </c:numCache>
            </c:numRef>
          </c:val>
          <c:extLst>
            <c:ext xmlns:c16="http://schemas.microsoft.com/office/drawing/2014/chart" uri="{C3380CC4-5D6E-409C-BE32-E72D297353CC}">
              <c16:uniqueId val="{00000003-4670-4252-964B-EFDE9078732D}"/>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0.24</c:v>
                </c:pt>
                <c:pt idx="2">
                  <c:v>#N/A</c:v>
                </c:pt>
                <c:pt idx="3">
                  <c:v>0.24</c:v>
                </c:pt>
                <c:pt idx="4">
                  <c:v>#N/A</c:v>
                </c:pt>
                <c:pt idx="5">
                  <c:v>0.25</c:v>
                </c:pt>
                <c:pt idx="6">
                  <c:v>#N/A</c:v>
                </c:pt>
                <c:pt idx="7">
                  <c:v>0.24</c:v>
                </c:pt>
                <c:pt idx="8">
                  <c:v>#N/A</c:v>
                </c:pt>
                <c:pt idx="9">
                  <c:v>0.24</c:v>
                </c:pt>
              </c:numCache>
            </c:numRef>
          </c:val>
          <c:extLst>
            <c:ext xmlns:c16="http://schemas.microsoft.com/office/drawing/2014/chart" uri="{C3380CC4-5D6E-409C-BE32-E72D297353CC}">
              <c16:uniqueId val="{00000004-4670-4252-964B-EFDE9078732D}"/>
            </c:ext>
          </c:extLst>
        </c:ser>
        <c:ser>
          <c:idx val="5"/>
          <c:order val="5"/>
          <c:tx>
            <c:strRef>
              <c:f>データシート!$A$32</c:f>
              <c:strCache>
                <c:ptCount val="1"/>
                <c:pt idx="0">
                  <c:v>石川県港湾土地造成事業会計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0.91</c:v>
                </c:pt>
                <c:pt idx="2">
                  <c:v>#N/A</c:v>
                </c:pt>
                <c:pt idx="3">
                  <c:v>0.91</c:v>
                </c:pt>
                <c:pt idx="4">
                  <c:v>#N/A</c:v>
                </c:pt>
                <c:pt idx="5">
                  <c:v>0.91</c:v>
                </c:pt>
                <c:pt idx="6">
                  <c:v>#N/A</c:v>
                </c:pt>
                <c:pt idx="7">
                  <c:v>0.47</c:v>
                </c:pt>
                <c:pt idx="8">
                  <c:v>#N/A</c:v>
                </c:pt>
                <c:pt idx="9">
                  <c:v>0.47</c:v>
                </c:pt>
              </c:numCache>
            </c:numRef>
          </c:val>
          <c:extLst>
            <c:ext xmlns:c16="http://schemas.microsoft.com/office/drawing/2014/chart" uri="{C3380CC4-5D6E-409C-BE32-E72D297353CC}">
              <c16:uniqueId val="{00000005-4670-4252-964B-EFDE9078732D}"/>
            </c:ext>
          </c:extLst>
        </c:ser>
        <c:ser>
          <c:idx val="6"/>
          <c:order val="6"/>
          <c:tx>
            <c:strRef>
              <c:f>データシート!$A$33</c:f>
              <c:strCache>
                <c:ptCount val="1"/>
                <c:pt idx="0">
                  <c:v>石川県国民健康保険特別会計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0.63</c:v>
                </c:pt>
                <c:pt idx="8">
                  <c:v>#N/A</c:v>
                </c:pt>
                <c:pt idx="9">
                  <c:v>0.95</c:v>
                </c:pt>
              </c:numCache>
            </c:numRef>
          </c:val>
          <c:extLst>
            <c:ext xmlns:c16="http://schemas.microsoft.com/office/drawing/2014/chart" uri="{C3380CC4-5D6E-409C-BE32-E72D297353CC}">
              <c16:uniqueId val="{00000006-4670-4252-964B-EFDE9078732D}"/>
            </c:ext>
          </c:extLst>
        </c:ser>
        <c:ser>
          <c:idx val="7"/>
          <c:order val="7"/>
          <c:tx>
            <c:strRef>
              <c:f>データシート!$A$34</c:f>
              <c:strCache>
                <c:ptCount val="1"/>
                <c:pt idx="0">
                  <c:v>石川県立高松病院事業会計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1.22</c:v>
                </c:pt>
                <c:pt idx="2">
                  <c:v>#N/A</c:v>
                </c:pt>
                <c:pt idx="3">
                  <c:v>1.32</c:v>
                </c:pt>
                <c:pt idx="4">
                  <c:v>#N/A</c:v>
                </c:pt>
                <c:pt idx="5">
                  <c:v>1.32</c:v>
                </c:pt>
                <c:pt idx="6">
                  <c:v>#N/A</c:v>
                </c:pt>
                <c:pt idx="7">
                  <c:v>1.38</c:v>
                </c:pt>
                <c:pt idx="8">
                  <c:v>#N/A</c:v>
                </c:pt>
                <c:pt idx="9">
                  <c:v>1.38</c:v>
                </c:pt>
              </c:numCache>
            </c:numRef>
          </c:val>
          <c:extLst>
            <c:ext xmlns:c16="http://schemas.microsoft.com/office/drawing/2014/chart" uri="{C3380CC4-5D6E-409C-BE32-E72D297353CC}">
              <c16:uniqueId val="{00000007-4670-4252-964B-EFDE9078732D}"/>
            </c:ext>
          </c:extLst>
        </c:ser>
        <c:ser>
          <c:idx val="8"/>
          <c:order val="8"/>
          <c:tx>
            <c:strRef>
              <c:f>データシート!$A$35</c:f>
              <c:strCache>
                <c:ptCount val="1"/>
                <c:pt idx="0">
                  <c:v>石川県水道用水供給事業会計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2.78</c:v>
                </c:pt>
                <c:pt idx="2">
                  <c:v>#N/A</c:v>
                </c:pt>
                <c:pt idx="3">
                  <c:v>2.75</c:v>
                </c:pt>
                <c:pt idx="4">
                  <c:v>#N/A</c:v>
                </c:pt>
                <c:pt idx="5">
                  <c:v>2.75</c:v>
                </c:pt>
                <c:pt idx="6">
                  <c:v>#N/A</c:v>
                </c:pt>
                <c:pt idx="7">
                  <c:v>2.72</c:v>
                </c:pt>
                <c:pt idx="8">
                  <c:v>#N/A</c:v>
                </c:pt>
                <c:pt idx="9">
                  <c:v>2.5499999999999998</c:v>
                </c:pt>
              </c:numCache>
            </c:numRef>
          </c:val>
          <c:extLst>
            <c:ext xmlns:c16="http://schemas.microsoft.com/office/drawing/2014/chart" uri="{C3380CC4-5D6E-409C-BE32-E72D297353CC}">
              <c16:uniqueId val="{00000008-4670-4252-964B-EFDE9078732D}"/>
            </c:ext>
          </c:extLst>
        </c:ser>
        <c:ser>
          <c:idx val="9"/>
          <c:order val="9"/>
          <c:tx>
            <c:strRef>
              <c:f>データシート!$A$36</c:f>
              <c:strCache>
                <c:ptCount val="1"/>
                <c:pt idx="0">
                  <c:v>石川県立中央病院事業会計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4.5599999999999996</c:v>
                </c:pt>
                <c:pt idx="2">
                  <c:v>#N/A</c:v>
                </c:pt>
                <c:pt idx="3">
                  <c:v>4.8600000000000003</c:v>
                </c:pt>
                <c:pt idx="4">
                  <c:v>#N/A</c:v>
                </c:pt>
                <c:pt idx="5">
                  <c:v>4.29</c:v>
                </c:pt>
                <c:pt idx="6">
                  <c:v>#N/A</c:v>
                </c:pt>
                <c:pt idx="7">
                  <c:v>3.37</c:v>
                </c:pt>
                <c:pt idx="8">
                  <c:v>#N/A</c:v>
                </c:pt>
                <c:pt idx="9">
                  <c:v>3.22</c:v>
                </c:pt>
              </c:numCache>
            </c:numRef>
          </c:val>
          <c:extLst>
            <c:ext xmlns:c16="http://schemas.microsoft.com/office/drawing/2014/chart" uri="{C3380CC4-5D6E-409C-BE32-E72D297353CC}">
              <c16:uniqueId val="{00000009-4670-4252-964B-EFDE9078732D}"/>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60806</c:v>
                </c:pt>
                <c:pt idx="5">
                  <c:v>86245</c:v>
                </c:pt>
                <c:pt idx="8">
                  <c:v>61137</c:v>
                </c:pt>
                <c:pt idx="11">
                  <c:v>60835</c:v>
                </c:pt>
                <c:pt idx="14">
                  <c:v>59880</c:v>
                </c:pt>
              </c:numCache>
            </c:numRef>
          </c:val>
          <c:extLst>
            <c:ext xmlns:c16="http://schemas.microsoft.com/office/drawing/2014/chart" uri="{C3380CC4-5D6E-409C-BE32-E72D297353CC}">
              <c16:uniqueId val="{00000000-4285-4EFD-96F6-22931543F0C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285-4EFD-96F6-22931543F0C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507</c:v>
                </c:pt>
                <c:pt idx="3">
                  <c:v>408</c:v>
                </c:pt>
                <c:pt idx="6">
                  <c:v>330</c:v>
                </c:pt>
                <c:pt idx="9">
                  <c:v>231</c:v>
                </c:pt>
                <c:pt idx="12">
                  <c:v>32</c:v>
                </c:pt>
              </c:numCache>
            </c:numRef>
          </c:val>
          <c:extLst>
            <c:ext xmlns:c16="http://schemas.microsoft.com/office/drawing/2014/chart" uri="{C3380CC4-5D6E-409C-BE32-E72D297353CC}">
              <c16:uniqueId val="{00000002-4285-4EFD-96F6-22931543F0C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85-4EFD-96F6-22931543F0C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1273</c:v>
                </c:pt>
                <c:pt idx="3">
                  <c:v>1181</c:v>
                </c:pt>
                <c:pt idx="6">
                  <c:v>1576</c:v>
                </c:pt>
                <c:pt idx="9">
                  <c:v>2232</c:v>
                </c:pt>
                <c:pt idx="12">
                  <c:v>2399</c:v>
                </c:pt>
              </c:numCache>
            </c:numRef>
          </c:val>
          <c:extLst>
            <c:ext xmlns:c16="http://schemas.microsoft.com/office/drawing/2014/chart" uri="{C3380CC4-5D6E-409C-BE32-E72D297353CC}">
              <c16:uniqueId val="{00000004-4285-4EFD-96F6-22931543F0C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400</c:v>
                </c:pt>
                <c:pt idx="3">
                  <c:v>333</c:v>
                </c:pt>
                <c:pt idx="6">
                  <c:v>433</c:v>
                </c:pt>
                <c:pt idx="9">
                  <c:v>367</c:v>
                </c:pt>
                <c:pt idx="12">
                  <c:v>903</c:v>
                </c:pt>
              </c:numCache>
            </c:numRef>
          </c:val>
          <c:extLst>
            <c:ext xmlns:c16="http://schemas.microsoft.com/office/drawing/2014/chart" uri="{C3380CC4-5D6E-409C-BE32-E72D297353CC}">
              <c16:uniqueId val="{00000005-4285-4EFD-96F6-22931543F0C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3</c:v>
                </c:pt>
                <c:pt idx="3">
                  <c:v>3</c:v>
                </c:pt>
                <c:pt idx="6">
                  <c:v>0</c:v>
                </c:pt>
                <c:pt idx="9">
                  <c:v>0</c:v>
                </c:pt>
                <c:pt idx="12">
                  <c:v>0</c:v>
                </c:pt>
              </c:numCache>
            </c:numRef>
          </c:val>
          <c:extLst>
            <c:ext xmlns:c16="http://schemas.microsoft.com/office/drawing/2014/chart" uri="{C3380CC4-5D6E-409C-BE32-E72D297353CC}">
              <c16:uniqueId val="{00000006-4285-4EFD-96F6-22931543F0C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93239</c:v>
                </c:pt>
                <c:pt idx="3">
                  <c:v>117883</c:v>
                </c:pt>
                <c:pt idx="6">
                  <c:v>92185</c:v>
                </c:pt>
                <c:pt idx="9">
                  <c:v>89532</c:v>
                </c:pt>
                <c:pt idx="12">
                  <c:v>87761</c:v>
                </c:pt>
              </c:numCache>
            </c:numRef>
          </c:val>
          <c:extLst>
            <c:ext xmlns:c16="http://schemas.microsoft.com/office/drawing/2014/chart" uri="{C3380CC4-5D6E-409C-BE32-E72D297353CC}">
              <c16:uniqueId val="{00000007-4285-4EFD-96F6-22931543F0CF}"/>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34616</c:v>
                </c:pt>
                <c:pt idx="2">
                  <c:v>#N/A</c:v>
                </c:pt>
                <c:pt idx="3">
                  <c:v>#N/A</c:v>
                </c:pt>
                <c:pt idx="4">
                  <c:v>33563</c:v>
                </c:pt>
                <c:pt idx="5">
                  <c:v>#N/A</c:v>
                </c:pt>
                <c:pt idx="6">
                  <c:v>#N/A</c:v>
                </c:pt>
                <c:pt idx="7">
                  <c:v>33387</c:v>
                </c:pt>
                <c:pt idx="8">
                  <c:v>#N/A</c:v>
                </c:pt>
                <c:pt idx="9">
                  <c:v>#N/A</c:v>
                </c:pt>
                <c:pt idx="10">
                  <c:v>31527</c:v>
                </c:pt>
                <c:pt idx="11">
                  <c:v>#N/A</c:v>
                </c:pt>
                <c:pt idx="12">
                  <c:v>#N/A</c:v>
                </c:pt>
                <c:pt idx="13">
                  <c:v>31215</c:v>
                </c:pt>
                <c:pt idx="14">
                  <c:v>#N/A</c:v>
                </c:pt>
              </c:numCache>
            </c:numRef>
          </c:val>
          <c:smooth val="0"/>
          <c:extLst>
            <c:ext xmlns:c16="http://schemas.microsoft.com/office/drawing/2014/chart" uri="{C3380CC4-5D6E-409C-BE32-E72D297353CC}">
              <c16:uniqueId val="{00000008-4285-4EFD-96F6-22931543F0CF}"/>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701159</c:v>
                </c:pt>
                <c:pt idx="5">
                  <c:v>693672</c:v>
                </c:pt>
                <c:pt idx="8">
                  <c:v>688569</c:v>
                </c:pt>
                <c:pt idx="11">
                  <c:v>677527</c:v>
                </c:pt>
                <c:pt idx="14">
                  <c:v>667689</c:v>
                </c:pt>
              </c:numCache>
            </c:numRef>
          </c:val>
          <c:extLst>
            <c:ext xmlns:c16="http://schemas.microsoft.com/office/drawing/2014/chart" uri="{C3380CC4-5D6E-409C-BE32-E72D297353CC}">
              <c16:uniqueId val="{00000000-C5F2-4FC9-A023-FE6AE1B491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63739</c:v>
                </c:pt>
                <c:pt idx="5">
                  <c:v>36843</c:v>
                </c:pt>
                <c:pt idx="8">
                  <c:v>36582</c:v>
                </c:pt>
                <c:pt idx="11">
                  <c:v>35058</c:v>
                </c:pt>
                <c:pt idx="14">
                  <c:v>34726</c:v>
                </c:pt>
              </c:numCache>
            </c:numRef>
          </c:val>
          <c:extLst>
            <c:ext xmlns:c16="http://schemas.microsoft.com/office/drawing/2014/chart" uri="{C3380CC4-5D6E-409C-BE32-E72D297353CC}">
              <c16:uniqueId val="{00000001-C5F2-4FC9-A023-FE6AE1B491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111961</c:v>
                </c:pt>
                <c:pt idx="5">
                  <c:v>112475</c:v>
                </c:pt>
                <c:pt idx="8">
                  <c:v>120900</c:v>
                </c:pt>
                <c:pt idx="11">
                  <c:v>118648</c:v>
                </c:pt>
                <c:pt idx="14">
                  <c:v>117448</c:v>
                </c:pt>
              </c:numCache>
            </c:numRef>
          </c:val>
          <c:extLst>
            <c:ext xmlns:c16="http://schemas.microsoft.com/office/drawing/2014/chart" uri="{C3380CC4-5D6E-409C-BE32-E72D297353CC}">
              <c16:uniqueId val="{00000002-C5F2-4FC9-A023-FE6AE1B491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F2-4FC9-A023-FE6AE1B491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F2-4FC9-A023-FE6AE1B491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19241</c:v>
                </c:pt>
                <c:pt idx="3">
                  <c:v>18987</c:v>
                </c:pt>
                <c:pt idx="6">
                  <c:v>19119</c:v>
                </c:pt>
                <c:pt idx="9">
                  <c:v>18871</c:v>
                </c:pt>
                <c:pt idx="12">
                  <c:v>18774</c:v>
                </c:pt>
              </c:numCache>
            </c:numRef>
          </c:val>
          <c:extLst>
            <c:ext xmlns:c16="http://schemas.microsoft.com/office/drawing/2014/chart" uri="{C3380CC4-5D6E-409C-BE32-E72D297353CC}">
              <c16:uniqueId val="{00000005-C5F2-4FC9-A023-FE6AE1B491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120227</c:v>
                </c:pt>
                <c:pt idx="3">
                  <c:v>117903</c:v>
                </c:pt>
                <c:pt idx="6">
                  <c:v>110541</c:v>
                </c:pt>
                <c:pt idx="9">
                  <c:v>106746</c:v>
                </c:pt>
                <c:pt idx="12">
                  <c:v>102661</c:v>
                </c:pt>
              </c:numCache>
            </c:numRef>
          </c:val>
          <c:extLst>
            <c:ext xmlns:c16="http://schemas.microsoft.com/office/drawing/2014/chart" uri="{C3380CC4-5D6E-409C-BE32-E72D297353CC}">
              <c16:uniqueId val="{00000006-C5F2-4FC9-A023-FE6AE1B491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5F2-4FC9-A023-FE6AE1B491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11645</c:v>
                </c:pt>
                <c:pt idx="3">
                  <c:v>19760</c:v>
                </c:pt>
                <c:pt idx="6">
                  <c:v>28824</c:v>
                </c:pt>
                <c:pt idx="9">
                  <c:v>27528</c:v>
                </c:pt>
                <c:pt idx="12">
                  <c:v>27023</c:v>
                </c:pt>
              </c:numCache>
            </c:numRef>
          </c:val>
          <c:extLst>
            <c:ext xmlns:c16="http://schemas.microsoft.com/office/drawing/2014/chart" uri="{C3380CC4-5D6E-409C-BE32-E72D297353CC}">
              <c16:uniqueId val="{00000008-C5F2-4FC9-A023-FE6AE1B491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1001</c:v>
                </c:pt>
                <c:pt idx="3">
                  <c:v>593</c:v>
                </c:pt>
                <c:pt idx="6">
                  <c:v>263</c:v>
                </c:pt>
                <c:pt idx="9">
                  <c:v>32</c:v>
                </c:pt>
                <c:pt idx="12">
                  <c:v>0</c:v>
                </c:pt>
              </c:numCache>
            </c:numRef>
          </c:val>
          <c:extLst>
            <c:ext xmlns:c16="http://schemas.microsoft.com/office/drawing/2014/chart" uri="{C3380CC4-5D6E-409C-BE32-E72D297353CC}">
              <c16:uniqueId val="{00000009-C5F2-4FC9-A023-FE6AE1B491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1257470</c:v>
                </c:pt>
                <c:pt idx="3">
                  <c:v>1218828</c:v>
                </c:pt>
                <c:pt idx="6">
                  <c:v>1220134</c:v>
                </c:pt>
                <c:pt idx="9">
                  <c:v>1213786</c:v>
                </c:pt>
                <c:pt idx="12">
                  <c:v>1205476</c:v>
                </c:pt>
              </c:numCache>
            </c:numRef>
          </c:val>
          <c:extLst>
            <c:ext xmlns:c16="http://schemas.microsoft.com/office/drawing/2014/chart" uri="{C3380CC4-5D6E-409C-BE32-E72D297353CC}">
              <c16:uniqueId val="{0000000A-C5F2-4FC9-A023-FE6AE1B49171}"/>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532724</c:v>
                </c:pt>
                <c:pt idx="2">
                  <c:v>#N/A</c:v>
                </c:pt>
                <c:pt idx="3">
                  <c:v>#N/A</c:v>
                </c:pt>
                <c:pt idx="4">
                  <c:v>533081</c:v>
                </c:pt>
                <c:pt idx="5">
                  <c:v>#N/A</c:v>
                </c:pt>
                <c:pt idx="6">
                  <c:v>#N/A</c:v>
                </c:pt>
                <c:pt idx="7">
                  <c:v>532829</c:v>
                </c:pt>
                <c:pt idx="8">
                  <c:v>#N/A</c:v>
                </c:pt>
                <c:pt idx="9">
                  <c:v>#N/A</c:v>
                </c:pt>
                <c:pt idx="10">
                  <c:v>535730</c:v>
                </c:pt>
                <c:pt idx="11">
                  <c:v>#N/A</c:v>
                </c:pt>
                <c:pt idx="12">
                  <c:v>#N/A</c:v>
                </c:pt>
                <c:pt idx="13">
                  <c:v>534070</c:v>
                </c:pt>
                <c:pt idx="14">
                  <c:v>#N/A</c:v>
                </c:pt>
              </c:numCache>
            </c:numRef>
          </c:val>
          <c:smooth val="0"/>
          <c:extLst>
            <c:ext xmlns:c16="http://schemas.microsoft.com/office/drawing/2014/chart" uri="{C3380CC4-5D6E-409C-BE32-E72D297353CC}">
              <c16:uniqueId val="{0000000B-C5F2-4FC9-A023-FE6AE1B49171}"/>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11072</c:v>
                </c:pt>
                <c:pt idx="1">
                  <c:v>11467</c:v>
                </c:pt>
                <c:pt idx="2">
                  <c:v>11836</c:v>
                </c:pt>
              </c:numCache>
            </c:numRef>
          </c:val>
          <c:extLst>
            <c:ext xmlns:c16="http://schemas.microsoft.com/office/drawing/2014/chart" uri="{C3380CC4-5D6E-409C-BE32-E72D297353CC}">
              <c16:uniqueId val="{00000000-101E-4028-B4DF-DEC04C0BF3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44919</c:v>
                </c:pt>
                <c:pt idx="1">
                  <c:v>40064</c:v>
                </c:pt>
                <c:pt idx="2">
                  <c:v>38221</c:v>
                </c:pt>
              </c:numCache>
            </c:numRef>
          </c:val>
          <c:extLst>
            <c:ext xmlns:c16="http://schemas.microsoft.com/office/drawing/2014/chart" uri="{C3380CC4-5D6E-409C-BE32-E72D297353CC}">
              <c16:uniqueId val="{00000001-101E-4028-B4DF-DEC04C0BF3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64431</c:v>
                </c:pt>
                <c:pt idx="1">
                  <c:v>66596</c:v>
                </c:pt>
                <c:pt idx="2">
                  <c:v>66592</c:v>
                </c:pt>
              </c:numCache>
            </c:numRef>
          </c:val>
          <c:extLst>
            <c:ext xmlns:c16="http://schemas.microsoft.com/office/drawing/2014/chart" uri="{C3380CC4-5D6E-409C-BE32-E72D297353CC}">
              <c16:uniqueId val="{00000002-101E-4028-B4DF-DEC04C0BF3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{7DC64075-DE96-4EC0-BA46-F0DCD6AB8A73}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0DA-41D3-96AE-80BE44B515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{89607232-5978-42E5-A333-06BC5765F5C1}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DA-41D3-96AE-80BE44B515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{A51089F8-600E-4D44-9CE3-1AE9BCA0C750}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DA-41D3-96AE-80BE44B515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{FE5B0DF1-397C-418E-AB51-B8382EEF372A}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DA-41D3-96AE-80BE44B515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{DF698874-F243-4805-B116-021A3B318D57}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DA-41D3-96AE-80BE44B515B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{2EE25DCC-6FCE-482D-B50F-9AF6FA09855A}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0DA-41D3-96AE-80BE44B515BC}"/>
                </c:ext>
              </c:extLst>
            </c:dLbl>
            <c:dLbl>
              <c:idx val="16"/>
              <c:layout>
                <c:manualLayout>
                  <c:x val="-3.2253973264899177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{0A27801B-3D3D-41C2-AC09-9D40FB47B0C5}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0DA-41D3-96AE-80BE44B515BC}"/>
                </c:ext>
              </c:extLst>
            </c:dLbl>
            <c:dLbl>
              <c:idx val="24"/>
              <c:layout>
                <c:manualLayout>
                  <c:x val="-3.203642767424543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{BAB3A640-A671-40F8-A47A-A441564A6468}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0DA-41D3-96AE-80BE44B515B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{93DF31A8-238F-479A-87EF-6E18042657ED}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0DA-41D3-96AE-80BE44B515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67.900000000000006</c:v>
                </c:pt>
                <c:pt idx="16">
                  <c:v>69</c:v>
                </c:pt>
                <c:pt idx="24">
                  <c:v>69.599999999999994</c:v>
                </c:pt>
                <c:pt idx="32">
                  <c:v>70.8</c:v>
                </c:pt>
              </c:numCache>
            </c:numRef>
          </c:xVal>
          <c:yVal>
            <c:numRef>
              <c:f>公会計指標分析・財政指標組合せ分析表!$BP$51:$DC$51</c:f>
              <c:numCache>
                <c:formatCode>#,##0.0;"▲ "#,##0.0</c:formatCode>
                <c:ptCount val="40"/>
                <c:pt idx="8">
                  <c:v>214.3</c:v>
                </c:pt>
                <c:pt idx="16">
                  <c:v>214.9</c:v>
                </c:pt>
                <c:pt idx="24">
                  <c:v>217.1</c:v>
                </c:pt>
                <c:pt idx="32">
                  <c:v>215.9</c:v>
                </c:pt>
              </c:numCache>
            </c:numRef>
          </c:yVal>
          <c:smooth val="0"/>
          <c:extLst>
            <c:ext xmlns:c16="http://schemas.microsoft.com/office/drawing/2014/chart" uri="{C3380CC4-5D6E-409C-BE32-E72D297353CC}">
              <c16:uniqueId val="{00000009-40DA-41D3-96AE-80BE44B515BC}"/>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{E1E27A5A-CCD7-4CDF-89FC-9778B5B4D593}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0DA-41D3-96AE-80BE44B515B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{7777057A-99D8-4681-8E04-DF878958B344}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DA-41D3-96AE-80BE44B515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{62390AC2-1A7C-45C0-B5BC-98965D58C0EF}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DA-41D3-96AE-80BE44B515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{485682CD-5A75-4D0E-9D14-4D5CBAC0BADE}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DA-41D3-96AE-80BE44B515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{1E762DE6-5F43-41FA-8F91-E64454F8C851}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DA-41D3-96AE-80BE44B515BC}"/>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{EFAFDD7C-86CB-45B1-BB4B-B0395292A562}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0DA-41D3-96AE-80BE44B515BC}"/>
                </c:ext>
              </c:extLst>
            </c:dLbl>
            <c:dLbl>
              <c:idx val="16"/>
              <c:layout>
                <c:manualLayout>
                  <c:x val="0"/>
                  <c:y val="-8.9479093067279646E-3"/>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{FC4765FA-F7A6-4462-A1AC-8984F4CFE291}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0DA-41D3-96AE-80BE44B515BC}"/>
                </c:ext>
              </c:extLst>
            </c:dLbl>
            <c:dLbl>
              <c:idx val="24"/>
              <c:layout>
                <c:manualLayout>
                  <c:x val="0"/>
                  <c:y val="-5.7014547768066953E-3"/>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{0B1AE955-4C1E-441B-B965-F9D731BDB9DC}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0DA-41D3-96AE-80BE44B515BC}"/>
                </c:ext>
              </c:extLst>
            </c:dLbl>
            <c:dLbl>
              <c:idx val="32"/>
              <c:layout>
                <c:manualLayout>
                  <c:x val="0"/>
                  <c:y val="1.4649364083534578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{199E4952-8E3D-4DE5-A881-7A139DA10ACC}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0DA-41D3-96AE-80BE44B515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c:v>
                </c:pt>
                <c:pt idx="16">
                  <c:v>60.1</c:v>
                </c:pt>
                <c:pt idx="24">
                  <c:v>60.7</c:v>
                </c:pt>
                <c:pt idx="32">
                  <c:v>60.1</c:v>
                </c:pt>
              </c:numCache>
            </c:numRef>
          </c:xVal>
          <c:yVal>
            <c:numRef>
              <c:f>公会計指標分析・財政指標組合せ分析表!$BP$55:$DC$55</c:f>
              <c:numCache>
                <c:formatCode>#,##0.0;"▲ "#,##0.0</c:formatCode>
                <c:ptCount val="40"/>
                <c:pt idx="8">
                  <c:v>244</c:v>
                </c:pt>
                <c:pt idx="16">
                  <c:v>198</c:v>
                </c:pt>
                <c:pt idx="24">
                  <c:v>195.2</c:v>
                </c:pt>
                <c:pt idx="32">
                  <c:v>193.6</c:v>
                </c:pt>
              </c:numCache>
            </c:numRef>
          </c:yVal>
          <c:smooth val="0"/>
          <c:extLst>
            <c:ext xmlns:c16="http://schemas.microsoft.com/office/drawing/2014/chart" uri="{C3380CC4-5D6E-409C-BE32-E72D297353CC}">
              <c16:uniqueId val="{00000013-40DA-41D3-96AE-80BE44B515BC}"/>
            </c:ext>
          </c:extLst>
        </c:ser>
        <c:dLbls>
          <c:showLegendKey val="0"/>
          <c:showVal val="1"/>
          <c:showCatName val="0"/>
          <c:showSerName val="0"/>
          <c:showPercent val="0"/>
          <c:showBubbleSize val="0"/>
        </c:dLbls>
        <c:axId val="46179840"/>
        <c:axId val="46181760"/>
      </c:scatterChart>
      <c:valAx>
        <c:axId val="46179840"/>
        <c:scaling>
          <c:orientation val="minMax"/>
          <c:max val="73"/>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53"/>
          <c:min val="18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{FE01BBD0-A7F6-47B3-8411-5DD24EFD5CCC}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5F5-4E3B-B21A-AFE32A5099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{E34C2577-F569-42D9-BBCC-BE08C0CA1143}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F5-4E3B-B21A-AFE32A5099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{E67FEDD2-80A0-46A7-85D0-1CFBB6EFEF05}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F5-4E3B-B21A-AFE32A5099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{42F2FE24-9DF4-4268-824A-593962F39F36}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F5-4E3B-B21A-AFE32A5099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{5424A670-1EA1-4808-A163-BCB1A568A907}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F5-4E3B-B21A-AFE32A5099F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{2FB76505-DED2-4382-AB20-F78BD9F1C9B5}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5F5-4E3B-B21A-AFE32A5099F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{379FDA09-7A55-40C1-A700-79A86BCDAB66}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5F5-4E3B-B21A-AFE32A5099F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{F0744B8C-EAB7-4D0D-85FC-83B2B682C200}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5F5-4E3B-B21A-AFE32A5099F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{BA20EF31-4360-403D-85A4-9B8EFE28FCBA}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5F5-4E3B-B21A-AFE32A5099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14.3</c:v>
                </c:pt>
                <c:pt idx="8">
                  <c:v>13.9</c:v>
                </c:pt>
                <c:pt idx="16">
                  <c:v>13.5</c:v>
                </c:pt>
                <c:pt idx="24">
                  <c:v>13.2</c:v>
                </c:pt>
                <c:pt idx="32">
                  <c:v>12.9</c:v>
                </c:pt>
              </c:numCache>
            </c:numRef>
          </c:xVal>
          <c:yVal>
            <c:numRef>
              <c:f>公会計指標分析・財政指標組合せ分析表!$BP$73:$DC$73</c:f>
              <c:numCache>
                <c:formatCode>#,##0.0;"▲ "#,##0.0</c:formatCode>
                <c:ptCount val="40"/>
                <c:pt idx="0">
                  <c:v>210.6</c:v>
                </c:pt>
                <c:pt idx="8">
                  <c:v>214.3</c:v>
                </c:pt>
                <c:pt idx="16">
                  <c:v>214.9</c:v>
                </c:pt>
                <c:pt idx="24">
                  <c:v>217.1</c:v>
                </c:pt>
                <c:pt idx="32">
                  <c:v>215.9</c:v>
                </c:pt>
              </c:numCache>
            </c:numRef>
          </c:yVal>
          <c:smooth val="0"/>
          <c:extLst>
            <c:ext xmlns:c16="http://schemas.microsoft.com/office/drawing/2014/chart" uri="{C3380CC4-5D6E-409C-BE32-E72D297353CC}">
              <c16:uniqueId val="{00000009-35F5-4E3B-B21A-AFE32A5099FD}"/>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{99BDDD3E-230A-49F9-AE95-1464C9590271}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5F5-4E3B-B21A-AFE32A5099F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{5D2C4058-05FC-4A74-97D5-1BBE52814EE7}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F5-4E3B-B21A-AFE32A5099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{5A26CD38-37C7-4D14-84E3-7E5BA2D4E8F4}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F5-4E3B-B21A-AFE32A5099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{10EE6E1C-2445-4B85-982A-5A8C781E2401}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F5-4E3B-B21A-AFE32A5099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{BAF01DDF-5236-4C4D-92DF-89AFE34EBE8A}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F5-4E3B-B21A-AFE32A5099F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{D49BC515-5D07-488C-A3CD-FA40E2DD2880}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5F5-4E3B-B21A-AFE32A5099F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{ABA71853-75AA-447A-889F-6642C4FF244D}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5F5-4E3B-B21A-AFE32A5099F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{74F41A5F-1B18-4C49-BB26-693C001C5641}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5F5-4E3B-B21A-AFE32A5099F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{E6C8AEC2-C258-44A1-A8FB-CD53B3B552A3}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5F5-4E3B-B21A-AFE32A5099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15.9</c:v>
                </c:pt>
                <c:pt idx="8">
                  <c:v>15.4</c:v>
                </c:pt>
                <c:pt idx="16">
                  <c:v>12.7</c:v>
                </c:pt>
                <c:pt idx="24">
                  <c:v>12.3</c:v>
                </c:pt>
                <c:pt idx="32">
                  <c:v>11.9</c:v>
                </c:pt>
              </c:numCache>
            </c:numRef>
          </c:xVal>
          <c:yVal>
            <c:numRef>
              <c:f>公会計指標分析・財政指標組合せ分析表!$BP$77:$DC$77</c:f>
              <c:numCache>
                <c:formatCode>#,##0.0;"▲ "#,##0.0</c:formatCode>
                <c:ptCount val="40"/>
                <c:pt idx="0">
                  <c:v>239.1</c:v>
                </c:pt>
                <c:pt idx="8">
                  <c:v>244</c:v>
                </c:pt>
                <c:pt idx="16">
                  <c:v>198</c:v>
                </c:pt>
                <c:pt idx="24">
                  <c:v>195.2</c:v>
                </c:pt>
                <c:pt idx="32">
                  <c:v>193.6</c:v>
                </c:pt>
              </c:numCache>
            </c:numRef>
          </c:yVal>
          <c:smooth val="0"/>
          <c:extLst>
            <c:ext xmlns:c16="http://schemas.microsoft.com/office/drawing/2014/chart" uri="{C3380CC4-5D6E-409C-BE32-E72D297353CC}">
              <c16:uniqueId val="{00000013-35F5-4E3B-B21A-AFE32A5099FD}"/>
            </c:ext>
          </c:extLst>
        </c:ser>
        <c:dLbls>
          <c:showLegendKey val="0"/>
          <c:showVal val="1"/>
          <c:showCatName val="0"/>
          <c:showSerName val="0"/>
          <c:showPercent val="0"/>
          <c:showBubbleSize val="0"/>
        </c:dLbls>
        <c:axId val="84219776"/>
        <c:axId val="84234240"/>
      </c:scatterChart>
      <c:valAx>
        <c:axId val="84219776"/>
        <c:scaling>
          <c:orientation val="minMax"/>
          <c:max val="16.3"/>
          <c:min val="11.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53"/>
          <c:min val="18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バブル経済崩壊以降、国の経済対策に呼応し、他県に比して積極的に公共投資を実施した結果、公債費負担は平成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年度にピークとなったが、県債の新規発行の抑制、償還期間の延長による平準化対策、繰上償還などにより、年々減少している。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北陸新幹線金沢・敦賀間の建設費の公債費に係る償還が今後本格化することに備えて資金を基金に積み立てていく。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臨時財政対策債を除く通常債の残高は、平成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年度以降、前年度以下の水準に抑制している。</a:t>
          </a:r>
        </a:p>
        <a:p>
          <a:r>
            <a:rPr kumimoji="1" lang="ja-JP" altLang="en-US" sz="1400">
              <a:latin typeface="ＭＳ ゴシック" pitchFamily="49" charset="-128"/>
              <a:ea typeface="ＭＳ ゴシック" pitchFamily="49" charset="-128"/>
            </a:rPr>
            <a:t>　退職手当負担見込額は、行財政改革による職員数の削減により減少している。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億円取り崩したことなどにより、基金全体では約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年度の三位一体改革による地方交付税の削減や平成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年度のリーマン・ショックによる税収減により、財政調整基金・減債基金の２基金について、平成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億円の取崩を余儀なくされ、未だ取崩前の水準に回復していない状況である。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北陸新幹線金沢・敦賀間の整備の本格化など様々な財政需要が見込まれているため、引き続き、将来への備えとして必要な資金を基金に積み立てるとともに、現在保有している基金は、県民生活の向上や本県のさらなる発展につながるよう、その時々の財政状況も踏まえながら有効に活用し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・県有施設整備などの大規模プロジェクトに備えた有施設整備基金を設置するなどしている。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・地域医療介護総合確保基金を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億円積み立てた一方、社会福祉施設の整備のため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億円取崩しており、全体としてもほぼ横ばいとなっている。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・引き続き、それぞれの基金の設置目的に照らし、県民生活の向上や本県のさらなる発展につながるよう、その時々の財政状況も踏まえながら、有効に活用していく。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・災害への備えなど、長期的視野に立った健全な財政運営を図るため、引き続き、基金の確保に努めていく。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・公債費の償還財源として約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数年間という短期間で、北陸新幹線金沢・敦賀間の整備に伴う建設費負担が本格化し、これに伴う公債費負担も増加することが見込まれるため、こうした状況に備え、必要な資金を基金に積み立て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769B38F-B455-4EA5-BC7C-792207EC7B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84F1A4D-C566-4B98-9236-26058A26BF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C0715E7-3861-47F9-863E-1025DC36B3D5}"/>
            </a:ext>
          </a:extLst>
        </xdr:cNvPr>
        <xdr:cNvSpPr/>
      </xdr:nvSpPr>
      <xdr:spPr>
        <a:xfrm>
          <a:off x="352425" y="66675"/>
          <a:ext cx="114077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CF9592A0-BD26-4880-AA81-4E4570C2C0AD}"/>
            </a:ext>
          </a:extLst>
        </xdr:cNvPr>
        <xdr:cNvSpPr/>
      </xdr:nvSpPr>
      <xdr:spPr>
        <a:xfrm>
          <a:off x="15341600" y="190500"/>
          <a:ext cx="35528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25DDFDEC-F17B-450B-BCB8-1290C58BCFC1}"/>
            </a:ext>
          </a:extLst>
        </xdr:cNvPr>
        <xdr:cNvSpPr/>
      </xdr:nvSpPr>
      <xdr:spPr>
        <a:xfrm>
          <a:off x="15360650" y="219075"/>
          <a:ext cx="3514725"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3E26BE02-0171-4662-BB8F-CEA9B2AE80A0}"/>
            </a:ext>
          </a:extLst>
        </xdr:cNvPr>
        <xdr:cNvSpPr/>
      </xdr:nvSpPr>
      <xdr:spPr>
        <a:xfrm>
          <a:off x="15370175" y="238125"/>
          <a:ext cx="34671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80704744-E858-484A-A24F-5095432AB048}"/>
            </a:ext>
          </a:extLst>
        </xdr:cNvPr>
        <xdr:cNvSpPr/>
      </xdr:nvSpPr>
      <xdr:spPr>
        <a:xfrm>
          <a:off x="12817475" y="190500"/>
          <a:ext cx="239077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AE353B1E-0F4C-4288-AFEC-D3FA7C5B5F5E}"/>
            </a:ext>
          </a:extLst>
        </xdr:cNvPr>
        <xdr:cNvSpPr/>
      </xdr:nvSpPr>
      <xdr:spPr>
        <a:xfrm>
          <a:off x="12836525" y="219075"/>
          <a:ext cx="2352675"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61AF4312-F8AA-48B7-8FC1-A7DC76E25562}"/>
            </a:ext>
          </a:extLst>
        </xdr:cNvPr>
        <xdr:cNvSpPr/>
      </xdr:nvSpPr>
      <xdr:spPr>
        <a:xfrm>
          <a:off x="12865100" y="238125"/>
          <a:ext cx="2314575" cy="4635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CE64AA9-3C42-4F8C-BF01-91847F46CDE0}"/>
            </a:ext>
          </a:extLst>
        </xdr:cNvPr>
        <xdr:cNvSpPr/>
      </xdr:nvSpPr>
      <xdr:spPr>
        <a:xfrm>
          <a:off x="447675" y="892175"/>
          <a:ext cx="9083675"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8F7003B-ABF0-4C5B-9072-986583C67F9E}"/>
            </a:ext>
          </a:extLst>
        </xdr:cNvPr>
        <xdr:cNvSpPr/>
      </xdr:nvSpPr>
      <xdr:spPr>
        <a:xfrm>
          <a:off x="568325" y="920750"/>
          <a:ext cx="1247775"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481E048F-07C0-4378-9479-2966A81A670E}"/>
            </a:ext>
          </a:extLst>
        </xdr:cNvPr>
        <xdr:cNvSpPr/>
      </xdr:nvSpPr>
      <xdr:spPr>
        <a:xfrm>
          <a:off x="1768475" y="920750"/>
          <a:ext cx="120015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1,139,612
1,123,115
4,186.05
541,721,213
530,771,463
743,240
306,234,049
1,199,880,184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60B5A0F-AF47-4865-8405-649B270922F5}"/>
            </a:ext>
          </a:extLst>
        </xdr:cNvPr>
        <xdr:cNvSpPr/>
      </xdr:nvSpPr>
      <xdr:spPr>
        <a:xfrm>
          <a:off x="2968625" y="920750"/>
          <a:ext cx="13716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C4FC621-19AD-4C5A-85AA-41153CA099EF}"/>
            </a:ext>
          </a:extLst>
        </xdr:cNvPr>
        <xdr:cNvSpPr/>
      </xdr:nvSpPr>
      <xdr:spPr>
        <a:xfrm>
          <a:off x="4340225" y="939800"/>
          <a:ext cx="18288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B32D1C0-616F-4ABD-BDC6-BBCD3BCF0160}"/>
            </a:ext>
          </a:extLst>
        </xdr:cNvPr>
        <xdr:cNvSpPr/>
      </xdr:nvSpPr>
      <xdr:spPr>
        <a:xfrm>
          <a:off x="6169025" y="939800"/>
          <a:ext cx="1133475"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215.9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44A1490-973F-46B7-A17C-6C96D850F710}"/>
            </a:ext>
          </a:extLst>
        </xdr:cNvPr>
        <xdr:cNvSpPr/>
      </xdr:nvSpPr>
      <xdr:spPr>
        <a:xfrm>
          <a:off x="7369175" y="949325"/>
          <a:ext cx="5715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153B112-7A53-4CBA-8220-2858D86A432B}"/>
            </a:ext>
          </a:extLst>
        </xdr:cNvPr>
        <xdr:cNvSpPr/>
      </xdr:nvSpPr>
      <xdr:spPr>
        <a:xfrm>
          <a:off x="4340225" y="16827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9A004C66-90AD-4444-B55E-41F3890A0A98}"/>
            </a:ext>
          </a:extLst>
        </xdr:cNvPr>
        <xdr:cNvSpPr/>
      </xdr:nvSpPr>
      <xdr:spPr>
        <a:xfrm>
          <a:off x="6226175" y="16827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C69BF9E-73AE-4E99-ACE7-487CDFBFEE07}"/>
            </a:ext>
          </a:extLst>
        </xdr:cNvPr>
        <xdr:cNvSpPr/>
      </xdr:nvSpPr>
      <xdr:spPr>
        <a:xfrm>
          <a:off x="9988550" y="892175"/>
          <a:ext cx="1371600" cy="12192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00CC75C-F19C-4FBD-AEE7-56A03BA6F93A}"/>
            </a:ext>
          </a:extLst>
        </xdr:cNvPr>
        <xdr:cNvSpPr/>
      </xdr:nvSpPr>
      <xdr:spPr>
        <a:xfrm>
          <a:off x="10217150" y="949325"/>
          <a:ext cx="12001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E54A029-5A0F-435F-AA67-993C7D116241}"/>
            </a:ext>
          </a:extLst>
        </xdr:cNvPr>
        <xdr:cNvSpPr/>
      </xdr:nvSpPr>
      <xdr:spPr>
        <a:xfrm>
          <a:off x="10217150" y="121602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61A3697-0E82-4078-AA93-EC9E7FCDF784}"/>
            </a:ext>
          </a:extLst>
        </xdr:cNvPr>
        <xdr:cNvSpPr/>
      </xdr:nvSpPr>
      <xdr:spPr>
        <a:xfrm>
          <a:off x="10217150" y="153987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CDE1596-F626-43DA-9F3F-50AC7AD4182F}"/>
            </a:ext>
          </a:extLst>
        </xdr:cNvPr>
        <xdr:cNvCxnSpPr/>
      </xdr:nvCxnSpPr>
      <xdr:spPr>
        <a:xfrm flipH="1">
          <a:off x="10055225" y="10445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712FCDE-3838-4EB7-8DEA-0B5AB0802E60}"/>
            </a:ext>
          </a:extLst>
        </xdr:cNvPr>
        <xdr:cNvSpPr/>
      </xdr:nvSpPr>
      <xdr:spPr>
        <a:xfrm>
          <a:off x="10106025" y="1006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F6B4BDC-9990-42F3-B2C1-529C7537A89A}"/>
            </a:ext>
          </a:extLst>
        </xdr:cNvPr>
        <xdr:cNvSpPr/>
      </xdr:nvSpPr>
      <xdr:spPr>
        <a:xfrm>
          <a:off x="10106025" y="13112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B4E4D0E-3CF3-4C76-A595-7EEEA0BDC0EB}"/>
            </a:ext>
          </a:extLst>
        </xdr:cNvPr>
        <xdr:cNvCxnSpPr/>
      </xdr:nvCxnSpPr>
      <xdr:spPr>
        <a:xfrm>
          <a:off x="10153650" y="15398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2A98BFC-1EA8-45C8-9EC6-00333C564983}"/>
            </a:ext>
          </a:extLst>
        </xdr:cNvPr>
        <xdr:cNvCxnSpPr/>
      </xdr:nvCxnSpPr>
      <xdr:spPr>
        <a:xfrm>
          <a:off x="10074275" y="15398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CA60AD5-7C0C-4C33-9C82-BD0CE2364803}"/>
            </a:ext>
          </a:extLst>
        </xdr:cNvPr>
        <xdr:cNvCxnSpPr/>
      </xdr:nvCxnSpPr>
      <xdr:spPr>
        <a:xfrm flipV="1">
          <a:off x="10153650" y="17716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2D28343-2896-406E-8089-5DCBB2849E59}"/>
            </a:ext>
          </a:extLst>
        </xdr:cNvPr>
        <xdr:cNvCxnSpPr/>
      </xdr:nvCxnSpPr>
      <xdr:spPr>
        <a:xfrm>
          <a:off x="10074275" y="19018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4E2234E9-F73A-44A7-83AF-29B852AF2B6E}"/>
            </a:ext>
          </a:extLst>
        </xdr:cNvPr>
        <xdr:cNvSpPr txBox="1"/>
      </xdr:nvSpPr>
      <xdr:spPr>
        <a:xfrm>
          <a:off x="419100" y="26733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4435E467-FC54-4706-AA03-FDAC49D89560}"/>
            </a:ext>
          </a:extLst>
        </xdr:cNvPr>
        <xdr:cNvSpPr txBox="1"/>
      </xdr:nvSpPr>
      <xdr:spPr>
        <a:xfrm>
          <a:off x="419100" y="29114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89A125E8-E19A-454B-8BF3-36A52E491EFA}"/>
            </a:ext>
          </a:extLst>
        </xdr:cNvPr>
        <xdr:cNvSpPr/>
      </xdr:nvSpPr>
      <xdr:spPr>
        <a:xfrm>
          <a:off x="692150" y="294005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925365C7-67C9-4E53-B950-ADDA7152C96D}"/>
            </a:ext>
          </a:extLst>
        </xdr:cNvPr>
        <xdr:cNvSpPr txBox="1"/>
      </xdr:nvSpPr>
      <xdr:spPr>
        <a:xfrm>
          <a:off x="419100" y="31496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a:extLst>
            <a:ext uri="{FF2B5EF4-FFF2-40B4-BE49-F238E27FC236}">
              <a16:creationId xmlns:a16="http://schemas.microsoft.com/office/drawing/2014/main" id="{B058FEEF-8D26-45AA-B313-3E41D5396053}"/>
            </a:ext>
          </a:extLst>
        </xdr:cNvPr>
        <xdr:cNvSpPr txBox="1"/>
      </xdr:nvSpPr>
      <xdr:spPr>
        <a:xfrm>
          <a:off x="419100" y="339725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D1E36BF1-8C60-4A05-81D1-52B516127830}"/>
            </a:ext>
          </a:extLst>
        </xdr:cNvPr>
        <xdr:cNvSpPr txBox="1"/>
      </xdr:nvSpPr>
      <xdr:spPr>
        <a:xfrm>
          <a:off x="419100" y="36258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6C8B7B30-1659-4391-92F2-A238C4AD024A}"/>
            </a:ext>
          </a:extLst>
        </xdr:cNvPr>
        <xdr:cNvSpPr/>
      </xdr:nvSpPr>
      <xdr:spPr>
        <a:xfrm>
          <a:off x="1158875" y="4092575"/>
          <a:ext cx="38195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5A7592C8-1184-4300-82F7-2FFCA64A8E89}"/>
            </a:ext>
          </a:extLst>
        </xdr:cNvPr>
        <xdr:cNvSpPr/>
      </xdr:nvSpPr>
      <xdr:spPr>
        <a:xfrm>
          <a:off x="1811514" y="44468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E3544B07-6F48-41C7-BD24-B7974130E83F}"/>
            </a:ext>
          </a:extLst>
        </xdr:cNvPr>
        <xdr:cNvSpPr/>
      </xdr:nvSpPr>
      <xdr:spPr>
        <a:xfrm>
          <a:off x="3468364" y="44301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1251D984-9658-4E1A-9EA4-839364370762}"/>
            </a:ext>
          </a:extLst>
        </xdr:cNvPr>
        <xdr:cNvSpPr/>
      </xdr:nvSpPr>
      <xdr:spPr>
        <a:xfrm>
          <a:off x="49307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08F14951-782E-4F5B-B338-04014F85C995}"/>
            </a:ext>
          </a:extLst>
        </xdr:cNvPr>
        <xdr:cNvSpPr/>
      </xdr:nvSpPr>
      <xdr:spPr>
        <a:xfrm>
          <a:off x="49307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AF7CC196-DE63-4D94-BDA6-5EA70F9B2AF3}"/>
            </a:ext>
          </a:extLst>
        </xdr:cNvPr>
        <xdr:cNvSpPr/>
      </xdr:nvSpPr>
      <xdr:spPr>
        <a:xfrm>
          <a:off x="65309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B8A0ABE2-AA4F-4517-BBDB-08A6D9E19F11}"/>
            </a:ext>
          </a:extLst>
        </xdr:cNvPr>
        <xdr:cNvSpPr/>
      </xdr:nvSpPr>
      <xdr:spPr>
        <a:xfrm>
          <a:off x="65309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AFBBA0AA-DEA3-4CD5-82B6-CEF6C814A29A}"/>
            </a:ext>
          </a:extLst>
        </xdr:cNvPr>
        <xdr:cNvSpPr/>
      </xdr:nvSpPr>
      <xdr:spPr>
        <a:xfrm>
          <a:off x="1158875" y="47498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CD014BA6-0643-4BF8-8FF6-6B30CDC76930}"/>
            </a:ext>
          </a:extLst>
        </xdr:cNvPr>
        <xdr:cNvSpPr/>
      </xdr:nvSpPr>
      <xdr:spPr>
        <a:xfrm>
          <a:off x="5226050"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89213EA9-8F52-4E07-847F-70BF51FAF7E0}"/>
            </a:ext>
          </a:extLst>
        </xdr:cNvPr>
        <xdr:cNvSpPr/>
      </xdr:nvSpPr>
      <xdr:spPr>
        <a:xfrm>
          <a:off x="5226050" y="48164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8CD71B78-6641-4000-9836-6FF5DD120E4B}"/>
            </a:ext>
          </a:extLst>
        </xdr:cNvPr>
        <xdr:cNvSpPr txBox="1"/>
      </xdr:nvSpPr>
      <xdr:spPr>
        <a:xfrm>
          <a:off x="5292725" y="50260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本県では、これまでも道路や河川施設等のインフラ資産の整備を積極的に進めてきており、資産全体に占める割合は高い。既存のインフラ資産の維持管理は、更新ではなく修繕等によるものが大きく 、新たな資産形成を伴わないことから、有形固定資産減価償却額は高い状況にある。引き続き、「石川県公共施設等総合管理計画」に基づき、施設の特性や利用状況に応じた予防保全型修繕を行うなど、長寿命化や経費削減につながる取り組みを実施し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62C03C20-C94C-4EF8-9F91-93B1FCC4D60D}"/>
            </a:ext>
          </a:extLst>
        </xdr:cNvPr>
        <xdr:cNvSpPr txBox="1"/>
      </xdr:nvSpPr>
      <xdr:spPr>
        <a:xfrm>
          <a:off x="1130300" y="4568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26441C31-2E75-4F5C-8EC2-53105E253BF0}"/>
            </a:ext>
          </a:extLst>
        </xdr:cNvPr>
        <xdr:cNvCxnSpPr/>
      </xdr:nvCxnSpPr>
      <xdr:spPr>
        <a:xfrm>
          <a:off x="1158875" y="67881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1487F0A3-D803-453B-A7AD-1B3E623F62F2}"/>
            </a:ext>
          </a:extLst>
        </xdr:cNvPr>
        <xdr:cNvSpPr txBox="1"/>
      </xdr:nvSpPr>
      <xdr:spPr>
        <a:xfrm>
          <a:off x="789956" y="6703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1" name="直線コネクタ 50">
          <a:extLst>
            <a:ext uri="{FF2B5EF4-FFF2-40B4-BE49-F238E27FC236}">
              <a16:creationId xmlns:a16="http://schemas.microsoft.com/office/drawing/2014/main" id="{72F7616C-5E17-41F1-87D0-7F288A58304E}"/>
            </a:ext>
          </a:extLst>
        </xdr:cNvPr>
        <xdr:cNvCxnSpPr/>
      </xdr:nvCxnSpPr>
      <xdr:spPr>
        <a:xfrm>
          <a:off x="1158875" y="62833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2" name="テキスト ボックス 51">
          <a:extLst>
            <a:ext uri="{FF2B5EF4-FFF2-40B4-BE49-F238E27FC236}">
              <a16:creationId xmlns:a16="http://schemas.microsoft.com/office/drawing/2014/main" id="{0B1F0C78-A5AC-4E68-BB9E-64601A4C3E9C}"/>
            </a:ext>
          </a:extLst>
        </xdr:cNvPr>
        <xdr:cNvSpPr txBox="1"/>
      </xdr:nvSpPr>
      <xdr:spPr>
        <a:xfrm>
          <a:off x="789956" y="6189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3" name="直線コネクタ 52">
          <a:extLst>
            <a:ext uri="{FF2B5EF4-FFF2-40B4-BE49-F238E27FC236}">
              <a16:creationId xmlns:a16="http://schemas.microsoft.com/office/drawing/2014/main" id="{CDEACBBC-7B7D-4302-B100-160540FC9093}"/>
            </a:ext>
          </a:extLst>
        </xdr:cNvPr>
        <xdr:cNvCxnSpPr/>
      </xdr:nvCxnSpPr>
      <xdr:spPr>
        <a:xfrm>
          <a:off x="1158875" y="57785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4" name="テキスト ボックス 53">
          <a:extLst>
            <a:ext uri="{FF2B5EF4-FFF2-40B4-BE49-F238E27FC236}">
              <a16:creationId xmlns:a16="http://schemas.microsoft.com/office/drawing/2014/main" id="{3CDFB4CD-13C7-4102-9A77-60FFF8A3BE9E}"/>
            </a:ext>
          </a:extLst>
        </xdr:cNvPr>
        <xdr:cNvSpPr txBox="1"/>
      </xdr:nvSpPr>
      <xdr:spPr>
        <a:xfrm>
          <a:off x="789956" y="5684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5" name="直線コネクタ 54">
          <a:extLst>
            <a:ext uri="{FF2B5EF4-FFF2-40B4-BE49-F238E27FC236}">
              <a16:creationId xmlns:a16="http://schemas.microsoft.com/office/drawing/2014/main" id="{B1EEA8FD-75F6-433C-B3D3-981C211F1999}"/>
            </a:ext>
          </a:extLst>
        </xdr:cNvPr>
        <xdr:cNvCxnSpPr/>
      </xdr:nvCxnSpPr>
      <xdr:spPr>
        <a:xfrm>
          <a:off x="1158875" y="52641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6" name="テキスト ボックス 55">
          <a:extLst>
            <a:ext uri="{FF2B5EF4-FFF2-40B4-BE49-F238E27FC236}">
              <a16:creationId xmlns:a16="http://schemas.microsoft.com/office/drawing/2014/main" id="{CBCC9766-E44E-428C-AC10-24F0A1F8CC91}"/>
            </a:ext>
          </a:extLst>
        </xdr:cNvPr>
        <xdr:cNvSpPr txBox="1"/>
      </xdr:nvSpPr>
      <xdr:spPr>
        <a:xfrm>
          <a:off x="789956" y="51703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7" name="直線コネクタ 56">
          <a:extLst>
            <a:ext uri="{FF2B5EF4-FFF2-40B4-BE49-F238E27FC236}">
              <a16:creationId xmlns:a16="http://schemas.microsoft.com/office/drawing/2014/main" id="{9C78CCD2-959E-47EB-8354-EECC8A6A7287}"/>
            </a:ext>
          </a:extLst>
        </xdr:cNvPr>
        <xdr:cNvCxnSpPr/>
      </xdr:nvCxnSpPr>
      <xdr:spPr>
        <a:xfrm>
          <a:off x="1158875" y="4749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8" name="テキスト ボックス 57">
          <a:extLst>
            <a:ext uri="{FF2B5EF4-FFF2-40B4-BE49-F238E27FC236}">
              <a16:creationId xmlns:a16="http://schemas.microsoft.com/office/drawing/2014/main" id="{98BF0F07-819E-4BDC-889B-89E2FC6A9932}"/>
            </a:ext>
          </a:extLst>
        </xdr:cNvPr>
        <xdr:cNvSpPr txBox="1"/>
      </xdr:nvSpPr>
      <xdr:spPr>
        <a:xfrm>
          <a:off x="789956" y="4665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59" name="有形固定資産減価償却率グラフ枠">
          <a:extLst>
            <a:ext uri="{FF2B5EF4-FFF2-40B4-BE49-F238E27FC236}">
              <a16:creationId xmlns:a16="http://schemas.microsoft.com/office/drawing/2014/main" id="{9F7E7723-751E-42BC-9C3D-55C13C69B37F}"/>
            </a:ext>
          </a:extLst>
        </xdr:cNvPr>
        <xdr:cNvSpPr/>
      </xdr:nvSpPr>
      <xdr:spPr>
        <a:xfrm>
          <a:off x="1158875" y="47498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155575</xdr:rowOff>
    </xdr:from>
    <xdr:to>
      <xdr:col>23</xdr:col>
      <xdr:colOff>85090</xdr:colOff>
      <xdr:row>34</xdr:row>
      <xdr:rowOff>106363</xdr:rowOff>
    </xdr:to>
    <xdr:cxnSp macro="">
      <xdr:nvCxnSpPr>
        <xdr:cNvPr id="60" name="直線コネクタ 59">
          <a:extLst>
            <a:ext uri="{FF2B5EF4-FFF2-40B4-BE49-F238E27FC236}">
              <a16:creationId xmlns:a16="http://schemas.microsoft.com/office/drawing/2014/main" id="{184C7CF0-D190-443D-B832-1632DEEF74C1}"/>
            </a:ext>
          </a:extLst>
        </xdr:cNvPr>
        <xdr:cNvCxnSpPr/>
      </xdr:nvCxnSpPr>
      <xdr:spPr>
        <a:xfrm flipV="1">
          <a:off x="4306570" y="5168900"/>
          <a:ext cx="1270" cy="1239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110190</xdr:rowOff>
    </xdr:from>
    <xdr:ext cx="405111" cy="259045"/>
    <xdr:sp macro="" textlink="">
      <xdr:nvSpPr>
        <xdr:cNvPr id="61" name="有形固定資産減価償却率最小値テキスト">
          <a:extLst>
            <a:ext uri="{FF2B5EF4-FFF2-40B4-BE49-F238E27FC236}">
              <a16:creationId xmlns:a16="http://schemas.microsoft.com/office/drawing/2014/main" id="{9F8CA35E-F4F9-449D-A0A7-0EF76ED6C314}"/>
            </a:ext>
          </a:extLst>
        </xdr:cNvPr>
        <xdr:cNvSpPr txBox="1"/>
      </xdr:nvSpPr>
      <xdr:spPr>
        <a:xfrm>
          <a:off x="4359275" y="6412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106363</xdr:rowOff>
    </xdr:from>
    <xdr:to>
      <xdr:col>23</xdr:col>
      <xdr:colOff>174625</xdr:colOff>
      <xdr:row>34</xdr:row>
      <xdr:rowOff>106363</xdr:rowOff>
    </xdr:to>
    <xdr:cxnSp macro="">
      <xdr:nvCxnSpPr>
        <xdr:cNvPr id="62" name="直線コネクタ 61">
          <a:extLst>
            <a:ext uri="{FF2B5EF4-FFF2-40B4-BE49-F238E27FC236}">
              <a16:creationId xmlns:a16="http://schemas.microsoft.com/office/drawing/2014/main" id="{19C0778D-08BD-48BF-A31A-0CFEF6C5B051}"/>
            </a:ext>
          </a:extLst>
        </xdr:cNvPr>
        <xdr:cNvCxnSpPr/>
      </xdr:nvCxnSpPr>
      <xdr:spPr>
        <a:xfrm>
          <a:off x="4216400" y="640873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102252</xdr:rowOff>
    </xdr:from>
    <xdr:ext cx="405111" cy="259045"/>
    <xdr:sp macro="" textlink="">
      <xdr:nvSpPr>
        <xdr:cNvPr id="63" name="有形固定資産減価償却率最大値テキスト">
          <a:extLst>
            <a:ext uri="{FF2B5EF4-FFF2-40B4-BE49-F238E27FC236}">
              <a16:creationId xmlns:a16="http://schemas.microsoft.com/office/drawing/2014/main" id="{3D719E67-66C2-4BEB-9E4D-E3604A6D6F74}"/>
            </a:ext>
          </a:extLst>
        </xdr:cNvPr>
        <xdr:cNvSpPr txBox="1"/>
      </xdr:nvSpPr>
      <xdr:spPr>
        <a:xfrm>
          <a:off x="4359275" y="495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155575</xdr:rowOff>
    </xdr:from>
    <xdr:to>
      <xdr:col>23</xdr:col>
      <xdr:colOff>174625</xdr:colOff>
      <xdr:row>26</xdr:row>
      <xdr:rowOff>155575</xdr:rowOff>
    </xdr:to>
    <xdr:cxnSp macro="">
      <xdr:nvCxnSpPr>
        <xdr:cNvPr id="64" name="直線コネクタ 63">
          <a:extLst>
            <a:ext uri="{FF2B5EF4-FFF2-40B4-BE49-F238E27FC236}">
              <a16:creationId xmlns:a16="http://schemas.microsoft.com/office/drawing/2014/main" id="{5C627EA0-A289-4C11-B86A-97EFE1422419}"/>
            </a:ext>
          </a:extLst>
        </xdr:cNvPr>
        <xdr:cNvCxnSpPr/>
      </xdr:nvCxnSpPr>
      <xdr:spPr>
        <a:xfrm>
          <a:off x="4216400" y="51689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94949</xdr:rowOff>
    </xdr:from>
    <xdr:ext cx="405111" cy="259045"/>
    <xdr:sp macro="" textlink="">
      <xdr:nvSpPr>
        <xdr:cNvPr id="65" name="有形固定資産減価償却率平均値テキスト">
          <a:extLst>
            <a:ext uri="{FF2B5EF4-FFF2-40B4-BE49-F238E27FC236}">
              <a16:creationId xmlns:a16="http://schemas.microsoft.com/office/drawing/2014/main" id="{EB75A519-EF6E-47F2-AAAB-D24921FFDC63}"/>
            </a:ext>
          </a:extLst>
        </xdr:cNvPr>
        <xdr:cNvSpPr txBox="1"/>
      </xdr:nvSpPr>
      <xdr:spPr>
        <a:xfrm>
          <a:off x="4359275" y="55908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72072</xdr:rowOff>
    </xdr:from>
    <xdr:to>
      <xdr:col>23</xdr:col>
      <xdr:colOff>136525</xdr:colOff>
      <xdr:row>31</xdr:row>
      <xdr:rowOff>2222</xdr:rowOff>
    </xdr:to>
    <xdr:sp macro="" textlink="">
      <xdr:nvSpPr>
        <xdr:cNvPr id="66" name="フローチャート: 判断 65">
          <a:extLst>
            <a:ext uri="{FF2B5EF4-FFF2-40B4-BE49-F238E27FC236}">
              <a16:creationId xmlns:a16="http://schemas.microsoft.com/office/drawing/2014/main" id="{398522F5-16D0-4612-B028-C33CCA8D20D6}"/>
            </a:ext>
          </a:extLst>
        </xdr:cNvPr>
        <xdr:cNvSpPr/>
      </xdr:nvSpPr>
      <xdr:spPr>
        <a:xfrm>
          <a:off x="4254500" y="572674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104458</xdr:rowOff>
    </xdr:from>
    <xdr:to>
      <xdr:col>19</xdr:col>
      <xdr:colOff>187325</xdr:colOff>
      <xdr:row>31</xdr:row>
      <xdr:rowOff>34608</xdr:rowOff>
    </xdr:to>
    <xdr:sp macro="" textlink="">
      <xdr:nvSpPr>
        <xdr:cNvPr id="67" name="フローチャート: 判断 66">
          <a:extLst>
            <a:ext uri="{FF2B5EF4-FFF2-40B4-BE49-F238E27FC236}">
              <a16:creationId xmlns:a16="http://schemas.microsoft.com/office/drawing/2014/main" id="{FCA22FBD-D51D-47CD-A0FF-545194C87267}"/>
            </a:ext>
          </a:extLst>
        </xdr:cNvPr>
        <xdr:cNvSpPr/>
      </xdr:nvSpPr>
      <xdr:spPr>
        <a:xfrm>
          <a:off x="3616325" y="576548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72072</xdr:rowOff>
    </xdr:from>
    <xdr:to>
      <xdr:col>15</xdr:col>
      <xdr:colOff>187325</xdr:colOff>
      <xdr:row>31</xdr:row>
      <xdr:rowOff>2222</xdr:rowOff>
    </xdr:to>
    <xdr:sp macro="" textlink="">
      <xdr:nvSpPr>
        <xdr:cNvPr id="68" name="フローチャート: 判断 67">
          <a:extLst>
            <a:ext uri="{FF2B5EF4-FFF2-40B4-BE49-F238E27FC236}">
              <a16:creationId xmlns:a16="http://schemas.microsoft.com/office/drawing/2014/main" id="{C940E5C9-0BD1-45A4-8A32-32D41757D10B}"/>
            </a:ext>
          </a:extLst>
        </xdr:cNvPr>
        <xdr:cNvSpPr/>
      </xdr:nvSpPr>
      <xdr:spPr>
        <a:xfrm>
          <a:off x="2930525" y="57267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139700</xdr:rowOff>
    </xdr:from>
    <xdr:to>
      <xdr:col>11</xdr:col>
      <xdr:colOff>187325</xdr:colOff>
      <xdr:row>29</xdr:row>
      <xdr:rowOff>69850</xdr:rowOff>
    </xdr:to>
    <xdr:sp macro="" textlink="">
      <xdr:nvSpPr>
        <xdr:cNvPr id="69" name="フローチャート: 判断 68">
          <a:extLst>
            <a:ext uri="{FF2B5EF4-FFF2-40B4-BE49-F238E27FC236}">
              <a16:creationId xmlns:a16="http://schemas.microsoft.com/office/drawing/2014/main" id="{C7602D04-E18F-429F-849D-978E3D4804AD}"/>
            </a:ext>
          </a:extLst>
        </xdr:cNvPr>
        <xdr:cNvSpPr/>
      </xdr:nvSpPr>
      <xdr:spPr>
        <a:xfrm>
          <a:off x="2244725" y="54768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0" name="テキスト ボックス 69">
          <a:extLst>
            <a:ext uri="{FF2B5EF4-FFF2-40B4-BE49-F238E27FC236}">
              <a16:creationId xmlns:a16="http://schemas.microsoft.com/office/drawing/2014/main" id="{ECCAC6E1-F304-4A10-954A-F7D3CFECA145}"/>
            </a:ext>
          </a:extLst>
        </xdr:cNvPr>
        <xdr:cNvSpPr txBox="1"/>
      </xdr:nvSpPr>
      <xdr:spPr>
        <a:xfrm>
          <a:off x="41497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1" name="テキスト ボックス 70">
          <a:extLst>
            <a:ext uri="{FF2B5EF4-FFF2-40B4-BE49-F238E27FC236}">
              <a16:creationId xmlns:a16="http://schemas.microsoft.com/office/drawing/2014/main" id="{607BEC20-579F-4FCF-8027-70C91069ABBA}"/>
            </a:ext>
          </a:extLst>
        </xdr:cNvPr>
        <xdr:cNvSpPr txBox="1"/>
      </xdr:nvSpPr>
      <xdr:spPr>
        <a:xfrm>
          <a:off x="35115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3455CDF0-CD58-4150-A211-C5299DF12E30}"/>
            </a:ext>
          </a:extLst>
        </xdr:cNvPr>
        <xdr:cNvSpPr txBox="1"/>
      </xdr:nvSpPr>
      <xdr:spPr>
        <a:xfrm>
          <a:off x="28257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58D8DF36-B649-4252-82B5-19C507C24D95}"/>
            </a:ext>
          </a:extLst>
        </xdr:cNvPr>
        <xdr:cNvSpPr txBox="1"/>
      </xdr:nvSpPr>
      <xdr:spPr>
        <a:xfrm>
          <a:off x="21399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586C0D41-BE5E-4E95-8D9D-DBF7FD64AB38}"/>
            </a:ext>
          </a:extLst>
        </xdr:cNvPr>
        <xdr:cNvSpPr txBox="1"/>
      </xdr:nvSpPr>
      <xdr:spPr>
        <a:xfrm>
          <a:off x="14541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135255</xdr:rowOff>
    </xdr:from>
    <xdr:to>
      <xdr:col>23</xdr:col>
      <xdr:colOff>136525</xdr:colOff>
      <xdr:row>34</xdr:row>
      <xdr:rowOff>65405</xdr:rowOff>
    </xdr:to>
    <xdr:sp macro="" textlink="">
      <xdr:nvSpPr>
        <xdr:cNvPr id="75" name="楕円 74">
          <a:extLst>
            <a:ext uri="{FF2B5EF4-FFF2-40B4-BE49-F238E27FC236}">
              <a16:creationId xmlns:a16="http://schemas.microsoft.com/office/drawing/2014/main" id="{4C7242C1-B2CF-49F4-8FAA-C52E76F5A8B3}"/>
            </a:ext>
          </a:extLst>
        </xdr:cNvPr>
        <xdr:cNvSpPr/>
      </xdr:nvSpPr>
      <xdr:spPr>
        <a:xfrm>
          <a:off x="4254500" y="62788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50182</xdr:rowOff>
    </xdr:from>
    <xdr:ext cx="405111" cy="259045"/>
    <xdr:sp macro="" textlink="">
      <xdr:nvSpPr>
        <xdr:cNvPr id="76" name="有形固定資産減価償却率該当値テキスト">
          <a:extLst>
            <a:ext uri="{FF2B5EF4-FFF2-40B4-BE49-F238E27FC236}">
              <a16:creationId xmlns:a16="http://schemas.microsoft.com/office/drawing/2014/main" id="{333D0D37-3340-4D29-B643-8893E36C9ACB}"/>
            </a:ext>
          </a:extLst>
        </xdr:cNvPr>
        <xdr:cNvSpPr txBox="1"/>
      </xdr:nvSpPr>
      <xdr:spPr>
        <a:xfrm>
          <a:off x="4359275" y="6190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70485</xdr:rowOff>
    </xdr:from>
    <xdr:to>
      <xdr:col>19</xdr:col>
      <xdr:colOff>187325</xdr:colOff>
      <xdr:row>34</xdr:row>
      <xdr:rowOff>635</xdr:rowOff>
    </xdr:to>
    <xdr:sp macro="" textlink="">
      <xdr:nvSpPr>
        <xdr:cNvPr id="77" name="楕円 76">
          <a:extLst>
            <a:ext uri="{FF2B5EF4-FFF2-40B4-BE49-F238E27FC236}">
              <a16:creationId xmlns:a16="http://schemas.microsoft.com/office/drawing/2014/main" id="{A0F772E2-5612-4B6C-BF76-98523B8479C7}"/>
            </a:ext>
          </a:extLst>
        </xdr:cNvPr>
        <xdr:cNvSpPr/>
      </xdr:nvSpPr>
      <xdr:spPr>
        <a:xfrm>
          <a:off x="3616325" y="62109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121285</xdr:rowOff>
    </xdr:from>
    <xdr:to>
      <xdr:col>23</xdr:col>
      <xdr:colOff>85725</xdr:colOff>
      <xdr:row>34</xdr:row>
      <xdr:rowOff>14605</xdr:rowOff>
    </xdr:to>
    <xdr:cxnSp macro="">
      <xdr:nvCxnSpPr>
        <xdr:cNvPr id="78" name="直線コネクタ 77">
          <a:extLst>
            <a:ext uri="{FF2B5EF4-FFF2-40B4-BE49-F238E27FC236}">
              <a16:creationId xmlns:a16="http://schemas.microsoft.com/office/drawing/2014/main" id="{462FD926-9004-4464-B822-FBA497B43FEF}"/>
            </a:ext>
          </a:extLst>
        </xdr:cNvPr>
        <xdr:cNvCxnSpPr/>
      </xdr:nvCxnSpPr>
      <xdr:spPr>
        <a:xfrm>
          <a:off x="3673475" y="6268085"/>
          <a:ext cx="62865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38100</xdr:rowOff>
    </xdr:from>
    <xdr:to>
      <xdr:col>15</xdr:col>
      <xdr:colOff>187325</xdr:colOff>
      <xdr:row>33</xdr:row>
      <xdr:rowOff>139700</xdr:rowOff>
    </xdr:to>
    <xdr:sp macro="" textlink="">
      <xdr:nvSpPr>
        <xdr:cNvPr id="79" name="楕円 78">
          <a:extLst>
            <a:ext uri="{FF2B5EF4-FFF2-40B4-BE49-F238E27FC236}">
              <a16:creationId xmlns:a16="http://schemas.microsoft.com/office/drawing/2014/main" id="{8449CF9E-A180-4421-A2EB-424D4524A340}"/>
            </a:ext>
          </a:extLst>
        </xdr:cNvPr>
        <xdr:cNvSpPr/>
      </xdr:nvSpPr>
      <xdr:spPr>
        <a:xfrm>
          <a:off x="2930525" y="618172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88900</xdr:rowOff>
    </xdr:from>
    <xdr:to>
      <xdr:col>19</xdr:col>
      <xdr:colOff>136525</xdr:colOff>
      <xdr:row>33</xdr:row>
      <xdr:rowOff>121285</xdr:rowOff>
    </xdr:to>
    <xdr:cxnSp macro="">
      <xdr:nvCxnSpPr>
        <xdr:cNvPr id="80" name="直線コネクタ 79">
          <a:extLst>
            <a:ext uri="{FF2B5EF4-FFF2-40B4-BE49-F238E27FC236}">
              <a16:creationId xmlns:a16="http://schemas.microsoft.com/office/drawing/2014/main" id="{7B42BF64-823F-4C46-B016-B82ED95A84C2}"/>
            </a:ext>
          </a:extLst>
        </xdr:cNvPr>
        <xdr:cNvCxnSpPr/>
      </xdr:nvCxnSpPr>
      <xdr:spPr>
        <a:xfrm>
          <a:off x="2987675" y="6229350"/>
          <a:ext cx="685800" cy="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150178</xdr:rowOff>
    </xdr:from>
    <xdr:to>
      <xdr:col>11</xdr:col>
      <xdr:colOff>187325</xdr:colOff>
      <xdr:row>33</xdr:row>
      <xdr:rowOff>80328</xdr:rowOff>
    </xdr:to>
    <xdr:sp macro="" textlink="">
      <xdr:nvSpPr>
        <xdr:cNvPr id="81" name="楕円 80">
          <a:extLst>
            <a:ext uri="{FF2B5EF4-FFF2-40B4-BE49-F238E27FC236}">
              <a16:creationId xmlns:a16="http://schemas.microsoft.com/office/drawing/2014/main" id="{246035ED-C24F-4AFA-BF4A-63DC12449EDB}"/>
            </a:ext>
          </a:extLst>
        </xdr:cNvPr>
        <xdr:cNvSpPr/>
      </xdr:nvSpPr>
      <xdr:spPr>
        <a:xfrm>
          <a:off x="2244725" y="613187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29528</xdr:rowOff>
    </xdr:from>
    <xdr:to>
      <xdr:col>15</xdr:col>
      <xdr:colOff>136525</xdr:colOff>
      <xdr:row>33</xdr:row>
      <xdr:rowOff>88900</xdr:rowOff>
    </xdr:to>
    <xdr:cxnSp macro="">
      <xdr:nvCxnSpPr>
        <xdr:cNvPr id="82" name="直線コネクタ 81">
          <a:extLst>
            <a:ext uri="{FF2B5EF4-FFF2-40B4-BE49-F238E27FC236}">
              <a16:creationId xmlns:a16="http://schemas.microsoft.com/office/drawing/2014/main" id="{91178F92-5BB3-462C-8A5D-7217200F7A68}"/>
            </a:ext>
          </a:extLst>
        </xdr:cNvPr>
        <xdr:cNvCxnSpPr/>
      </xdr:nvCxnSpPr>
      <xdr:spPr>
        <a:xfrm>
          <a:off x="2301875" y="6169978"/>
          <a:ext cx="6858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51135</xdr:rowOff>
    </xdr:from>
    <xdr:ext cx="405111" cy="259045"/>
    <xdr:sp macro="" textlink="">
      <xdr:nvSpPr>
        <xdr:cNvPr id="83" name="n_1aveValue有形固定資産減価償却率">
          <a:extLst>
            <a:ext uri="{FF2B5EF4-FFF2-40B4-BE49-F238E27FC236}">
              <a16:creationId xmlns:a16="http://schemas.microsoft.com/office/drawing/2014/main" id="{31861F75-FC4F-4397-8A78-822FE177CED3}"/>
            </a:ext>
          </a:extLst>
        </xdr:cNvPr>
        <xdr:cNvSpPr txBox="1"/>
      </xdr:nvSpPr>
      <xdr:spPr>
        <a:xfrm>
          <a:off x="3474094" y="554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18749</xdr:rowOff>
    </xdr:from>
    <xdr:ext cx="405111" cy="259045"/>
    <xdr:sp macro="" textlink="">
      <xdr:nvSpPr>
        <xdr:cNvPr id="84" name="n_2aveValue有形固定資産減価償却率">
          <a:extLst>
            <a:ext uri="{FF2B5EF4-FFF2-40B4-BE49-F238E27FC236}">
              <a16:creationId xmlns:a16="http://schemas.microsoft.com/office/drawing/2014/main" id="{563D58D4-7665-44AC-9CBA-37A88097B1B5}"/>
            </a:ext>
          </a:extLst>
        </xdr:cNvPr>
        <xdr:cNvSpPr txBox="1"/>
      </xdr:nvSpPr>
      <xdr:spPr>
        <a:xfrm>
          <a:off x="2797819" y="5514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86377</xdr:rowOff>
    </xdr:from>
    <xdr:ext cx="405111" cy="259045"/>
    <xdr:sp macro="" textlink="">
      <xdr:nvSpPr>
        <xdr:cNvPr id="85" name="n_3aveValue有形固定資産減価償却率">
          <a:extLst>
            <a:ext uri="{FF2B5EF4-FFF2-40B4-BE49-F238E27FC236}">
              <a16:creationId xmlns:a16="http://schemas.microsoft.com/office/drawing/2014/main" id="{6A88FC0F-BC68-4F75-A2BE-EC6D7CCF4885}"/>
            </a:ext>
          </a:extLst>
        </xdr:cNvPr>
        <xdr:cNvSpPr txBox="1"/>
      </xdr:nvSpPr>
      <xdr:spPr>
        <a:xfrm>
          <a:off x="2112019" y="52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163212</xdr:rowOff>
    </xdr:from>
    <xdr:ext cx="405111" cy="259045"/>
    <xdr:sp macro="" textlink="">
      <xdr:nvSpPr>
        <xdr:cNvPr id="86" name="n_1mainValue有形固定資産減価償却率">
          <a:extLst>
            <a:ext uri="{FF2B5EF4-FFF2-40B4-BE49-F238E27FC236}">
              <a16:creationId xmlns:a16="http://schemas.microsoft.com/office/drawing/2014/main" id="{BD8AECAB-6309-4B12-A6E7-F2F97176F4AE}"/>
            </a:ext>
          </a:extLst>
        </xdr:cNvPr>
        <xdr:cNvSpPr txBox="1"/>
      </xdr:nvSpPr>
      <xdr:spPr>
        <a:xfrm>
          <a:off x="3474094" y="630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130827</xdr:rowOff>
    </xdr:from>
    <xdr:ext cx="405111" cy="259045"/>
    <xdr:sp macro="" textlink="">
      <xdr:nvSpPr>
        <xdr:cNvPr id="87" name="n_2mainValue有形固定資産減価償却率">
          <a:extLst>
            <a:ext uri="{FF2B5EF4-FFF2-40B4-BE49-F238E27FC236}">
              <a16:creationId xmlns:a16="http://schemas.microsoft.com/office/drawing/2014/main" id="{A7830FA7-6582-427F-8B19-4687C42F182F}"/>
            </a:ext>
          </a:extLst>
        </xdr:cNvPr>
        <xdr:cNvSpPr txBox="1"/>
      </xdr:nvSpPr>
      <xdr:spPr>
        <a:xfrm>
          <a:off x="2797819" y="6274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71455</xdr:rowOff>
    </xdr:from>
    <xdr:ext cx="405111" cy="259045"/>
    <xdr:sp macro="" textlink="">
      <xdr:nvSpPr>
        <xdr:cNvPr id="88" name="n_3mainValue有形固定資産減価償却率">
          <a:extLst>
            <a:ext uri="{FF2B5EF4-FFF2-40B4-BE49-F238E27FC236}">
              <a16:creationId xmlns:a16="http://schemas.microsoft.com/office/drawing/2014/main" id="{C6B75825-6B3A-4170-A898-5B15D7586AF7}"/>
            </a:ext>
          </a:extLst>
        </xdr:cNvPr>
        <xdr:cNvSpPr txBox="1"/>
      </xdr:nvSpPr>
      <xdr:spPr>
        <a:xfrm>
          <a:off x="2112019" y="6211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a:extLst>
            <a:ext uri="{FF2B5EF4-FFF2-40B4-BE49-F238E27FC236}">
              <a16:creationId xmlns:a16="http://schemas.microsoft.com/office/drawing/2014/main" id="{0E56A824-F8D0-454A-A049-2389C8EAC861}"/>
            </a:ext>
          </a:extLst>
        </xdr:cNvPr>
        <xdr:cNvSpPr/>
      </xdr:nvSpPr>
      <xdr:spPr>
        <a:xfrm>
          <a:off x="10198100" y="4092575"/>
          <a:ext cx="380047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a:extLst>
            <a:ext uri="{FF2B5EF4-FFF2-40B4-BE49-F238E27FC236}">
              <a16:creationId xmlns:a16="http://schemas.microsoft.com/office/drawing/2014/main" id="{49F6FCBE-C4C0-44F8-A0F8-0824A1DC89F8}"/>
            </a:ext>
          </a:extLst>
        </xdr:cNvPr>
        <xdr:cNvSpPr/>
      </xdr:nvSpPr>
      <xdr:spPr>
        <a:xfrm>
          <a:off x="11154043" y="44468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1" name="正方形/長方形 90">
          <a:extLst>
            <a:ext uri="{FF2B5EF4-FFF2-40B4-BE49-F238E27FC236}">
              <a16:creationId xmlns:a16="http://schemas.microsoft.com/office/drawing/2014/main" id="{FA4A8B36-9935-473A-966C-23D13C0A7851}"/>
            </a:ext>
          </a:extLst>
        </xdr:cNvPr>
        <xdr:cNvSpPr/>
      </xdr:nvSpPr>
      <xdr:spPr>
        <a:xfrm>
          <a:off x="12403169" y="44301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[ 1,247.4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a:extLst>
            <a:ext uri="{FF2B5EF4-FFF2-40B4-BE49-F238E27FC236}">
              <a16:creationId xmlns:a16="http://schemas.microsoft.com/office/drawing/2014/main" id="{3308B895-901E-46AE-A4CF-04DFE92920F6}"/>
            </a:ext>
          </a:extLst>
        </xdr:cNvPr>
        <xdr:cNvSpPr/>
      </xdr:nvSpPr>
      <xdr:spPr>
        <a:xfrm>
          <a:off x="13970000"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a:extLst>
            <a:ext uri="{FF2B5EF4-FFF2-40B4-BE49-F238E27FC236}">
              <a16:creationId xmlns:a16="http://schemas.microsoft.com/office/drawing/2014/main" id="{EDEE657E-755A-4493-B0A1-50C974D86C64}"/>
            </a:ext>
          </a:extLst>
        </xdr:cNvPr>
        <xdr:cNvSpPr/>
      </xdr:nvSpPr>
      <xdr:spPr>
        <a:xfrm>
          <a:off x="13970000"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4" name="正方形/長方形 93">
          <a:extLst>
            <a:ext uri="{FF2B5EF4-FFF2-40B4-BE49-F238E27FC236}">
              <a16:creationId xmlns:a16="http://schemas.microsoft.com/office/drawing/2014/main" id="{4F2F5460-12BC-4BE3-B79C-78F154EF1CCD}"/>
            </a:ext>
          </a:extLst>
        </xdr:cNvPr>
        <xdr:cNvSpPr/>
      </xdr:nvSpPr>
      <xdr:spPr>
        <a:xfrm>
          <a:off x="155606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5" name="正方形/長方形 94">
          <a:extLst>
            <a:ext uri="{FF2B5EF4-FFF2-40B4-BE49-F238E27FC236}">
              <a16:creationId xmlns:a16="http://schemas.microsoft.com/office/drawing/2014/main" id="{7FDFC733-782D-4002-94CA-ACF60A66F521}"/>
            </a:ext>
          </a:extLst>
        </xdr:cNvPr>
        <xdr:cNvSpPr/>
      </xdr:nvSpPr>
      <xdr:spPr>
        <a:xfrm>
          <a:off x="155606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id="{A4FDE86B-9A33-4515-B2BE-22D776F04430}"/>
            </a:ext>
          </a:extLst>
        </xdr:cNvPr>
        <xdr:cNvSpPr/>
      </xdr:nvSpPr>
      <xdr:spPr>
        <a:xfrm>
          <a:off x="10198100" y="47498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id="{461D51A7-9FE2-4C8B-8041-9C929F2A0587}"/>
            </a:ext>
          </a:extLst>
        </xdr:cNvPr>
        <xdr:cNvSpPr/>
      </xdr:nvSpPr>
      <xdr:spPr>
        <a:xfrm>
          <a:off x="14246225"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id="{78627C46-B7F3-421F-9783-DC589F7EE6C3}"/>
            </a:ext>
          </a:extLst>
        </xdr:cNvPr>
        <xdr:cNvSpPr/>
      </xdr:nvSpPr>
      <xdr:spPr>
        <a:xfrm>
          <a:off x="14246225" y="48164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9" name="テキスト ボックス 98">
          <a:extLst>
            <a:ext uri="{FF2B5EF4-FFF2-40B4-BE49-F238E27FC236}">
              <a16:creationId xmlns:a16="http://schemas.microsoft.com/office/drawing/2014/main" id="{E9468D4B-0E17-470A-9BDF-C76EC1D4ED4B}"/>
            </a:ext>
          </a:extLst>
        </xdr:cNvPr>
        <xdr:cNvSpPr txBox="1"/>
      </xdr:nvSpPr>
      <xdr:spPr>
        <a:xfrm>
          <a:off x="14331950" y="50260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本県では、累次の行革大綱に基づき、平成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年度から計</a:t>
          </a:r>
          <a:r>
            <a:rPr kumimoji="1" lang="en-US" altLang="ja-JP" sz="1100">
              <a:latin typeface="ＭＳ Ｐゴシック" panose="020B0600070205080204" pitchFamily="50" charset="-128"/>
              <a:ea typeface="ＭＳ Ｐゴシック" panose="020B0600070205080204" pitchFamily="50" charset="-128"/>
            </a:rPr>
            <a:t>140</a:t>
          </a:r>
          <a:r>
            <a:rPr kumimoji="1" lang="ja-JP" altLang="en-US" sz="1100">
              <a:latin typeface="ＭＳ Ｐゴシック" panose="020B0600070205080204" pitchFamily="50" charset="-128"/>
              <a:ea typeface="ＭＳ Ｐゴシック" panose="020B0600070205080204" pitchFamily="50" charset="-128"/>
            </a:rPr>
            <a:t>億円の繰上償還を実施するなど県債残高の管理に努めてきたほか、職員数を平成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年度までの</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700</a:t>
          </a:r>
          <a:r>
            <a:rPr kumimoji="1" lang="ja-JP" altLang="en-US" sz="1100">
              <a:latin typeface="ＭＳ Ｐゴシック" panose="020B0600070205080204" pitchFamily="50" charset="-128"/>
              <a:ea typeface="ＭＳ Ｐゴシック" panose="020B0600070205080204" pitchFamily="50" charset="-128"/>
            </a:rPr>
            <a:t>人以上削減するなど財政収支の均衡・改善を図ってきた。加えて、償還に充当できる基金の積立てを行ってきた結果、全国平均より高い償還能力となっている。一方、社会保障関係経費の増加や、北陸新幹線金沢・敦賀間の建設負担など、将来コストの増に備える必要があることから、引き続き、歳入確保や歳出の見直しなどを進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id="{C0F7AC75-CD8E-4AF2-B532-87A7B004AC13}"/>
            </a:ext>
          </a:extLst>
        </xdr:cNvPr>
        <xdr:cNvSpPr txBox="1"/>
      </xdr:nvSpPr>
      <xdr:spPr>
        <a:xfrm>
          <a:off x="10160000" y="4568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id="{81788317-7C3B-46E2-8CA4-CA2125C230CD}"/>
            </a:ext>
          </a:extLst>
        </xdr:cNvPr>
        <xdr:cNvCxnSpPr/>
      </xdr:nvCxnSpPr>
      <xdr:spPr>
        <a:xfrm>
          <a:off x="10198100" y="67881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2" name="テキスト ボックス 101">
          <a:extLst>
            <a:ext uri="{FF2B5EF4-FFF2-40B4-BE49-F238E27FC236}">
              <a16:creationId xmlns:a16="http://schemas.microsoft.com/office/drawing/2014/main" id="{184AF886-741C-477C-B435-AA201114673D}"/>
            </a:ext>
          </a:extLst>
        </xdr:cNvPr>
        <xdr:cNvSpPr txBox="1"/>
      </xdr:nvSpPr>
      <xdr:spPr>
        <a:xfrm>
          <a:off x="9708926" y="6703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a:extLst>
            <a:ext uri="{FF2B5EF4-FFF2-40B4-BE49-F238E27FC236}">
              <a16:creationId xmlns:a16="http://schemas.microsoft.com/office/drawing/2014/main" id="{E4DAFF55-2888-4110-A68C-F2B3DB847416}"/>
            </a:ext>
          </a:extLst>
        </xdr:cNvPr>
        <xdr:cNvCxnSpPr/>
      </xdr:nvCxnSpPr>
      <xdr:spPr>
        <a:xfrm>
          <a:off x="10198100" y="649559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4" name="テキスト ボックス 103">
          <a:extLst>
            <a:ext uri="{FF2B5EF4-FFF2-40B4-BE49-F238E27FC236}">
              <a16:creationId xmlns:a16="http://schemas.microsoft.com/office/drawing/2014/main" id="{2C1F4A5C-E947-4130-870B-330382145B73}"/>
            </a:ext>
          </a:extLst>
        </xdr:cNvPr>
        <xdr:cNvSpPr txBox="1"/>
      </xdr:nvSpPr>
      <xdr:spPr>
        <a:xfrm>
          <a:off x="9708926" y="64113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a:extLst>
            <a:ext uri="{FF2B5EF4-FFF2-40B4-BE49-F238E27FC236}">
              <a16:creationId xmlns:a16="http://schemas.microsoft.com/office/drawing/2014/main" id="{193772A9-9995-4F71-9920-64637C57DC59}"/>
            </a:ext>
          </a:extLst>
        </xdr:cNvPr>
        <xdr:cNvCxnSpPr/>
      </xdr:nvCxnSpPr>
      <xdr:spPr>
        <a:xfrm>
          <a:off x="10198100" y="621256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6" name="テキスト ボックス 105">
          <a:extLst>
            <a:ext uri="{FF2B5EF4-FFF2-40B4-BE49-F238E27FC236}">
              <a16:creationId xmlns:a16="http://schemas.microsoft.com/office/drawing/2014/main" id="{EA3A0814-C6D0-494D-BCCC-0D1EB261D11D}"/>
            </a:ext>
          </a:extLst>
        </xdr:cNvPr>
        <xdr:cNvSpPr txBox="1"/>
      </xdr:nvSpPr>
      <xdr:spPr>
        <a:xfrm>
          <a:off x="9708926" y="61219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a:extLst>
            <a:ext uri="{FF2B5EF4-FFF2-40B4-BE49-F238E27FC236}">
              <a16:creationId xmlns:a16="http://schemas.microsoft.com/office/drawing/2014/main" id="{3CBA1F29-7A2A-47E2-9F50-26CB573C282B}"/>
            </a:ext>
          </a:extLst>
        </xdr:cNvPr>
        <xdr:cNvCxnSpPr/>
      </xdr:nvCxnSpPr>
      <xdr:spPr>
        <a:xfrm>
          <a:off x="10198100" y="5923189"/>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08" name="テキスト ボックス 107">
          <a:extLst>
            <a:ext uri="{FF2B5EF4-FFF2-40B4-BE49-F238E27FC236}">
              <a16:creationId xmlns:a16="http://schemas.microsoft.com/office/drawing/2014/main" id="{AE9D8056-E816-4B19-81ED-E2352A5F88CB}"/>
            </a:ext>
          </a:extLst>
        </xdr:cNvPr>
        <xdr:cNvSpPr txBox="1"/>
      </xdr:nvSpPr>
      <xdr:spPr>
        <a:xfrm>
          <a:off x="9708926" y="58293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a:extLst>
            <a:ext uri="{FF2B5EF4-FFF2-40B4-BE49-F238E27FC236}">
              <a16:creationId xmlns:a16="http://schemas.microsoft.com/office/drawing/2014/main" id="{B591B43C-4B3E-4114-89C5-E485C5C29E08}"/>
            </a:ext>
          </a:extLst>
        </xdr:cNvPr>
        <xdr:cNvCxnSpPr/>
      </xdr:nvCxnSpPr>
      <xdr:spPr>
        <a:xfrm>
          <a:off x="10198100" y="5630636"/>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0" name="テキスト ボックス 109">
          <a:extLst>
            <a:ext uri="{FF2B5EF4-FFF2-40B4-BE49-F238E27FC236}">
              <a16:creationId xmlns:a16="http://schemas.microsoft.com/office/drawing/2014/main" id="{02C5E70D-8B5D-4D41-9AD9-B1DDE19ECC9C}"/>
            </a:ext>
          </a:extLst>
        </xdr:cNvPr>
        <xdr:cNvSpPr txBox="1"/>
      </xdr:nvSpPr>
      <xdr:spPr>
        <a:xfrm>
          <a:off x="9708926" y="553683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a:extLst>
            <a:ext uri="{FF2B5EF4-FFF2-40B4-BE49-F238E27FC236}">
              <a16:creationId xmlns:a16="http://schemas.microsoft.com/office/drawing/2014/main" id="{9E0F55BA-31C8-4C10-A9C4-F6C8E62B0793}"/>
            </a:ext>
          </a:extLst>
        </xdr:cNvPr>
        <xdr:cNvCxnSpPr/>
      </xdr:nvCxnSpPr>
      <xdr:spPr>
        <a:xfrm>
          <a:off x="10198100" y="533173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2" name="テキスト ボックス 111">
          <a:extLst>
            <a:ext uri="{FF2B5EF4-FFF2-40B4-BE49-F238E27FC236}">
              <a16:creationId xmlns:a16="http://schemas.microsoft.com/office/drawing/2014/main" id="{D3B9384E-9A15-456D-BDAA-42F0750EB8BA}"/>
            </a:ext>
          </a:extLst>
        </xdr:cNvPr>
        <xdr:cNvSpPr txBox="1"/>
      </xdr:nvSpPr>
      <xdr:spPr>
        <a:xfrm>
          <a:off x="9708926" y="52474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a:extLst>
            <a:ext uri="{FF2B5EF4-FFF2-40B4-BE49-F238E27FC236}">
              <a16:creationId xmlns:a16="http://schemas.microsoft.com/office/drawing/2014/main" id="{6FA9D6AA-B3D1-4BC0-839E-12A0819932EB}"/>
            </a:ext>
          </a:extLst>
        </xdr:cNvPr>
        <xdr:cNvCxnSpPr/>
      </xdr:nvCxnSpPr>
      <xdr:spPr>
        <a:xfrm>
          <a:off x="10198100" y="503917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4" name="テキスト ボックス 113">
          <a:extLst>
            <a:ext uri="{FF2B5EF4-FFF2-40B4-BE49-F238E27FC236}">
              <a16:creationId xmlns:a16="http://schemas.microsoft.com/office/drawing/2014/main" id="{4C01C70D-2C05-42AF-8A0C-F852256D01FF}"/>
            </a:ext>
          </a:extLst>
        </xdr:cNvPr>
        <xdr:cNvSpPr txBox="1"/>
      </xdr:nvSpPr>
      <xdr:spPr>
        <a:xfrm>
          <a:off x="9708926" y="49549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46BA8A83-B8C7-48E4-B325-065C554E6D37}"/>
            </a:ext>
          </a:extLst>
        </xdr:cNvPr>
        <xdr:cNvCxnSpPr/>
      </xdr:nvCxnSpPr>
      <xdr:spPr>
        <a:xfrm>
          <a:off x="10198100" y="47498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6" name="テキスト ボックス 115">
          <a:extLst>
            <a:ext uri="{FF2B5EF4-FFF2-40B4-BE49-F238E27FC236}">
              <a16:creationId xmlns:a16="http://schemas.microsoft.com/office/drawing/2014/main" id="{4ED9CCEF-C1D1-44CC-8F23-2C7E3382B74F}"/>
            </a:ext>
          </a:extLst>
        </xdr:cNvPr>
        <xdr:cNvSpPr txBox="1"/>
      </xdr:nvSpPr>
      <xdr:spPr>
        <a:xfrm>
          <a:off x="9762011" y="46655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3ACEF7A3-A5A0-4774-8BB1-70B7E3BB8490}"/>
            </a:ext>
          </a:extLst>
        </xdr:cNvPr>
        <xdr:cNvSpPr/>
      </xdr:nvSpPr>
      <xdr:spPr>
        <a:xfrm>
          <a:off x="10198100" y="47498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88800</xdr:rowOff>
    </xdr:from>
    <xdr:to>
      <xdr:col>76</xdr:col>
      <xdr:colOff>21589</xdr:colOff>
      <xdr:row>34</xdr:row>
      <xdr:rowOff>81997</xdr:rowOff>
    </xdr:to>
    <xdr:cxnSp macro="">
      <xdr:nvCxnSpPr>
        <xdr:cNvPr id="118" name="直線コネクタ 117">
          <a:extLst>
            <a:ext uri="{FF2B5EF4-FFF2-40B4-BE49-F238E27FC236}">
              <a16:creationId xmlns:a16="http://schemas.microsoft.com/office/drawing/2014/main" id="{8A8533D9-FCD0-4E6F-BCC6-7580DCB48416}"/>
            </a:ext>
          </a:extLst>
        </xdr:cNvPr>
        <xdr:cNvCxnSpPr/>
      </xdr:nvCxnSpPr>
      <xdr:spPr>
        <a:xfrm flipV="1">
          <a:off x="13326745" y="5095775"/>
          <a:ext cx="1269" cy="1294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85824</xdr:rowOff>
    </xdr:from>
    <xdr:ext cx="560923" cy="259045"/>
    <xdr:sp macro="" textlink="">
      <xdr:nvSpPr>
        <xdr:cNvPr id="119" name="債務償還比率最小値テキスト">
          <a:extLst>
            <a:ext uri="{FF2B5EF4-FFF2-40B4-BE49-F238E27FC236}">
              <a16:creationId xmlns:a16="http://schemas.microsoft.com/office/drawing/2014/main" id="{90BEF1BD-8D35-40A5-84AC-F3D0ED2B0060}"/>
            </a:ext>
          </a:extLst>
        </xdr:cNvPr>
        <xdr:cNvSpPr txBox="1"/>
      </xdr:nvSpPr>
      <xdr:spPr>
        <a:xfrm>
          <a:off x="13379450" y="63881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81997</xdr:rowOff>
    </xdr:from>
    <xdr:to>
      <xdr:col>76</xdr:col>
      <xdr:colOff>111125</xdr:colOff>
      <xdr:row>34</xdr:row>
      <xdr:rowOff>81997</xdr:rowOff>
    </xdr:to>
    <xdr:cxnSp macro="">
      <xdr:nvCxnSpPr>
        <xdr:cNvPr id="120" name="直線コネクタ 119">
          <a:extLst>
            <a:ext uri="{FF2B5EF4-FFF2-40B4-BE49-F238E27FC236}">
              <a16:creationId xmlns:a16="http://schemas.microsoft.com/office/drawing/2014/main" id="{68FC5E26-9543-4009-A48D-80CC8A9B7C18}"/>
            </a:ext>
          </a:extLst>
        </xdr:cNvPr>
        <xdr:cNvCxnSpPr/>
      </xdr:nvCxnSpPr>
      <xdr:spPr>
        <a:xfrm>
          <a:off x="13255625" y="639072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35477</xdr:rowOff>
    </xdr:from>
    <xdr:ext cx="560923" cy="259045"/>
    <xdr:sp macro="" textlink="">
      <xdr:nvSpPr>
        <xdr:cNvPr id="121" name="債務償還比率最大値テキスト">
          <a:extLst>
            <a:ext uri="{FF2B5EF4-FFF2-40B4-BE49-F238E27FC236}">
              <a16:creationId xmlns:a16="http://schemas.microsoft.com/office/drawing/2014/main" id="{5D8EA55B-879F-45EE-B91D-DB3F92C04CE7}"/>
            </a:ext>
          </a:extLst>
        </xdr:cNvPr>
        <xdr:cNvSpPr txBox="1"/>
      </xdr:nvSpPr>
      <xdr:spPr>
        <a:xfrm>
          <a:off x="13379450" y="48837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88800</xdr:rowOff>
    </xdr:from>
    <xdr:to>
      <xdr:col>76</xdr:col>
      <xdr:colOff>111125</xdr:colOff>
      <xdr:row>26</xdr:row>
      <xdr:rowOff>88800</xdr:rowOff>
    </xdr:to>
    <xdr:cxnSp macro="">
      <xdr:nvCxnSpPr>
        <xdr:cNvPr id="122" name="直線コネクタ 121">
          <a:extLst>
            <a:ext uri="{FF2B5EF4-FFF2-40B4-BE49-F238E27FC236}">
              <a16:creationId xmlns:a16="http://schemas.microsoft.com/office/drawing/2014/main" id="{12A768ED-714C-4430-B84A-16C708BB812C}"/>
            </a:ext>
          </a:extLst>
        </xdr:cNvPr>
        <xdr:cNvCxnSpPr/>
      </xdr:nvCxnSpPr>
      <xdr:spPr>
        <a:xfrm>
          <a:off x="13255625" y="50957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19040</xdr:rowOff>
    </xdr:from>
    <xdr:ext cx="560923" cy="259045"/>
    <xdr:sp macro="" textlink="">
      <xdr:nvSpPr>
        <xdr:cNvPr id="123" name="債務償還比率平均値テキスト">
          <a:extLst>
            <a:ext uri="{FF2B5EF4-FFF2-40B4-BE49-F238E27FC236}">
              <a16:creationId xmlns:a16="http://schemas.microsoft.com/office/drawing/2014/main" id="{E052144D-5495-4A75-9D9E-2578EDC987D3}"/>
            </a:ext>
          </a:extLst>
        </xdr:cNvPr>
        <xdr:cNvSpPr txBox="1"/>
      </xdr:nvSpPr>
      <xdr:spPr>
        <a:xfrm>
          <a:off x="13379450" y="5676890"/>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40613</xdr:rowOff>
    </xdr:from>
    <xdr:to>
      <xdr:col>76</xdr:col>
      <xdr:colOff>73025</xdr:colOff>
      <xdr:row>30</xdr:row>
      <xdr:rowOff>142213</xdr:rowOff>
    </xdr:to>
    <xdr:sp macro="" textlink="">
      <xdr:nvSpPr>
        <xdr:cNvPr id="124" name="フローチャート: 判断 123">
          <a:extLst>
            <a:ext uri="{FF2B5EF4-FFF2-40B4-BE49-F238E27FC236}">
              <a16:creationId xmlns:a16="http://schemas.microsoft.com/office/drawing/2014/main" id="{AC3D1292-8E10-4CD6-B371-3DBA9423ACD1}"/>
            </a:ext>
          </a:extLst>
        </xdr:cNvPr>
        <xdr:cNvSpPr/>
      </xdr:nvSpPr>
      <xdr:spPr>
        <a:xfrm>
          <a:off x="13293725" y="569846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127399</xdr:rowOff>
    </xdr:from>
    <xdr:to>
      <xdr:col>72</xdr:col>
      <xdr:colOff>123825</xdr:colOff>
      <xdr:row>30</xdr:row>
      <xdr:rowOff>57549</xdr:rowOff>
    </xdr:to>
    <xdr:sp macro="" textlink="">
      <xdr:nvSpPr>
        <xdr:cNvPr id="125" name="フローチャート: 判断 124">
          <a:extLst>
            <a:ext uri="{FF2B5EF4-FFF2-40B4-BE49-F238E27FC236}">
              <a16:creationId xmlns:a16="http://schemas.microsoft.com/office/drawing/2014/main" id="{3F36CB16-F185-4D61-A824-665DD0D1D46D}"/>
            </a:ext>
          </a:extLst>
        </xdr:cNvPr>
        <xdr:cNvSpPr/>
      </xdr:nvSpPr>
      <xdr:spPr>
        <a:xfrm>
          <a:off x="12646025" y="562014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74694</xdr:rowOff>
    </xdr:from>
    <xdr:to>
      <xdr:col>68</xdr:col>
      <xdr:colOff>123825</xdr:colOff>
      <xdr:row>31</xdr:row>
      <xdr:rowOff>4844</xdr:rowOff>
    </xdr:to>
    <xdr:sp macro="" textlink="">
      <xdr:nvSpPr>
        <xdr:cNvPr id="126" name="フローチャート: 判断 125">
          <a:extLst>
            <a:ext uri="{FF2B5EF4-FFF2-40B4-BE49-F238E27FC236}">
              <a16:creationId xmlns:a16="http://schemas.microsoft.com/office/drawing/2014/main" id="{89AE2B44-71B2-4885-BE81-1C65D5B57D6B}"/>
            </a:ext>
          </a:extLst>
        </xdr:cNvPr>
        <xdr:cNvSpPr/>
      </xdr:nvSpPr>
      <xdr:spPr>
        <a:xfrm>
          <a:off x="11960225" y="57325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50138</xdr:rowOff>
    </xdr:from>
    <xdr:to>
      <xdr:col>64</xdr:col>
      <xdr:colOff>123825</xdr:colOff>
      <xdr:row>29</xdr:row>
      <xdr:rowOff>151738</xdr:rowOff>
    </xdr:to>
    <xdr:sp macro="" textlink="">
      <xdr:nvSpPr>
        <xdr:cNvPr id="127" name="フローチャート: 判断 126">
          <a:extLst>
            <a:ext uri="{FF2B5EF4-FFF2-40B4-BE49-F238E27FC236}">
              <a16:creationId xmlns:a16="http://schemas.microsoft.com/office/drawing/2014/main" id="{92442B63-05AB-4F33-9957-F94B1032E621}"/>
            </a:ext>
          </a:extLst>
        </xdr:cNvPr>
        <xdr:cNvSpPr/>
      </xdr:nvSpPr>
      <xdr:spPr>
        <a:xfrm>
          <a:off x="11274425" y="554288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80019</xdr:rowOff>
    </xdr:from>
    <xdr:to>
      <xdr:col>60</xdr:col>
      <xdr:colOff>123825</xdr:colOff>
      <xdr:row>29</xdr:row>
      <xdr:rowOff>10169</xdr:rowOff>
    </xdr:to>
    <xdr:sp macro="" textlink="">
      <xdr:nvSpPr>
        <xdr:cNvPr id="128" name="フローチャート: 判断 127">
          <a:extLst>
            <a:ext uri="{FF2B5EF4-FFF2-40B4-BE49-F238E27FC236}">
              <a16:creationId xmlns:a16="http://schemas.microsoft.com/office/drawing/2014/main" id="{D2E68AE7-1B84-4D6B-85F8-E2DEB91C50D7}"/>
            </a:ext>
          </a:extLst>
        </xdr:cNvPr>
        <xdr:cNvSpPr/>
      </xdr:nvSpPr>
      <xdr:spPr>
        <a:xfrm>
          <a:off x="10588625" y="541719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16BFA0DF-D615-418A-ACB4-69A093039C71}"/>
            </a:ext>
          </a:extLst>
        </xdr:cNvPr>
        <xdr:cNvSpPr txBox="1"/>
      </xdr:nvSpPr>
      <xdr:spPr>
        <a:xfrm>
          <a:off x="1316990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C9CCB7EF-92E7-4F2C-9F2F-1E5F391C2524}"/>
            </a:ext>
          </a:extLst>
        </xdr:cNvPr>
        <xdr:cNvSpPr txBox="1"/>
      </xdr:nvSpPr>
      <xdr:spPr>
        <a:xfrm>
          <a:off x="125317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8FDE7-67D3-46D1-B5F5-3D2226600CCE}"/>
            </a:ext>
          </a:extLst>
        </xdr:cNvPr>
        <xdr:cNvSpPr txBox="1"/>
      </xdr:nvSpPr>
      <xdr:spPr>
        <a:xfrm>
          <a:off x="118459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D0695266-DCBB-4C09-8157-F6A9613908FB}"/>
            </a:ext>
          </a:extLst>
        </xdr:cNvPr>
        <xdr:cNvSpPr txBox="1"/>
      </xdr:nvSpPr>
      <xdr:spPr>
        <a:xfrm>
          <a:off x="111601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B026891F-886C-4F30-8606-6909CB22EE74}"/>
            </a:ext>
          </a:extLst>
        </xdr:cNvPr>
        <xdr:cNvSpPr txBox="1"/>
      </xdr:nvSpPr>
      <xdr:spPr>
        <a:xfrm>
          <a:off x="104743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20030</xdr:rowOff>
    </xdr:from>
    <xdr:to>
      <xdr:col>76</xdr:col>
      <xdr:colOff>73025</xdr:colOff>
      <xdr:row>28</xdr:row>
      <xdr:rowOff>121630</xdr:rowOff>
    </xdr:to>
    <xdr:sp macro="" textlink="">
      <xdr:nvSpPr>
        <xdr:cNvPr id="134" name="楕円 133">
          <a:extLst>
            <a:ext uri="{FF2B5EF4-FFF2-40B4-BE49-F238E27FC236}">
              <a16:creationId xmlns:a16="http://schemas.microsoft.com/office/drawing/2014/main" id="{694D2DFE-FB8B-4DF5-AF1F-E52FAC515D00}"/>
            </a:ext>
          </a:extLst>
        </xdr:cNvPr>
        <xdr:cNvSpPr/>
      </xdr:nvSpPr>
      <xdr:spPr>
        <a:xfrm>
          <a:off x="13293725" y="535403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42907</xdr:rowOff>
    </xdr:from>
    <xdr:ext cx="560923" cy="259045"/>
    <xdr:sp macro="" textlink="">
      <xdr:nvSpPr>
        <xdr:cNvPr id="135" name="債務償還比率該当値テキスト">
          <a:extLst>
            <a:ext uri="{FF2B5EF4-FFF2-40B4-BE49-F238E27FC236}">
              <a16:creationId xmlns:a16="http://schemas.microsoft.com/office/drawing/2014/main" id="{F9652C04-F3F0-4CBA-8F48-9DEDD87B6B85}"/>
            </a:ext>
          </a:extLst>
        </xdr:cNvPr>
        <xdr:cNvSpPr txBox="1"/>
      </xdr:nvSpPr>
      <xdr:spPr>
        <a:xfrm>
          <a:off x="13379450" y="52181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57622</xdr:rowOff>
    </xdr:from>
    <xdr:to>
      <xdr:col>72</xdr:col>
      <xdr:colOff>123825</xdr:colOff>
      <xdr:row>27</xdr:row>
      <xdr:rowOff>159222</xdr:rowOff>
    </xdr:to>
    <xdr:sp macro="" textlink="">
      <xdr:nvSpPr>
        <xdr:cNvPr id="136" name="楕円 135">
          <a:extLst>
            <a:ext uri="{FF2B5EF4-FFF2-40B4-BE49-F238E27FC236}">
              <a16:creationId xmlns:a16="http://schemas.microsoft.com/office/drawing/2014/main" id="{D09E6711-DD31-4A54-9E56-E6E9E67A7652}"/>
            </a:ext>
          </a:extLst>
        </xdr:cNvPr>
        <xdr:cNvSpPr/>
      </xdr:nvSpPr>
      <xdr:spPr>
        <a:xfrm>
          <a:off x="12646025" y="522969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108422</xdr:rowOff>
    </xdr:from>
    <xdr:to>
      <xdr:col>76</xdr:col>
      <xdr:colOff>22225</xdr:colOff>
      <xdr:row>28</xdr:row>
      <xdr:rowOff>70830</xdr:rowOff>
    </xdr:to>
    <xdr:cxnSp macro="">
      <xdr:nvCxnSpPr>
        <xdr:cNvPr id="137" name="直線コネクタ 136">
          <a:extLst>
            <a:ext uri="{FF2B5EF4-FFF2-40B4-BE49-F238E27FC236}">
              <a16:creationId xmlns:a16="http://schemas.microsoft.com/office/drawing/2014/main" id="{7CE5542D-15EA-491E-9FF6-21A37522F38B}"/>
            </a:ext>
          </a:extLst>
        </xdr:cNvPr>
        <xdr:cNvCxnSpPr/>
      </xdr:nvCxnSpPr>
      <xdr:spPr>
        <a:xfrm>
          <a:off x="12693650" y="5277322"/>
          <a:ext cx="638175" cy="12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89236</xdr:rowOff>
    </xdr:from>
    <xdr:to>
      <xdr:col>68</xdr:col>
      <xdr:colOff>123825</xdr:colOff>
      <xdr:row>28</xdr:row>
      <xdr:rowOff>19386</xdr:rowOff>
    </xdr:to>
    <xdr:sp macro="" textlink="">
      <xdr:nvSpPr>
        <xdr:cNvPr id="138" name="楕円 137">
          <a:extLst>
            <a:ext uri="{FF2B5EF4-FFF2-40B4-BE49-F238E27FC236}">
              <a16:creationId xmlns:a16="http://schemas.microsoft.com/office/drawing/2014/main" id="{FB942A61-8EF6-44F4-A29C-CB3C8A9832AC}"/>
            </a:ext>
          </a:extLst>
        </xdr:cNvPr>
        <xdr:cNvSpPr/>
      </xdr:nvSpPr>
      <xdr:spPr>
        <a:xfrm>
          <a:off x="11960225" y="52581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108422</xdr:rowOff>
    </xdr:from>
    <xdr:to>
      <xdr:col>72</xdr:col>
      <xdr:colOff>73025</xdr:colOff>
      <xdr:row>27</xdr:row>
      <xdr:rowOff>140036</xdr:rowOff>
    </xdr:to>
    <xdr:cxnSp macro="">
      <xdr:nvCxnSpPr>
        <xdr:cNvPr id="139" name="直線コネクタ 138">
          <a:extLst>
            <a:ext uri="{FF2B5EF4-FFF2-40B4-BE49-F238E27FC236}">
              <a16:creationId xmlns:a16="http://schemas.microsoft.com/office/drawing/2014/main" id="{B40D327C-8FC8-42B7-B21A-49A3004ED543}"/>
            </a:ext>
          </a:extLst>
        </xdr:cNvPr>
        <xdr:cNvCxnSpPr/>
      </xdr:nvCxnSpPr>
      <xdr:spPr>
        <a:xfrm flipV="1">
          <a:off x="12007850" y="5277322"/>
          <a:ext cx="685800" cy="3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7230</xdr:rowOff>
    </xdr:from>
    <xdr:to>
      <xdr:col>64</xdr:col>
      <xdr:colOff>123825</xdr:colOff>
      <xdr:row>28</xdr:row>
      <xdr:rowOff>108830</xdr:rowOff>
    </xdr:to>
    <xdr:sp macro="" textlink="">
      <xdr:nvSpPr>
        <xdr:cNvPr id="140" name="楕円 139">
          <a:extLst>
            <a:ext uri="{FF2B5EF4-FFF2-40B4-BE49-F238E27FC236}">
              <a16:creationId xmlns:a16="http://schemas.microsoft.com/office/drawing/2014/main" id="{D0D88F2C-A52F-4926-871C-B14E45D18F2B}"/>
            </a:ext>
          </a:extLst>
        </xdr:cNvPr>
        <xdr:cNvSpPr/>
      </xdr:nvSpPr>
      <xdr:spPr>
        <a:xfrm>
          <a:off x="11274425" y="53444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140036</xdr:rowOff>
    </xdr:from>
    <xdr:to>
      <xdr:col>68</xdr:col>
      <xdr:colOff>73025</xdr:colOff>
      <xdr:row>28</xdr:row>
      <xdr:rowOff>58030</xdr:rowOff>
    </xdr:to>
    <xdr:cxnSp macro="">
      <xdr:nvCxnSpPr>
        <xdr:cNvPr id="141" name="直線コネクタ 140">
          <a:extLst>
            <a:ext uri="{FF2B5EF4-FFF2-40B4-BE49-F238E27FC236}">
              <a16:creationId xmlns:a16="http://schemas.microsoft.com/office/drawing/2014/main" id="{D622ED0C-AE37-44F8-B940-DE127730D3E3}"/>
            </a:ext>
          </a:extLst>
        </xdr:cNvPr>
        <xdr:cNvCxnSpPr/>
      </xdr:nvCxnSpPr>
      <xdr:spPr>
        <a:xfrm flipV="1">
          <a:off x="11322050" y="5315286"/>
          <a:ext cx="6858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141206</xdr:rowOff>
    </xdr:from>
    <xdr:to>
      <xdr:col>60</xdr:col>
      <xdr:colOff>123825</xdr:colOff>
      <xdr:row>28</xdr:row>
      <xdr:rowOff>71356</xdr:rowOff>
    </xdr:to>
    <xdr:sp macro="" textlink="">
      <xdr:nvSpPr>
        <xdr:cNvPr id="142" name="楕円 141">
          <a:extLst>
            <a:ext uri="{FF2B5EF4-FFF2-40B4-BE49-F238E27FC236}">
              <a16:creationId xmlns:a16="http://schemas.microsoft.com/office/drawing/2014/main" id="{FDC8CC4A-EDEB-4912-AE8A-8B5027659809}"/>
            </a:ext>
          </a:extLst>
        </xdr:cNvPr>
        <xdr:cNvSpPr/>
      </xdr:nvSpPr>
      <xdr:spPr>
        <a:xfrm>
          <a:off x="10588625" y="531645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20556</xdr:rowOff>
    </xdr:from>
    <xdr:to>
      <xdr:col>64</xdr:col>
      <xdr:colOff>73025</xdr:colOff>
      <xdr:row>28</xdr:row>
      <xdr:rowOff>58030</xdr:rowOff>
    </xdr:to>
    <xdr:cxnSp macro="">
      <xdr:nvCxnSpPr>
        <xdr:cNvPr id="143" name="直線コネクタ 142">
          <a:extLst>
            <a:ext uri="{FF2B5EF4-FFF2-40B4-BE49-F238E27FC236}">
              <a16:creationId xmlns:a16="http://schemas.microsoft.com/office/drawing/2014/main" id="{0E66E530-22A6-4DBF-B4BC-DC222132ED62}"/>
            </a:ext>
          </a:extLst>
        </xdr:cNvPr>
        <xdr:cNvCxnSpPr/>
      </xdr:nvCxnSpPr>
      <xdr:spPr>
        <a:xfrm>
          <a:off x="10636250" y="5354556"/>
          <a:ext cx="685800" cy="3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48676</xdr:rowOff>
    </xdr:from>
    <xdr:ext cx="560923" cy="259045"/>
    <xdr:sp macro="" textlink="">
      <xdr:nvSpPr>
        <xdr:cNvPr id="144" name="n_1aveValue債務償還比率">
          <a:extLst>
            <a:ext uri="{FF2B5EF4-FFF2-40B4-BE49-F238E27FC236}">
              <a16:creationId xmlns:a16="http://schemas.microsoft.com/office/drawing/2014/main" id="{3BD82B65-83F2-46CF-BF9C-60460EE59DD1}"/>
            </a:ext>
          </a:extLst>
        </xdr:cNvPr>
        <xdr:cNvSpPr txBox="1"/>
      </xdr:nvSpPr>
      <xdr:spPr>
        <a:xfrm>
          <a:off x="12441763" y="57033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167421</xdr:rowOff>
    </xdr:from>
    <xdr:ext cx="560923" cy="259045"/>
    <xdr:sp macro="" textlink="">
      <xdr:nvSpPr>
        <xdr:cNvPr id="145" name="n_2aveValue債務償還比率">
          <a:extLst>
            <a:ext uri="{FF2B5EF4-FFF2-40B4-BE49-F238E27FC236}">
              <a16:creationId xmlns:a16="http://schemas.microsoft.com/office/drawing/2014/main" id="{D5C3D620-59D4-4EE6-AB05-C55588D34095}"/>
            </a:ext>
          </a:extLst>
        </xdr:cNvPr>
        <xdr:cNvSpPr txBox="1"/>
      </xdr:nvSpPr>
      <xdr:spPr>
        <a:xfrm>
          <a:off x="11765488" y="582209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29</xdr:row>
      <xdr:rowOff>142865</xdr:rowOff>
    </xdr:from>
    <xdr:ext cx="560923" cy="259045"/>
    <xdr:sp macro="" textlink="">
      <xdr:nvSpPr>
        <xdr:cNvPr id="146" name="n_3aveValue債務償還比率">
          <a:extLst>
            <a:ext uri="{FF2B5EF4-FFF2-40B4-BE49-F238E27FC236}">
              <a16:creationId xmlns:a16="http://schemas.microsoft.com/office/drawing/2014/main" id="{CEB41141-1507-4ABF-A41E-8474F9F7E6A5}"/>
            </a:ext>
          </a:extLst>
        </xdr:cNvPr>
        <xdr:cNvSpPr txBox="1"/>
      </xdr:nvSpPr>
      <xdr:spPr>
        <a:xfrm>
          <a:off x="11079688" y="564196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29</xdr:row>
      <xdr:rowOff>1296</xdr:rowOff>
    </xdr:from>
    <xdr:ext cx="560923" cy="259045"/>
    <xdr:sp macro="" textlink="">
      <xdr:nvSpPr>
        <xdr:cNvPr id="147" name="n_4aveValue債務償還比率">
          <a:extLst>
            <a:ext uri="{FF2B5EF4-FFF2-40B4-BE49-F238E27FC236}">
              <a16:creationId xmlns:a16="http://schemas.microsoft.com/office/drawing/2014/main" id="{839326C6-7FA0-4DA1-B53B-CD144A4C68DA}"/>
            </a:ext>
          </a:extLst>
        </xdr:cNvPr>
        <xdr:cNvSpPr txBox="1"/>
      </xdr:nvSpPr>
      <xdr:spPr>
        <a:xfrm>
          <a:off x="10393888" y="54972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26</xdr:row>
      <xdr:rowOff>4299</xdr:rowOff>
    </xdr:from>
    <xdr:ext cx="560923" cy="259045"/>
    <xdr:sp macro="" textlink="">
      <xdr:nvSpPr>
        <xdr:cNvPr id="148" name="n_1mainValue債務償還比率">
          <a:extLst>
            <a:ext uri="{FF2B5EF4-FFF2-40B4-BE49-F238E27FC236}">
              <a16:creationId xmlns:a16="http://schemas.microsoft.com/office/drawing/2014/main" id="{73E30AFC-4A30-46E1-821F-4AF72649036F}"/>
            </a:ext>
          </a:extLst>
        </xdr:cNvPr>
        <xdr:cNvSpPr txBox="1"/>
      </xdr:nvSpPr>
      <xdr:spPr>
        <a:xfrm>
          <a:off x="12441763" y="50176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26</xdr:row>
      <xdr:rowOff>35913</xdr:rowOff>
    </xdr:from>
    <xdr:ext cx="560923" cy="259045"/>
    <xdr:sp macro="" textlink="">
      <xdr:nvSpPr>
        <xdr:cNvPr id="149" name="n_2mainValue債務償還比率">
          <a:extLst>
            <a:ext uri="{FF2B5EF4-FFF2-40B4-BE49-F238E27FC236}">
              <a16:creationId xmlns:a16="http://schemas.microsoft.com/office/drawing/2014/main" id="{BD66E09B-FC5E-4114-98EB-320FAB312971}"/>
            </a:ext>
          </a:extLst>
        </xdr:cNvPr>
        <xdr:cNvSpPr txBox="1"/>
      </xdr:nvSpPr>
      <xdr:spPr>
        <a:xfrm>
          <a:off x="11765488" y="504606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26</xdr:row>
      <xdr:rowOff>125357</xdr:rowOff>
    </xdr:from>
    <xdr:ext cx="560923" cy="259045"/>
    <xdr:sp macro="" textlink="">
      <xdr:nvSpPr>
        <xdr:cNvPr id="150" name="n_3mainValue債務償還比率">
          <a:extLst>
            <a:ext uri="{FF2B5EF4-FFF2-40B4-BE49-F238E27FC236}">
              <a16:creationId xmlns:a16="http://schemas.microsoft.com/office/drawing/2014/main" id="{2DBA5B9C-1B91-4277-96F6-297CF43DA77F}"/>
            </a:ext>
          </a:extLst>
        </xdr:cNvPr>
        <xdr:cNvSpPr txBox="1"/>
      </xdr:nvSpPr>
      <xdr:spPr>
        <a:xfrm>
          <a:off x="11079688" y="513233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26</xdr:row>
      <xdr:rowOff>87883</xdr:rowOff>
    </xdr:from>
    <xdr:ext cx="560923" cy="259045"/>
    <xdr:sp macro="" textlink="">
      <xdr:nvSpPr>
        <xdr:cNvPr id="151" name="n_4mainValue債務償還比率">
          <a:extLst>
            <a:ext uri="{FF2B5EF4-FFF2-40B4-BE49-F238E27FC236}">
              <a16:creationId xmlns:a16="http://schemas.microsoft.com/office/drawing/2014/main" id="{D73B27EF-B26B-48C9-973A-5F5C5813E61F}"/>
            </a:ext>
          </a:extLst>
        </xdr:cNvPr>
        <xdr:cNvSpPr txBox="1"/>
      </xdr:nvSpPr>
      <xdr:spPr>
        <a:xfrm>
          <a:off x="10393888" y="509485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2" name="正方形/長方形 151">
          <a:extLst>
            <a:ext uri="{FF2B5EF4-FFF2-40B4-BE49-F238E27FC236}">
              <a16:creationId xmlns:a16="http://schemas.microsoft.com/office/drawing/2014/main" id="{40BE7D23-57B7-4296-9BCC-7DC595320F34}"/>
            </a:ext>
          </a:extLst>
        </xdr:cNvPr>
        <xdr:cNvSpPr/>
      </xdr:nvSpPr>
      <xdr:spPr>
        <a:xfrm>
          <a:off x="1158875" y="7639050"/>
          <a:ext cx="5314950"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3" name="正方形/長方形 152">
          <a:extLst>
            <a:ext uri="{FF2B5EF4-FFF2-40B4-BE49-F238E27FC236}">
              <a16:creationId xmlns:a16="http://schemas.microsoft.com/office/drawing/2014/main" id="{C2761985-C850-468E-9AAA-AF27A2F957A6}"/>
            </a:ext>
          </a:extLst>
        </xdr:cNvPr>
        <xdr:cNvSpPr/>
      </xdr:nvSpPr>
      <xdr:spPr>
        <a:xfrm>
          <a:off x="1158875" y="112553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4" name="テキスト ボックス 153">
          <a:extLst>
            <a:ext uri="{FF2B5EF4-FFF2-40B4-BE49-F238E27FC236}">
              <a16:creationId xmlns:a16="http://schemas.microsoft.com/office/drawing/2014/main" id="{D46B074D-CE5F-4B32-B7E6-5C8CC96DED78}"/>
            </a:ext>
          </a:extLst>
        </xdr:cNvPr>
        <xdr:cNvSpPr txBox="1"/>
      </xdr:nvSpPr>
      <xdr:spPr>
        <a:xfrm>
          <a:off x="835025" y="78867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5" name="テキスト ボックス 154">
          <a:extLst>
            <a:ext uri="{FF2B5EF4-FFF2-40B4-BE49-F238E27FC236}">
              <a16:creationId xmlns:a16="http://schemas.microsoft.com/office/drawing/2014/main" id="{46B6FDD2-E5E8-4514-9D39-422C06FD20B8}"/>
            </a:ext>
          </a:extLst>
        </xdr:cNvPr>
        <xdr:cNvSpPr txBox="1"/>
      </xdr:nvSpPr>
      <xdr:spPr>
        <a:xfrm>
          <a:off x="6302375" y="10420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6" name="テキスト ボックス 155">
          <a:extLst>
            <a:ext uri="{FF2B5EF4-FFF2-40B4-BE49-F238E27FC236}">
              <a16:creationId xmlns:a16="http://schemas.microsoft.com/office/drawing/2014/main" id="{C7740AF4-8556-4050-B39C-E0B70FCE2FEB}"/>
            </a:ext>
          </a:extLst>
        </xdr:cNvPr>
        <xdr:cNvSpPr txBox="1"/>
      </xdr:nvSpPr>
      <xdr:spPr>
        <a:xfrm>
          <a:off x="835025" y="114649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7" name="テキスト ボックス 156">
          <a:extLst>
            <a:ext uri="{FF2B5EF4-FFF2-40B4-BE49-F238E27FC236}">
              <a16:creationId xmlns:a16="http://schemas.microsoft.com/office/drawing/2014/main" id="{9855F923-4A95-4C0F-BE07-19E2EDBC94EA}"/>
            </a:ext>
          </a:extLst>
        </xdr:cNvPr>
        <xdr:cNvSpPr txBox="1"/>
      </xdr:nvSpPr>
      <xdr:spPr>
        <a:xfrm>
          <a:off x="6302375" y="140747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F4D872E-3FBE-4D5F-999A-5C26FBA6FDA0}"/>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9ED3DF5-D42C-47BE-A290-CB98FB83009A}"/>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C6AC503-A0D2-4FA9-BD69-126A2A77A111}"/>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AEF63F1-A415-47A5-8286-0C8CE9F01737}"/>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EAE9642-5D36-451B-A6DA-88D09502903A}"/>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93D9798-5E8D-4DBE-8C84-4897925ABE6E}"/>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C88CA1E-56D4-46A6-B9EA-DBCBACB2C6E5}"/>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5D7E890-95D1-44B0-8A86-C191A986DA90}"/>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705F453-CCE2-4A1C-AEF3-1E17AF39A0A2}"/>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68A023A-667A-44BB-A9F1-5D0AF8FD324B}"/>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1,139,612
1,123,115
4,186.05
541,721,213
530,771,463
743,240
306,234,049
1,199,880,184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37A913B-5894-456C-8E33-EDC2281B8EF0}"/>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3463FCF-117A-4A3E-B8F1-D7A3B09F8583}"/>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8890900-7DF4-412A-A250-CA0A8F1103FB}"/>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215.9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66F35C9-B148-4290-948E-EE40C52E80EB}"/>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9F03C99-2D3D-4300-BA21-B692FFD6C587}"/>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A9AE01A-3568-4529-A45E-6EEB6C3076E0}"/>
            </a:ext>
          </a:extLst>
        </xdr:cNvPr>
        <xdr:cNvSpPr/>
      </xdr:nvSpPr>
      <xdr:spPr>
        <a:xfrm>
          <a:off x="6467475" y="1628775"/>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E5D7D6C-F848-4CD0-A038-7AA56F162958}"/>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57F7277-E323-4BFF-84B1-D6B02AB2E75A}"/>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022AC06-76BD-43E1-86A9-59BB521AEC06}"/>
            </a:ext>
          </a:extLst>
        </xdr:cNvPr>
        <xdr:cNvSpPr/>
      </xdr:nvSpPr>
      <xdr:spPr>
        <a:xfrm>
          <a:off x="10210800" y="11620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F8BDB34-4F7C-419B-9109-D000EE1815BE}"/>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945D7F9-BB6E-4022-99B6-F28D61F226CB}"/>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9C14ED3-A2E3-4D99-A0CC-B134CFF4F5E0}"/>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6AF3B67-8C75-4C7A-BE4A-3FD8BFB55832}"/>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6B2122F-54EA-4696-A8F1-D3525C909D17}"/>
            </a:ext>
          </a:extLst>
        </xdr:cNvPr>
        <xdr:cNvCxnSpPr/>
      </xdr:nvCxnSpPr>
      <xdr:spPr>
        <a:xfrm>
          <a:off x="10131425"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920CEE8-D200-4906-B20E-7A453883790B}"/>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4388CDE-4946-4084-A344-C9498B576E43}"/>
            </a:ext>
          </a:extLst>
        </xdr:cNvPr>
        <xdr:cNvCxnSpPr/>
      </xdr:nvCxnSpPr>
      <xdr:spPr>
        <a:xfrm flipV="1">
          <a:off x="10131425"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2856B1A-B754-4F4A-A21B-F7863C54A8EA}"/>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87BAA728-94C8-4DAD-97CD-AF12A23A6AEC}"/>
            </a:ext>
          </a:extLst>
        </xdr:cNvPr>
        <xdr:cNvSpPr txBox="1"/>
      </xdr:nvSpPr>
      <xdr:spPr>
        <a:xfrm>
          <a:off x="638175" y="26479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AAD5E804-D52A-4E33-850F-7E93F47EEB60}"/>
            </a:ext>
          </a:extLst>
        </xdr:cNvPr>
        <xdr:cNvSpPr/>
      </xdr:nvSpPr>
      <xdr:spPr>
        <a:xfrm>
          <a:off x="857250" y="28956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5EC20AA1-4942-4EC1-A62A-C004C13C7401}"/>
            </a:ext>
          </a:extLst>
        </xdr:cNvPr>
        <xdr:cNvSpPr txBox="1"/>
      </xdr:nvSpPr>
      <xdr:spPr>
        <a:xfrm>
          <a:off x="638175" y="28956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4260F90F-E0FE-4BCE-9837-4C19F148C7CB}"/>
            </a:ext>
          </a:extLst>
        </xdr:cNvPr>
        <xdr:cNvSpPr txBox="1"/>
      </xdr:nvSpPr>
      <xdr:spPr>
        <a:xfrm>
          <a:off x="638175" y="31337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F7B24007-363F-40A9-9ED2-4F415F3F3E85}"/>
            </a:ext>
          </a:extLst>
        </xdr:cNvPr>
        <xdr:cNvSpPr txBox="1"/>
      </xdr:nvSpPr>
      <xdr:spPr>
        <a:xfrm>
          <a:off x="638175" y="33718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358BEC3B-3926-44D7-B9FA-4DF0D5D73EC5}"/>
            </a:ext>
          </a:extLst>
        </xdr:cNvPr>
        <xdr:cNvSpPr txBox="1"/>
      </xdr:nvSpPr>
      <xdr:spPr>
        <a:xfrm>
          <a:off x="638175" y="3609975"/>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8B038242-30FB-44A1-9A1B-84B18618C943}"/>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DF9102E8-1176-40D5-82A2-52BE80D87286}"/>
            </a:ext>
          </a:extLst>
        </xdr:cNvPr>
        <xdr:cNvSpPr/>
      </xdr:nvSpPr>
      <xdr:spPr>
        <a:xfrm>
          <a:off x="1152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BC5AFEEE-0882-4FCC-9AF0-E3824405AB0A}"/>
            </a:ext>
          </a:extLst>
        </xdr:cNvPr>
        <xdr:cNvSpPr/>
      </xdr:nvSpPr>
      <xdr:spPr>
        <a:xfrm>
          <a:off x="1152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47132292-E6F1-49DE-B574-9A85FB15D4F5}"/>
            </a:ext>
          </a:extLst>
        </xdr:cNvPr>
        <xdr:cNvSpPr/>
      </xdr:nvSpPr>
      <xdr:spPr>
        <a:xfrm>
          <a:off x="2638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BFA5DE51-A394-4A31-97BC-783E42532535}"/>
            </a:ext>
          </a:extLst>
        </xdr:cNvPr>
        <xdr:cNvSpPr/>
      </xdr:nvSpPr>
      <xdr:spPr>
        <a:xfrm>
          <a:off x="2638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60AD82E-B3D4-4199-93F3-9C6AE0077CE7}"/>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2CDCC35-96E3-40BA-9119-4310ADBF1D35}"/>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1102CDC-455C-4666-977D-A81C82331731}"/>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D420B5B-7631-423D-BDA5-348F2698A222}"/>
            </a:ext>
          </a:extLst>
        </xdr:cNvPr>
        <xdr:cNvSpPr txBox="1"/>
      </xdr:nvSpPr>
      <xdr:spPr>
        <a:xfrm>
          <a:off x="2789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F871260-B846-44EA-B630-059928E35B03}"/>
            </a:ext>
          </a:extLst>
        </xdr:cNvPr>
        <xdr:cNvCxnSpPr/>
      </xdr:nvCxnSpPr>
      <xdr:spPr>
        <a:xfrm>
          <a:off x="685800" y="690290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DE4C73EE-74AF-48D2-9929-4B15657A5278}"/>
            </a:ext>
          </a:extLst>
        </xdr:cNvPr>
        <xdr:cNvSpPr txBox="1"/>
      </xdr:nvSpPr>
      <xdr:spPr>
        <a:xfrm>
          <a:off x="339891" y="6773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FC1C195-6E57-47E4-87AD-2D2591031750}"/>
            </a:ext>
          </a:extLst>
        </xdr:cNvPr>
        <xdr:cNvCxnSpPr/>
      </xdr:nvCxnSpPr>
      <xdr:spPr>
        <a:xfrm>
          <a:off x="685800" y="6592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8D75EA4-4F74-44E5-B7FC-CF9EBA108DE4}"/>
            </a:ext>
          </a:extLst>
        </xdr:cNvPr>
        <xdr:cNvSpPr txBox="1"/>
      </xdr:nvSpPr>
      <xdr:spPr>
        <a:xfrm>
          <a:off x="339891" y="64658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5D70816-50E0-4F3C-B8FE-2D6342D5AAEE}"/>
            </a:ext>
          </a:extLst>
        </xdr:cNvPr>
        <xdr:cNvCxnSpPr/>
      </xdr:nvCxnSpPr>
      <xdr:spPr>
        <a:xfrm>
          <a:off x="685800" y="62846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9FDB1E3-6239-45D4-8F56-BBBF1F0E8649}"/>
            </a:ext>
          </a:extLst>
        </xdr:cNvPr>
        <xdr:cNvSpPr txBox="1"/>
      </xdr:nvSpPr>
      <xdr:spPr>
        <a:xfrm>
          <a:off x="339891"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A16D5BC-A798-4C6B-B77E-832A0CA483DE}"/>
            </a:ext>
          </a:extLst>
        </xdr:cNvPr>
        <xdr:cNvCxnSpPr/>
      </xdr:nvCxnSpPr>
      <xdr:spPr>
        <a:xfrm>
          <a:off x="685800" y="5983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9AC5998-4DA1-4C37-84B0-0CA362251DB6}"/>
            </a:ext>
          </a:extLst>
        </xdr:cNvPr>
        <xdr:cNvSpPr txBox="1"/>
      </xdr:nvSpPr>
      <xdr:spPr>
        <a:xfrm>
          <a:off x="339891"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21FAB15-1B1D-4DBC-979B-062BCCEDE31E}"/>
            </a:ext>
          </a:extLst>
        </xdr:cNvPr>
        <xdr:cNvCxnSpPr/>
      </xdr:nvCxnSpPr>
      <xdr:spPr>
        <a:xfrm>
          <a:off x="685800" y="56759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1741F75-0077-4657-A4D1-7192013DE25F}"/>
            </a:ext>
          </a:extLst>
        </xdr:cNvPr>
        <xdr:cNvSpPr txBox="1"/>
      </xdr:nvSpPr>
      <xdr:spPr>
        <a:xfrm>
          <a:off x="339891" y="5527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B6E5E80-E8FE-465B-99A3-A39F72A74DA9}"/>
            </a:ext>
          </a:extLst>
        </xdr:cNvPr>
        <xdr:cNvCxnSpPr/>
      </xdr:nvCxnSpPr>
      <xdr:spPr>
        <a:xfrm>
          <a:off x="685800" y="53557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5699523F-BAAA-40EF-9E4A-8C68DBB79772}"/>
            </a:ext>
          </a:extLst>
        </xdr:cNvPr>
        <xdr:cNvSpPr txBox="1"/>
      </xdr:nvSpPr>
      <xdr:spPr>
        <a:xfrm>
          <a:off x="339891" y="52198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2BF869A-3010-4C69-B6C5-9CAF0EBAAFE7}"/>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51BB75F7-0F5F-4998-98DA-8814A925A08A}"/>
            </a:ext>
          </a:extLst>
        </xdr:cNvPr>
        <xdr:cNvSpPr txBox="1"/>
      </xdr:nvSpPr>
      <xdr:spPr>
        <a:xfrm>
          <a:off x="339891"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6CA7A625-5BB1-4439-88EA-0BAFAE8DF240}"/>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161108</xdr:rowOff>
    </xdr:from>
    <xdr:to>
      <xdr:col>24</xdr:col>
      <xdr:colOff>62865</xdr:colOff>
      <xdr:row>41</xdr:row>
      <xdr:rowOff>84365</xdr:rowOff>
    </xdr:to>
    <xdr:cxnSp macro="">
      <xdr:nvCxnSpPr>
        <xdr:cNvPr id="59" name="直線コネクタ 58">
          <a:extLst>
            <a:ext uri="{FF2B5EF4-FFF2-40B4-BE49-F238E27FC236}">
              <a16:creationId xmlns:a16="http://schemas.microsoft.com/office/drawing/2014/main" id="{552EC10C-DF6D-40C0-A990-E52C3438A42C}"/>
            </a:ext>
          </a:extLst>
        </xdr:cNvPr>
        <xdr:cNvCxnSpPr/>
      </xdr:nvCxnSpPr>
      <xdr:spPr>
        <a:xfrm flipV="1">
          <a:off x="4179570" y="5355408"/>
          <a:ext cx="1270" cy="1380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88192</xdr:rowOff>
    </xdr:from>
    <xdr:ext cx="405111" cy="259045"/>
    <xdr:sp macro="" textlink="">
      <xdr:nvSpPr>
        <xdr:cNvPr id="60" name="【道路】&#10;有形固定資産減価償却率最小値テキスト">
          <a:extLst>
            <a:ext uri="{FF2B5EF4-FFF2-40B4-BE49-F238E27FC236}">
              <a16:creationId xmlns:a16="http://schemas.microsoft.com/office/drawing/2014/main" id="{DF19025D-F5CC-4989-823D-8BA36F1B4A0C}"/>
            </a:ext>
          </a:extLst>
        </xdr:cNvPr>
        <xdr:cNvSpPr txBox="1"/>
      </xdr:nvSpPr>
      <xdr:spPr>
        <a:xfrm>
          <a:off x="4229100" y="6733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84365</xdr:rowOff>
    </xdr:from>
    <xdr:to>
      <xdr:col>24</xdr:col>
      <xdr:colOff>152400</xdr:colOff>
      <xdr:row>41</xdr:row>
      <xdr:rowOff>84365</xdr:rowOff>
    </xdr:to>
    <xdr:cxnSp macro="">
      <xdr:nvCxnSpPr>
        <xdr:cNvPr id="61" name="直線コネクタ 60">
          <a:extLst>
            <a:ext uri="{FF2B5EF4-FFF2-40B4-BE49-F238E27FC236}">
              <a16:creationId xmlns:a16="http://schemas.microsoft.com/office/drawing/2014/main" id="{41DF0150-DACB-426B-AA51-460EF0D6D866}"/>
            </a:ext>
          </a:extLst>
        </xdr:cNvPr>
        <xdr:cNvCxnSpPr/>
      </xdr:nvCxnSpPr>
      <xdr:spPr>
        <a:xfrm>
          <a:off x="4105275" y="67359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107785</xdr:rowOff>
    </xdr:from>
    <xdr:ext cx="405111" cy="259045"/>
    <xdr:sp macro="" textlink="">
      <xdr:nvSpPr>
        <xdr:cNvPr id="62" name="【道路】&#10;有形固定資産減価償却率最大値テキスト">
          <a:extLst>
            <a:ext uri="{FF2B5EF4-FFF2-40B4-BE49-F238E27FC236}">
              <a16:creationId xmlns:a16="http://schemas.microsoft.com/office/drawing/2014/main" id="{B336AF71-5B91-4BA0-A1F3-96B37496975D}"/>
            </a:ext>
          </a:extLst>
        </xdr:cNvPr>
        <xdr:cNvSpPr txBox="1"/>
      </xdr:nvSpPr>
      <xdr:spPr>
        <a:xfrm>
          <a:off x="4229100" y="5133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161108</xdr:rowOff>
    </xdr:from>
    <xdr:to>
      <xdr:col>24</xdr:col>
      <xdr:colOff>152400</xdr:colOff>
      <xdr:row>32</xdr:row>
      <xdr:rowOff>161108</xdr:rowOff>
    </xdr:to>
    <xdr:cxnSp macro="">
      <xdr:nvCxnSpPr>
        <xdr:cNvPr id="63" name="直線コネクタ 62">
          <a:extLst>
            <a:ext uri="{FF2B5EF4-FFF2-40B4-BE49-F238E27FC236}">
              <a16:creationId xmlns:a16="http://schemas.microsoft.com/office/drawing/2014/main" id="{2E9F8165-40C8-4ADD-9549-39799598B769}"/>
            </a:ext>
          </a:extLst>
        </xdr:cNvPr>
        <xdr:cNvCxnSpPr/>
      </xdr:nvCxnSpPr>
      <xdr:spPr>
        <a:xfrm>
          <a:off x="4105275" y="535540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165843</xdr:rowOff>
    </xdr:from>
    <xdr:ext cx="405111" cy="259045"/>
    <xdr:sp macro="" textlink="">
      <xdr:nvSpPr>
        <xdr:cNvPr id="64" name="【道路】&#10;有形固定資産減価償却率平均値テキスト">
          <a:extLst>
            <a:ext uri="{FF2B5EF4-FFF2-40B4-BE49-F238E27FC236}">
              <a16:creationId xmlns:a16="http://schemas.microsoft.com/office/drawing/2014/main" id="{D8A8EA59-C8AD-412E-8B71-6F8E0C32A1F2}"/>
            </a:ext>
          </a:extLst>
        </xdr:cNvPr>
        <xdr:cNvSpPr txBox="1"/>
      </xdr:nvSpPr>
      <xdr:spPr>
        <a:xfrm>
          <a:off x="4229100" y="5839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142966</xdr:rowOff>
    </xdr:from>
    <xdr:to>
      <xdr:col>24</xdr:col>
      <xdr:colOff>114300</xdr:colOff>
      <xdr:row>37</xdr:row>
      <xdr:rowOff>73116</xdr:rowOff>
    </xdr:to>
    <xdr:sp macro="" textlink="">
      <xdr:nvSpPr>
        <xdr:cNvPr id="65" name="フローチャート: 判断 64">
          <a:extLst>
            <a:ext uri="{FF2B5EF4-FFF2-40B4-BE49-F238E27FC236}">
              <a16:creationId xmlns:a16="http://schemas.microsoft.com/office/drawing/2014/main" id="{34E79293-483A-447D-B0D3-8FEBF420C845}"/>
            </a:ext>
          </a:extLst>
        </xdr:cNvPr>
        <xdr:cNvSpPr/>
      </xdr:nvSpPr>
      <xdr:spPr>
        <a:xfrm>
          <a:off x="4124325" y="597861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100511</xdr:rowOff>
    </xdr:from>
    <xdr:to>
      <xdr:col>20</xdr:col>
      <xdr:colOff>38100</xdr:colOff>
      <xdr:row>37</xdr:row>
      <xdr:rowOff>30661</xdr:rowOff>
    </xdr:to>
    <xdr:sp macro="" textlink="">
      <xdr:nvSpPr>
        <xdr:cNvPr id="66" name="フローチャート: 判断 65">
          <a:extLst>
            <a:ext uri="{FF2B5EF4-FFF2-40B4-BE49-F238E27FC236}">
              <a16:creationId xmlns:a16="http://schemas.microsoft.com/office/drawing/2014/main" id="{53860014-80A0-41A0-8DC7-9653D55DE8E6}"/>
            </a:ext>
          </a:extLst>
        </xdr:cNvPr>
        <xdr:cNvSpPr/>
      </xdr:nvSpPr>
      <xdr:spPr>
        <a:xfrm>
          <a:off x="3381375" y="594251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67" name="フローチャート: 判断 66">
          <a:extLst>
            <a:ext uri="{FF2B5EF4-FFF2-40B4-BE49-F238E27FC236}">
              <a16:creationId xmlns:a16="http://schemas.microsoft.com/office/drawing/2014/main" id="{30E8940D-499A-42C5-AD14-8A3CD591E3D7}"/>
            </a:ext>
          </a:extLst>
        </xdr:cNvPr>
        <xdr:cNvSpPr/>
      </xdr:nvSpPr>
      <xdr:spPr>
        <a:xfrm>
          <a:off x="2571750" y="59067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15603</xdr:rowOff>
    </xdr:from>
    <xdr:to>
      <xdr:col>10</xdr:col>
      <xdr:colOff>165100</xdr:colOff>
      <xdr:row>36</xdr:row>
      <xdr:rowOff>117203</xdr:rowOff>
    </xdr:to>
    <xdr:sp macro="" textlink="">
      <xdr:nvSpPr>
        <xdr:cNvPr id="68" name="フローチャート: 判断 67">
          <a:extLst>
            <a:ext uri="{FF2B5EF4-FFF2-40B4-BE49-F238E27FC236}">
              <a16:creationId xmlns:a16="http://schemas.microsoft.com/office/drawing/2014/main" id="{3B2511ED-D368-4A52-8739-A29AA8580891}"/>
            </a:ext>
          </a:extLst>
        </xdr:cNvPr>
        <xdr:cNvSpPr/>
      </xdr:nvSpPr>
      <xdr:spPr>
        <a:xfrm>
          <a:off x="1781175" y="585125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676DFBA-A7FB-45CC-96CF-6BBD7B05B339}"/>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E5EA698-1AE8-43AD-8FC1-E7F894A86BA0}"/>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F163750-D021-454B-ACE8-A181D4337A21}"/>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009F532-A676-4BFC-B759-2794E5092383}"/>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D327E1D-9F99-49AF-982F-6A1652C65638}"/>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97246</xdr:rowOff>
    </xdr:from>
    <xdr:to>
      <xdr:col>24</xdr:col>
      <xdr:colOff>114300</xdr:colOff>
      <xdr:row>41</xdr:row>
      <xdr:rowOff>27396</xdr:rowOff>
    </xdr:to>
    <xdr:sp macro="" textlink="">
      <xdr:nvSpPr>
        <xdr:cNvPr id="74" name="楕円 73">
          <a:extLst>
            <a:ext uri="{FF2B5EF4-FFF2-40B4-BE49-F238E27FC236}">
              <a16:creationId xmlns:a16="http://schemas.microsoft.com/office/drawing/2014/main" id="{759F6CEC-B26F-4C1A-B032-7F6BB3375744}"/>
            </a:ext>
          </a:extLst>
        </xdr:cNvPr>
        <xdr:cNvSpPr/>
      </xdr:nvSpPr>
      <xdr:spPr>
        <a:xfrm>
          <a:off x="4124325" y="658377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12173</xdr:rowOff>
    </xdr:from>
    <xdr:ext cx="405111" cy="259045"/>
    <xdr:sp macro="" textlink="">
      <xdr:nvSpPr>
        <xdr:cNvPr id="75" name="【道路】&#10;有形固定資産減価償却率該当値テキスト">
          <a:extLst>
            <a:ext uri="{FF2B5EF4-FFF2-40B4-BE49-F238E27FC236}">
              <a16:creationId xmlns:a16="http://schemas.microsoft.com/office/drawing/2014/main" id="{B2077F15-E6B7-4441-A4A6-F51D09C5AFBD}"/>
            </a:ext>
          </a:extLst>
        </xdr:cNvPr>
        <xdr:cNvSpPr txBox="1"/>
      </xdr:nvSpPr>
      <xdr:spPr>
        <a:xfrm>
          <a:off x="4229100" y="649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64588</xdr:rowOff>
    </xdr:from>
    <xdr:to>
      <xdr:col>20</xdr:col>
      <xdr:colOff>38100</xdr:colOff>
      <xdr:row>40</xdr:row>
      <xdr:rowOff>166188</xdr:rowOff>
    </xdr:to>
    <xdr:sp macro="" textlink="">
      <xdr:nvSpPr>
        <xdr:cNvPr id="76" name="楕円 75">
          <a:extLst>
            <a:ext uri="{FF2B5EF4-FFF2-40B4-BE49-F238E27FC236}">
              <a16:creationId xmlns:a16="http://schemas.microsoft.com/office/drawing/2014/main" id="{504094F0-0187-43BD-A724-32FFC41BFD1C}"/>
            </a:ext>
          </a:extLst>
        </xdr:cNvPr>
        <xdr:cNvSpPr/>
      </xdr:nvSpPr>
      <xdr:spPr>
        <a:xfrm>
          <a:off x="3381375" y="655428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115388</xdr:rowOff>
    </xdr:from>
    <xdr:to>
      <xdr:col>24</xdr:col>
      <xdr:colOff>63500</xdr:colOff>
      <xdr:row>40</xdr:row>
      <xdr:rowOff>148046</xdr:rowOff>
    </xdr:to>
    <xdr:cxnSp macro="">
      <xdr:nvCxnSpPr>
        <xdr:cNvPr id="77" name="直線コネクタ 76">
          <a:extLst>
            <a:ext uri="{FF2B5EF4-FFF2-40B4-BE49-F238E27FC236}">
              <a16:creationId xmlns:a16="http://schemas.microsoft.com/office/drawing/2014/main" id="{B7A19BC6-4970-4915-BABE-BADD848DA9D9}"/>
            </a:ext>
          </a:extLst>
        </xdr:cNvPr>
        <xdr:cNvCxnSpPr/>
      </xdr:nvCxnSpPr>
      <xdr:spPr>
        <a:xfrm>
          <a:off x="3429000" y="6601913"/>
          <a:ext cx="752475" cy="2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54791</xdr:rowOff>
    </xdr:from>
    <xdr:to>
      <xdr:col>15</xdr:col>
      <xdr:colOff>101600</xdr:colOff>
      <xdr:row>40</xdr:row>
      <xdr:rowOff>156391</xdr:rowOff>
    </xdr:to>
    <xdr:sp macro="" textlink="">
      <xdr:nvSpPr>
        <xdr:cNvPr id="78" name="楕円 77">
          <a:extLst>
            <a:ext uri="{FF2B5EF4-FFF2-40B4-BE49-F238E27FC236}">
              <a16:creationId xmlns:a16="http://schemas.microsoft.com/office/drawing/2014/main" id="{9964DFB9-8636-48C7-8F33-2EEBABA66B20}"/>
            </a:ext>
          </a:extLst>
        </xdr:cNvPr>
        <xdr:cNvSpPr/>
      </xdr:nvSpPr>
      <xdr:spPr>
        <a:xfrm>
          <a:off x="2571750" y="654131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105591</xdr:rowOff>
    </xdr:from>
    <xdr:to>
      <xdr:col>19</xdr:col>
      <xdr:colOff>177800</xdr:colOff>
      <xdr:row>40</xdr:row>
      <xdr:rowOff>115388</xdr:rowOff>
    </xdr:to>
    <xdr:cxnSp macro="">
      <xdr:nvCxnSpPr>
        <xdr:cNvPr id="79" name="直線コネクタ 78">
          <a:extLst>
            <a:ext uri="{FF2B5EF4-FFF2-40B4-BE49-F238E27FC236}">
              <a16:creationId xmlns:a16="http://schemas.microsoft.com/office/drawing/2014/main" id="{07D76051-A1F1-46E2-909D-060CA0AFD144}"/>
            </a:ext>
          </a:extLst>
        </xdr:cNvPr>
        <xdr:cNvCxnSpPr/>
      </xdr:nvCxnSpPr>
      <xdr:spPr>
        <a:xfrm>
          <a:off x="2619375" y="6588941"/>
          <a:ext cx="809625" cy="1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28666</xdr:rowOff>
    </xdr:from>
    <xdr:to>
      <xdr:col>10</xdr:col>
      <xdr:colOff>165100</xdr:colOff>
      <xdr:row>40</xdr:row>
      <xdr:rowOff>130266</xdr:rowOff>
    </xdr:to>
    <xdr:sp macro="" textlink="">
      <xdr:nvSpPr>
        <xdr:cNvPr id="80" name="楕円 79">
          <a:extLst>
            <a:ext uri="{FF2B5EF4-FFF2-40B4-BE49-F238E27FC236}">
              <a16:creationId xmlns:a16="http://schemas.microsoft.com/office/drawing/2014/main" id="{D7BE62E2-A8A0-4348-B43F-85877A208D8D}"/>
            </a:ext>
          </a:extLst>
        </xdr:cNvPr>
        <xdr:cNvSpPr/>
      </xdr:nvSpPr>
      <xdr:spPr>
        <a:xfrm>
          <a:off x="1781175" y="651201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79466</xdr:rowOff>
    </xdr:from>
    <xdr:to>
      <xdr:col>15</xdr:col>
      <xdr:colOff>50800</xdr:colOff>
      <xdr:row>40</xdr:row>
      <xdr:rowOff>105591</xdr:rowOff>
    </xdr:to>
    <xdr:cxnSp macro="">
      <xdr:nvCxnSpPr>
        <xdr:cNvPr id="81" name="直線コネクタ 80">
          <a:extLst>
            <a:ext uri="{FF2B5EF4-FFF2-40B4-BE49-F238E27FC236}">
              <a16:creationId xmlns:a16="http://schemas.microsoft.com/office/drawing/2014/main" id="{E30705C9-9E72-499F-8114-7259A01C9E23}"/>
            </a:ext>
          </a:extLst>
        </xdr:cNvPr>
        <xdr:cNvCxnSpPr/>
      </xdr:nvCxnSpPr>
      <xdr:spPr>
        <a:xfrm>
          <a:off x="1828800" y="6569166"/>
          <a:ext cx="790575" cy="1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47188</xdr:rowOff>
    </xdr:from>
    <xdr:ext cx="405111" cy="259045"/>
    <xdr:sp macro="" textlink="">
      <xdr:nvSpPr>
        <xdr:cNvPr id="82" name="n_1aveValue【道路】&#10;有形固定資産減価償却率">
          <a:extLst>
            <a:ext uri="{FF2B5EF4-FFF2-40B4-BE49-F238E27FC236}">
              <a16:creationId xmlns:a16="http://schemas.microsoft.com/office/drawing/2014/main" id="{D01C4346-C33E-4443-9AF5-CBCB91A2A838}"/>
            </a:ext>
          </a:extLst>
        </xdr:cNvPr>
        <xdr:cNvSpPr txBox="1"/>
      </xdr:nvSpPr>
      <xdr:spPr>
        <a:xfrm>
          <a:off x="3239144" y="5727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3" name="n_2aveValue【道路】&#10;有形固定資産減価償却率">
          <a:extLst>
            <a:ext uri="{FF2B5EF4-FFF2-40B4-BE49-F238E27FC236}">
              <a16:creationId xmlns:a16="http://schemas.microsoft.com/office/drawing/2014/main" id="{885DDD89-A1A1-4679-BDE1-2CE3BF3B4114}"/>
            </a:ext>
          </a:extLst>
        </xdr:cNvPr>
        <xdr:cNvSpPr txBox="1"/>
      </xdr:nvSpPr>
      <xdr:spPr>
        <a:xfrm>
          <a:off x="243904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133730</xdr:rowOff>
    </xdr:from>
    <xdr:ext cx="405111" cy="259045"/>
    <xdr:sp macro="" textlink="">
      <xdr:nvSpPr>
        <xdr:cNvPr id="84" name="n_3aveValue【道路】&#10;有形固定資産減価償却率">
          <a:extLst>
            <a:ext uri="{FF2B5EF4-FFF2-40B4-BE49-F238E27FC236}">
              <a16:creationId xmlns:a16="http://schemas.microsoft.com/office/drawing/2014/main" id="{757CC07A-380D-4A69-9448-93D41790D4D9}"/>
            </a:ext>
          </a:extLst>
        </xdr:cNvPr>
        <xdr:cNvSpPr txBox="1"/>
      </xdr:nvSpPr>
      <xdr:spPr>
        <a:xfrm>
          <a:off x="1648469" y="5648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157315</xdr:rowOff>
    </xdr:from>
    <xdr:ext cx="405111" cy="259045"/>
    <xdr:sp macro="" textlink="">
      <xdr:nvSpPr>
        <xdr:cNvPr id="85" name="n_1mainValue【道路】&#10;有形固定資産減価償却率">
          <a:extLst>
            <a:ext uri="{FF2B5EF4-FFF2-40B4-BE49-F238E27FC236}">
              <a16:creationId xmlns:a16="http://schemas.microsoft.com/office/drawing/2014/main" id="{7126AE6D-A1A5-4B99-8BD6-BA41A10A1E1A}"/>
            </a:ext>
          </a:extLst>
        </xdr:cNvPr>
        <xdr:cNvSpPr txBox="1"/>
      </xdr:nvSpPr>
      <xdr:spPr>
        <a:xfrm>
          <a:off x="3239144"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147518</xdr:rowOff>
    </xdr:from>
    <xdr:ext cx="405111" cy="259045"/>
    <xdr:sp macro="" textlink="">
      <xdr:nvSpPr>
        <xdr:cNvPr id="86" name="n_2mainValue【道路】&#10;有形固定資産減価償却率">
          <a:extLst>
            <a:ext uri="{FF2B5EF4-FFF2-40B4-BE49-F238E27FC236}">
              <a16:creationId xmlns:a16="http://schemas.microsoft.com/office/drawing/2014/main" id="{AE34511A-8BAC-48D5-9118-61C456F79FDB}"/>
            </a:ext>
          </a:extLst>
        </xdr:cNvPr>
        <xdr:cNvSpPr txBox="1"/>
      </xdr:nvSpPr>
      <xdr:spPr>
        <a:xfrm>
          <a:off x="2439044" y="6630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121393</xdr:rowOff>
    </xdr:from>
    <xdr:ext cx="405111" cy="259045"/>
    <xdr:sp macro="" textlink="">
      <xdr:nvSpPr>
        <xdr:cNvPr id="87" name="n_3mainValue【道路】&#10;有形固定資産減価償却率">
          <a:extLst>
            <a:ext uri="{FF2B5EF4-FFF2-40B4-BE49-F238E27FC236}">
              <a16:creationId xmlns:a16="http://schemas.microsoft.com/office/drawing/2014/main" id="{52D4D91A-4EC8-41D3-9E6F-B5C28B801525}"/>
            </a:ext>
          </a:extLst>
        </xdr:cNvPr>
        <xdr:cNvSpPr txBox="1"/>
      </xdr:nvSpPr>
      <xdr:spPr>
        <a:xfrm>
          <a:off x="1648469" y="6611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2251E921-E2C5-47BB-9DCC-266AF2113890}"/>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9" name="正方形/長方形 88">
          <a:extLst>
            <a:ext uri="{FF2B5EF4-FFF2-40B4-BE49-F238E27FC236}">
              <a16:creationId xmlns:a16="http://schemas.microsoft.com/office/drawing/2014/main" id="{2264CDB7-59E0-4E57-B583-46F59FAE4D64}"/>
            </a:ext>
          </a:extLst>
        </xdr:cNvPr>
        <xdr:cNvSpPr/>
      </xdr:nvSpPr>
      <xdr:spPr>
        <a:xfrm>
          <a:off x="6410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0" name="正方形/長方形 89">
          <a:extLst>
            <a:ext uri="{FF2B5EF4-FFF2-40B4-BE49-F238E27FC236}">
              <a16:creationId xmlns:a16="http://schemas.microsoft.com/office/drawing/2014/main" id="{F121E796-8C5F-4A80-9E4C-428171D87256}"/>
            </a:ext>
          </a:extLst>
        </xdr:cNvPr>
        <xdr:cNvSpPr/>
      </xdr:nvSpPr>
      <xdr:spPr>
        <a:xfrm>
          <a:off x="6410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1" name="正方形/長方形 90">
          <a:extLst>
            <a:ext uri="{FF2B5EF4-FFF2-40B4-BE49-F238E27FC236}">
              <a16:creationId xmlns:a16="http://schemas.microsoft.com/office/drawing/2014/main" id="{A85C3FB1-59CA-4C86-BEFD-C37805ED8595}"/>
            </a:ext>
          </a:extLst>
        </xdr:cNvPr>
        <xdr:cNvSpPr/>
      </xdr:nvSpPr>
      <xdr:spPr>
        <a:xfrm>
          <a:off x="7886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2" name="正方形/長方形 91">
          <a:extLst>
            <a:ext uri="{FF2B5EF4-FFF2-40B4-BE49-F238E27FC236}">
              <a16:creationId xmlns:a16="http://schemas.microsoft.com/office/drawing/2014/main" id="{E0FE6AB4-781E-4DD7-AAD6-9EAC63712FFF}"/>
            </a:ext>
          </a:extLst>
        </xdr:cNvPr>
        <xdr:cNvSpPr/>
      </xdr:nvSpPr>
      <xdr:spPr>
        <a:xfrm>
          <a:off x="7886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8A815628-B3A1-48A9-AAB0-994165AE4825}"/>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4" name="テキスト ボックス 93">
          <a:extLst>
            <a:ext uri="{FF2B5EF4-FFF2-40B4-BE49-F238E27FC236}">
              <a16:creationId xmlns:a16="http://schemas.microsoft.com/office/drawing/2014/main" id="{A3F73E11-6825-4AFE-A07E-EBF067374307}"/>
            </a:ext>
          </a:extLst>
        </xdr:cNvPr>
        <xdr:cNvSpPr txBox="1"/>
      </xdr:nvSpPr>
      <xdr:spPr>
        <a:xfrm>
          <a:off x="5915025" y="4867275"/>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C3D762C8-5E30-4517-8464-A87AF2179DF8}"/>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a:extLst>
            <a:ext uri="{FF2B5EF4-FFF2-40B4-BE49-F238E27FC236}">
              <a16:creationId xmlns:a16="http://schemas.microsoft.com/office/drawing/2014/main" id="{163B9D98-530C-437A-B511-689FCF8A2E7B}"/>
            </a:ext>
          </a:extLst>
        </xdr:cNvPr>
        <xdr:cNvCxnSpPr/>
      </xdr:nvCxnSpPr>
      <xdr:spPr>
        <a:xfrm>
          <a:off x="5953125" y="678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a:extLst>
            <a:ext uri="{FF2B5EF4-FFF2-40B4-BE49-F238E27FC236}">
              <a16:creationId xmlns:a16="http://schemas.microsoft.com/office/drawing/2014/main" id="{BA7EF546-0E15-472A-81F6-39C4C131D083}"/>
            </a:ext>
          </a:extLst>
        </xdr:cNvPr>
        <xdr:cNvSpPr txBox="1"/>
      </xdr:nvSpPr>
      <xdr:spPr>
        <a:xfrm>
          <a:off x="5527221" y="664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a:extLst>
            <a:ext uri="{FF2B5EF4-FFF2-40B4-BE49-F238E27FC236}">
              <a16:creationId xmlns:a16="http://schemas.microsoft.com/office/drawing/2014/main" id="{30A072DB-0E98-4470-AE98-D4DC935E3382}"/>
            </a:ext>
          </a:extLst>
        </xdr:cNvPr>
        <xdr:cNvCxnSpPr/>
      </xdr:nvCxnSpPr>
      <xdr:spPr>
        <a:xfrm>
          <a:off x="5953125" y="634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a:extLst>
            <a:ext uri="{FF2B5EF4-FFF2-40B4-BE49-F238E27FC236}">
              <a16:creationId xmlns:a16="http://schemas.microsoft.com/office/drawing/2014/main" id="{614DDE67-0A26-4E59-8EC7-6B606FEC9C60}"/>
            </a:ext>
          </a:extLst>
        </xdr:cNvPr>
        <xdr:cNvSpPr txBox="1"/>
      </xdr:nvSpPr>
      <xdr:spPr>
        <a:xfrm>
          <a:off x="55272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a:extLst>
            <a:ext uri="{FF2B5EF4-FFF2-40B4-BE49-F238E27FC236}">
              <a16:creationId xmlns:a16="http://schemas.microsoft.com/office/drawing/2014/main" id="{0FBFE916-8FBD-4528-9689-EDBF53EDE7EA}"/>
            </a:ext>
          </a:extLst>
        </xdr:cNvPr>
        <xdr:cNvCxnSpPr/>
      </xdr:nvCxnSpPr>
      <xdr:spPr>
        <a:xfrm>
          <a:off x="5953125" y="591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a:extLst>
            <a:ext uri="{FF2B5EF4-FFF2-40B4-BE49-F238E27FC236}">
              <a16:creationId xmlns:a16="http://schemas.microsoft.com/office/drawing/2014/main" id="{09769CB5-33C6-4C66-A829-08607E3B2D53}"/>
            </a:ext>
          </a:extLst>
        </xdr:cNvPr>
        <xdr:cNvSpPr txBox="1"/>
      </xdr:nvSpPr>
      <xdr:spPr>
        <a:xfrm>
          <a:off x="5527221" y="577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a:extLst>
            <a:ext uri="{FF2B5EF4-FFF2-40B4-BE49-F238E27FC236}">
              <a16:creationId xmlns:a16="http://schemas.microsoft.com/office/drawing/2014/main" id="{949FD461-2884-41A1-8213-7D12EA762799}"/>
            </a:ext>
          </a:extLst>
        </xdr:cNvPr>
        <xdr:cNvCxnSpPr/>
      </xdr:nvCxnSpPr>
      <xdr:spPr>
        <a:xfrm>
          <a:off x="5953125" y="548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a:extLst>
            <a:ext uri="{FF2B5EF4-FFF2-40B4-BE49-F238E27FC236}">
              <a16:creationId xmlns:a16="http://schemas.microsoft.com/office/drawing/2014/main" id="{AC2342FE-8E21-4D95-B428-E15B921597C4}"/>
            </a:ext>
          </a:extLst>
        </xdr:cNvPr>
        <xdr:cNvSpPr txBox="1"/>
      </xdr:nvSpPr>
      <xdr:spPr>
        <a:xfrm>
          <a:off x="5527221" y="53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A8E7FCD2-9A3C-4FE5-AC14-FAB14C359EFF}"/>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id="{274EACC2-4D64-4573-A9BD-F5824084277A}"/>
            </a:ext>
          </a:extLst>
        </xdr:cNvPr>
        <xdr:cNvSpPr txBox="1"/>
      </xdr:nvSpPr>
      <xdr:spPr>
        <a:xfrm>
          <a:off x="5527221"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id="{887ADBBA-EA9C-4A68-A3F9-D44E0B1665ED}"/>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38</xdr:row>
      <xdr:rowOff>147295</xdr:rowOff>
    </xdr:from>
    <xdr:to>
      <xdr:col>54</xdr:col>
      <xdr:colOff>189865</xdr:colOff>
      <xdr:row>41</xdr:row>
      <xdr:rowOff>102946</xdr:rowOff>
    </xdr:to>
    <xdr:cxnSp macro="">
      <xdr:nvCxnSpPr>
        <xdr:cNvPr id="107" name="直線コネクタ 106">
          <a:extLst>
            <a:ext uri="{FF2B5EF4-FFF2-40B4-BE49-F238E27FC236}">
              <a16:creationId xmlns:a16="http://schemas.microsoft.com/office/drawing/2014/main" id="{F47B5BF7-B716-4D66-B9E7-CCA8A5112815}"/>
            </a:ext>
          </a:extLst>
        </xdr:cNvPr>
        <xdr:cNvCxnSpPr/>
      </xdr:nvCxnSpPr>
      <xdr:spPr>
        <a:xfrm flipV="1">
          <a:off x="9427845" y="6306795"/>
          <a:ext cx="1270" cy="447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106773</xdr:rowOff>
    </xdr:from>
    <xdr:ext cx="469744" cy="259045"/>
    <xdr:sp macro="" textlink="">
      <xdr:nvSpPr>
        <xdr:cNvPr id="108" name="【道路】&#10;一人当たり延長最小値テキスト">
          <a:extLst>
            <a:ext uri="{FF2B5EF4-FFF2-40B4-BE49-F238E27FC236}">
              <a16:creationId xmlns:a16="http://schemas.microsoft.com/office/drawing/2014/main" id="{FBCBB2B9-7F8D-4A7F-ACA5-EC4689001860}"/>
            </a:ext>
          </a:extLst>
        </xdr:cNvPr>
        <xdr:cNvSpPr txBox="1"/>
      </xdr:nvSpPr>
      <xdr:spPr>
        <a:xfrm>
          <a:off x="9477375" y="675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102946</xdr:rowOff>
    </xdr:from>
    <xdr:to>
      <xdr:col>55</xdr:col>
      <xdr:colOff>88900</xdr:colOff>
      <xdr:row>41</xdr:row>
      <xdr:rowOff>102946</xdr:rowOff>
    </xdr:to>
    <xdr:cxnSp macro="">
      <xdr:nvCxnSpPr>
        <xdr:cNvPr id="109" name="直線コネクタ 108">
          <a:extLst>
            <a:ext uri="{FF2B5EF4-FFF2-40B4-BE49-F238E27FC236}">
              <a16:creationId xmlns:a16="http://schemas.microsoft.com/office/drawing/2014/main" id="{6E93B735-EF4F-4B88-8F03-68CEA945DC43}"/>
            </a:ext>
          </a:extLst>
        </xdr:cNvPr>
        <xdr:cNvCxnSpPr/>
      </xdr:nvCxnSpPr>
      <xdr:spPr>
        <a:xfrm>
          <a:off x="9363075" y="675457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93971</xdr:rowOff>
    </xdr:from>
    <xdr:ext cx="469744" cy="259045"/>
    <xdr:sp macro="" textlink="">
      <xdr:nvSpPr>
        <xdr:cNvPr id="110" name="【道路】&#10;一人当たり延長最大値テキスト">
          <a:extLst>
            <a:ext uri="{FF2B5EF4-FFF2-40B4-BE49-F238E27FC236}">
              <a16:creationId xmlns:a16="http://schemas.microsoft.com/office/drawing/2014/main" id="{FD33FD13-0AFC-4F72-BEE5-83002A9DFC4D}"/>
            </a:ext>
          </a:extLst>
        </xdr:cNvPr>
        <xdr:cNvSpPr txBox="1"/>
      </xdr:nvSpPr>
      <xdr:spPr>
        <a:xfrm>
          <a:off x="9477375" y="60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147295</xdr:rowOff>
    </xdr:from>
    <xdr:to>
      <xdr:col>55</xdr:col>
      <xdr:colOff>88900</xdr:colOff>
      <xdr:row>38</xdr:row>
      <xdr:rowOff>147295</xdr:rowOff>
    </xdr:to>
    <xdr:cxnSp macro="">
      <xdr:nvCxnSpPr>
        <xdr:cNvPr id="111" name="直線コネクタ 110">
          <a:extLst>
            <a:ext uri="{FF2B5EF4-FFF2-40B4-BE49-F238E27FC236}">
              <a16:creationId xmlns:a16="http://schemas.microsoft.com/office/drawing/2014/main" id="{FCD97426-05C4-4AA0-A3F1-0D3970BECD88}"/>
            </a:ext>
          </a:extLst>
        </xdr:cNvPr>
        <xdr:cNvCxnSpPr/>
      </xdr:nvCxnSpPr>
      <xdr:spPr>
        <a:xfrm>
          <a:off x="9363075" y="630679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80636</xdr:rowOff>
    </xdr:from>
    <xdr:ext cx="469744" cy="259045"/>
    <xdr:sp macro="" textlink="">
      <xdr:nvSpPr>
        <xdr:cNvPr id="112" name="【道路】&#10;一人当たり延長平均値テキスト">
          <a:extLst>
            <a:ext uri="{FF2B5EF4-FFF2-40B4-BE49-F238E27FC236}">
              <a16:creationId xmlns:a16="http://schemas.microsoft.com/office/drawing/2014/main" id="{E1E74B04-DB08-49E4-BAF3-AF7956275C06}"/>
            </a:ext>
          </a:extLst>
        </xdr:cNvPr>
        <xdr:cNvSpPr txBox="1"/>
      </xdr:nvSpPr>
      <xdr:spPr>
        <a:xfrm>
          <a:off x="9477375" y="6570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102209</xdr:rowOff>
    </xdr:from>
    <xdr:to>
      <xdr:col>55</xdr:col>
      <xdr:colOff>50800</xdr:colOff>
      <xdr:row>41</xdr:row>
      <xdr:rowOff>32359</xdr:rowOff>
    </xdr:to>
    <xdr:sp macro="" textlink="">
      <xdr:nvSpPr>
        <xdr:cNvPr id="113" name="フローチャート: 判断 112">
          <a:extLst>
            <a:ext uri="{FF2B5EF4-FFF2-40B4-BE49-F238E27FC236}">
              <a16:creationId xmlns:a16="http://schemas.microsoft.com/office/drawing/2014/main" id="{2040C7B8-5833-46B6-87D6-8BBD85EC592B}"/>
            </a:ext>
          </a:extLst>
        </xdr:cNvPr>
        <xdr:cNvSpPr/>
      </xdr:nvSpPr>
      <xdr:spPr>
        <a:xfrm>
          <a:off x="9401175" y="6591909"/>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101295</xdr:rowOff>
    </xdr:from>
    <xdr:to>
      <xdr:col>50</xdr:col>
      <xdr:colOff>165100</xdr:colOff>
      <xdr:row>41</xdr:row>
      <xdr:rowOff>31445</xdr:rowOff>
    </xdr:to>
    <xdr:sp macro="" textlink="">
      <xdr:nvSpPr>
        <xdr:cNvPr id="114" name="フローチャート: 判断 113">
          <a:extLst>
            <a:ext uri="{FF2B5EF4-FFF2-40B4-BE49-F238E27FC236}">
              <a16:creationId xmlns:a16="http://schemas.microsoft.com/office/drawing/2014/main" id="{8AF378BB-908B-48C5-BC3F-3DE35288C7E4}"/>
            </a:ext>
          </a:extLst>
        </xdr:cNvPr>
        <xdr:cNvSpPr/>
      </xdr:nvSpPr>
      <xdr:spPr>
        <a:xfrm>
          <a:off x="8639175" y="659099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105639</xdr:rowOff>
    </xdr:from>
    <xdr:to>
      <xdr:col>46</xdr:col>
      <xdr:colOff>38100</xdr:colOff>
      <xdr:row>41</xdr:row>
      <xdr:rowOff>35789</xdr:rowOff>
    </xdr:to>
    <xdr:sp macro="" textlink="">
      <xdr:nvSpPr>
        <xdr:cNvPr id="115" name="フローチャート: 判断 114">
          <a:extLst>
            <a:ext uri="{FF2B5EF4-FFF2-40B4-BE49-F238E27FC236}">
              <a16:creationId xmlns:a16="http://schemas.microsoft.com/office/drawing/2014/main" id="{9C526BB5-1A50-4948-B2A5-B80F4FE65A76}"/>
            </a:ext>
          </a:extLst>
        </xdr:cNvPr>
        <xdr:cNvSpPr/>
      </xdr:nvSpPr>
      <xdr:spPr>
        <a:xfrm>
          <a:off x="7839075" y="658898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33</xdr:row>
      <xdr:rowOff>17628</xdr:rowOff>
    </xdr:from>
    <xdr:to>
      <xdr:col>41</xdr:col>
      <xdr:colOff>101600</xdr:colOff>
      <xdr:row>33</xdr:row>
      <xdr:rowOff>119228</xdr:rowOff>
    </xdr:to>
    <xdr:sp macro="" textlink="">
      <xdr:nvSpPr>
        <xdr:cNvPr id="116" name="フローチャート: 判断 115">
          <a:extLst>
            <a:ext uri="{FF2B5EF4-FFF2-40B4-BE49-F238E27FC236}">
              <a16:creationId xmlns:a16="http://schemas.microsoft.com/office/drawing/2014/main" id="{D567D8D0-66AA-4651-85DC-49BA735BB72E}"/>
            </a:ext>
          </a:extLst>
        </xdr:cNvPr>
        <xdr:cNvSpPr/>
      </xdr:nvSpPr>
      <xdr:spPr>
        <a:xfrm>
          <a:off x="7029450" y="537067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72C293C-8405-4A67-AF64-DC97ED5244E9}"/>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419559E6-F135-493E-82A6-223C17F7B7C0}"/>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7682ED4D-E42B-4A14-AFE4-2B7B10B21825}"/>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76B563D1-209C-46D8-91CB-9D501BC7784A}"/>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603AD334-71E4-447F-9098-6A045B71111C}"/>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42773</xdr:rowOff>
    </xdr:from>
    <xdr:to>
      <xdr:col>55</xdr:col>
      <xdr:colOff>50800</xdr:colOff>
      <xdr:row>39</xdr:row>
      <xdr:rowOff>144373</xdr:rowOff>
    </xdr:to>
    <xdr:sp macro="" textlink="">
      <xdr:nvSpPr>
        <xdr:cNvPr id="122" name="楕円 121">
          <a:extLst>
            <a:ext uri="{FF2B5EF4-FFF2-40B4-BE49-F238E27FC236}">
              <a16:creationId xmlns:a16="http://schemas.microsoft.com/office/drawing/2014/main" id="{903635E1-4D82-4C05-AD4E-2F8601907C9C}"/>
            </a:ext>
          </a:extLst>
        </xdr:cNvPr>
        <xdr:cNvSpPr/>
      </xdr:nvSpPr>
      <xdr:spPr>
        <a:xfrm>
          <a:off x="9401175" y="6370548"/>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129150</xdr:rowOff>
    </xdr:from>
    <xdr:ext cx="469744" cy="259045"/>
    <xdr:sp macro="" textlink="">
      <xdr:nvSpPr>
        <xdr:cNvPr id="123" name="【道路】&#10;一人当たり延長該当値テキスト">
          <a:extLst>
            <a:ext uri="{FF2B5EF4-FFF2-40B4-BE49-F238E27FC236}">
              <a16:creationId xmlns:a16="http://schemas.microsoft.com/office/drawing/2014/main" id="{DBA5DB4F-D5FD-4B13-81C8-7FA9E39501C7}"/>
            </a:ext>
          </a:extLst>
        </xdr:cNvPr>
        <xdr:cNvSpPr txBox="1"/>
      </xdr:nvSpPr>
      <xdr:spPr>
        <a:xfrm>
          <a:off x="9477375" y="628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45059</xdr:rowOff>
    </xdr:from>
    <xdr:to>
      <xdr:col>50</xdr:col>
      <xdr:colOff>165100</xdr:colOff>
      <xdr:row>39</xdr:row>
      <xdr:rowOff>146659</xdr:rowOff>
    </xdr:to>
    <xdr:sp macro="" textlink="">
      <xdr:nvSpPr>
        <xdr:cNvPr id="124" name="楕円 123">
          <a:extLst>
            <a:ext uri="{FF2B5EF4-FFF2-40B4-BE49-F238E27FC236}">
              <a16:creationId xmlns:a16="http://schemas.microsoft.com/office/drawing/2014/main" id="{54FB35E1-CC76-4173-BE3F-8E3BE5E90C3E}"/>
            </a:ext>
          </a:extLst>
        </xdr:cNvPr>
        <xdr:cNvSpPr/>
      </xdr:nvSpPr>
      <xdr:spPr>
        <a:xfrm>
          <a:off x="8639175" y="637283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93573</xdr:rowOff>
    </xdr:from>
    <xdr:to>
      <xdr:col>55</xdr:col>
      <xdr:colOff>0</xdr:colOff>
      <xdr:row>39</xdr:row>
      <xdr:rowOff>95859</xdr:rowOff>
    </xdr:to>
    <xdr:cxnSp macro="">
      <xdr:nvCxnSpPr>
        <xdr:cNvPr id="125" name="直線コネクタ 124">
          <a:extLst>
            <a:ext uri="{FF2B5EF4-FFF2-40B4-BE49-F238E27FC236}">
              <a16:creationId xmlns:a16="http://schemas.microsoft.com/office/drawing/2014/main" id="{018D7A92-B757-4F94-BF16-D58EC8AE68EC}"/>
            </a:ext>
          </a:extLst>
        </xdr:cNvPr>
        <xdr:cNvCxnSpPr/>
      </xdr:nvCxnSpPr>
      <xdr:spPr>
        <a:xfrm flipV="1">
          <a:off x="8686800" y="6418173"/>
          <a:ext cx="7429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48031</xdr:rowOff>
    </xdr:from>
    <xdr:to>
      <xdr:col>46</xdr:col>
      <xdr:colOff>38100</xdr:colOff>
      <xdr:row>39</xdr:row>
      <xdr:rowOff>149631</xdr:rowOff>
    </xdr:to>
    <xdr:sp macro="" textlink="">
      <xdr:nvSpPr>
        <xdr:cNvPr id="126" name="楕円 125">
          <a:extLst>
            <a:ext uri="{FF2B5EF4-FFF2-40B4-BE49-F238E27FC236}">
              <a16:creationId xmlns:a16="http://schemas.microsoft.com/office/drawing/2014/main" id="{F4114489-68B0-499A-84EB-D6717DDB61BC}"/>
            </a:ext>
          </a:extLst>
        </xdr:cNvPr>
        <xdr:cNvSpPr/>
      </xdr:nvSpPr>
      <xdr:spPr>
        <a:xfrm>
          <a:off x="7839075" y="636945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95859</xdr:rowOff>
    </xdr:from>
    <xdr:to>
      <xdr:col>50</xdr:col>
      <xdr:colOff>114300</xdr:colOff>
      <xdr:row>39</xdr:row>
      <xdr:rowOff>98831</xdr:rowOff>
    </xdr:to>
    <xdr:cxnSp macro="">
      <xdr:nvCxnSpPr>
        <xdr:cNvPr id="127" name="直線コネクタ 126">
          <a:extLst>
            <a:ext uri="{FF2B5EF4-FFF2-40B4-BE49-F238E27FC236}">
              <a16:creationId xmlns:a16="http://schemas.microsoft.com/office/drawing/2014/main" id="{EAD86E3A-1746-4D60-A875-697CE2947917}"/>
            </a:ext>
          </a:extLst>
        </xdr:cNvPr>
        <xdr:cNvCxnSpPr/>
      </xdr:nvCxnSpPr>
      <xdr:spPr>
        <a:xfrm flipV="1">
          <a:off x="7886700" y="6420459"/>
          <a:ext cx="800100" cy="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48717</xdr:rowOff>
    </xdr:from>
    <xdr:to>
      <xdr:col>41</xdr:col>
      <xdr:colOff>101600</xdr:colOff>
      <xdr:row>39</xdr:row>
      <xdr:rowOff>150317</xdr:rowOff>
    </xdr:to>
    <xdr:sp macro="" textlink="">
      <xdr:nvSpPr>
        <xdr:cNvPr id="128" name="楕円 127">
          <a:extLst>
            <a:ext uri="{FF2B5EF4-FFF2-40B4-BE49-F238E27FC236}">
              <a16:creationId xmlns:a16="http://schemas.microsoft.com/office/drawing/2014/main" id="{118CF73E-96FB-4469-B134-8CD07D27297B}"/>
            </a:ext>
          </a:extLst>
        </xdr:cNvPr>
        <xdr:cNvSpPr/>
      </xdr:nvSpPr>
      <xdr:spPr>
        <a:xfrm>
          <a:off x="7029450" y="637014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98831</xdr:rowOff>
    </xdr:from>
    <xdr:to>
      <xdr:col>45</xdr:col>
      <xdr:colOff>177800</xdr:colOff>
      <xdr:row>39</xdr:row>
      <xdr:rowOff>99517</xdr:rowOff>
    </xdr:to>
    <xdr:cxnSp macro="">
      <xdr:nvCxnSpPr>
        <xdr:cNvPr id="129" name="直線コネクタ 128">
          <a:extLst>
            <a:ext uri="{FF2B5EF4-FFF2-40B4-BE49-F238E27FC236}">
              <a16:creationId xmlns:a16="http://schemas.microsoft.com/office/drawing/2014/main" id="{BC521B19-41EC-4E57-A837-24B8A6F2DE94}"/>
            </a:ext>
          </a:extLst>
        </xdr:cNvPr>
        <xdr:cNvCxnSpPr/>
      </xdr:nvCxnSpPr>
      <xdr:spPr>
        <a:xfrm flipV="1">
          <a:off x="7077075" y="6426606"/>
          <a:ext cx="809625"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22572</xdr:rowOff>
    </xdr:from>
    <xdr:ext cx="469744" cy="259045"/>
    <xdr:sp macro="" textlink="">
      <xdr:nvSpPr>
        <xdr:cNvPr id="130" name="n_1aveValue【道路】&#10;一人当たり延長">
          <a:extLst>
            <a:ext uri="{FF2B5EF4-FFF2-40B4-BE49-F238E27FC236}">
              <a16:creationId xmlns:a16="http://schemas.microsoft.com/office/drawing/2014/main" id="{1FA07085-CCC5-4407-AF75-7F9CC0EF2D84}"/>
            </a:ext>
          </a:extLst>
        </xdr:cNvPr>
        <xdr:cNvSpPr txBox="1"/>
      </xdr:nvSpPr>
      <xdr:spPr>
        <a:xfrm>
          <a:off x="8458277" y="66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26916</xdr:rowOff>
    </xdr:from>
    <xdr:ext cx="469744" cy="259045"/>
    <xdr:sp macro="" textlink="">
      <xdr:nvSpPr>
        <xdr:cNvPr id="131" name="n_2aveValue【道路】&#10;一人当たり延長">
          <a:extLst>
            <a:ext uri="{FF2B5EF4-FFF2-40B4-BE49-F238E27FC236}">
              <a16:creationId xmlns:a16="http://schemas.microsoft.com/office/drawing/2014/main" id="{FAAB50CF-5717-4643-87C8-DA4A3ACE7EB4}"/>
            </a:ext>
          </a:extLst>
        </xdr:cNvPr>
        <xdr:cNvSpPr txBox="1"/>
      </xdr:nvSpPr>
      <xdr:spPr>
        <a:xfrm>
          <a:off x="7677227" y="66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135755</xdr:rowOff>
    </xdr:from>
    <xdr:ext cx="469744" cy="259045"/>
    <xdr:sp macro="" textlink="">
      <xdr:nvSpPr>
        <xdr:cNvPr id="132" name="n_3aveValue【道路】&#10;一人当たり延長">
          <a:extLst>
            <a:ext uri="{FF2B5EF4-FFF2-40B4-BE49-F238E27FC236}">
              <a16:creationId xmlns:a16="http://schemas.microsoft.com/office/drawing/2014/main" id="{3E996A1E-3BFD-404D-A4B6-25279E1E163C}"/>
            </a:ext>
          </a:extLst>
        </xdr:cNvPr>
        <xdr:cNvSpPr txBox="1"/>
      </xdr:nvSpPr>
      <xdr:spPr>
        <a:xfrm>
          <a:off x="6867602" y="516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163186</xdr:rowOff>
    </xdr:from>
    <xdr:ext cx="469744" cy="259045"/>
    <xdr:sp macro="" textlink="">
      <xdr:nvSpPr>
        <xdr:cNvPr id="133" name="n_1mainValue【道路】&#10;一人当たり延長">
          <a:extLst>
            <a:ext uri="{FF2B5EF4-FFF2-40B4-BE49-F238E27FC236}">
              <a16:creationId xmlns:a16="http://schemas.microsoft.com/office/drawing/2014/main" id="{197E58F9-B831-4AE4-B7D6-10E48930083D}"/>
            </a:ext>
          </a:extLst>
        </xdr:cNvPr>
        <xdr:cNvSpPr txBox="1"/>
      </xdr:nvSpPr>
      <xdr:spPr>
        <a:xfrm>
          <a:off x="8458277" y="616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166158</xdr:rowOff>
    </xdr:from>
    <xdr:ext cx="469744" cy="259045"/>
    <xdr:sp macro="" textlink="">
      <xdr:nvSpPr>
        <xdr:cNvPr id="134" name="n_2mainValue【道路】&#10;一人当たり延長">
          <a:extLst>
            <a:ext uri="{FF2B5EF4-FFF2-40B4-BE49-F238E27FC236}">
              <a16:creationId xmlns:a16="http://schemas.microsoft.com/office/drawing/2014/main" id="{6188AFBF-4520-43DB-9C29-406DB4E63429}"/>
            </a:ext>
          </a:extLst>
        </xdr:cNvPr>
        <xdr:cNvSpPr txBox="1"/>
      </xdr:nvSpPr>
      <xdr:spPr>
        <a:xfrm>
          <a:off x="7677227" y="616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141444</xdr:rowOff>
    </xdr:from>
    <xdr:ext cx="469744" cy="259045"/>
    <xdr:sp macro="" textlink="">
      <xdr:nvSpPr>
        <xdr:cNvPr id="135" name="n_3mainValue【道路】&#10;一人当たり延長">
          <a:extLst>
            <a:ext uri="{FF2B5EF4-FFF2-40B4-BE49-F238E27FC236}">
              <a16:creationId xmlns:a16="http://schemas.microsoft.com/office/drawing/2014/main" id="{2877A41D-C3FD-40CB-8B77-C0057BC7CA0B}"/>
            </a:ext>
          </a:extLst>
        </xdr:cNvPr>
        <xdr:cNvSpPr txBox="1"/>
      </xdr:nvSpPr>
      <xdr:spPr>
        <a:xfrm>
          <a:off x="6867602" y="646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55B35CF9-9D29-47A2-B48E-454C3FB32B29}"/>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7" name="正方形/長方形 136">
          <a:extLst>
            <a:ext uri="{FF2B5EF4-FFF2-40B4-BE49-F238E27FC236}">
              <a16:creationId xmlns:a16="http://schemas.microsoft.com/office/drawing/2014/main" id="{B1E465EF-DB2E-4DD2-BA03-F2839B53B7D4}"/>
            </a:ext>
          </a:extLst>
        </xdr:cNvPr>
        <xdr:cNvSpPr/>
      </xdr:nvSpPr>
      <xdr:spPr>
        <a:xfrm>
          <a:off x="1152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8" name="正方形/長方形 137">
          <a:extLst>
            <a:ext uri="{FF2B5EF4-FFF2-40B4-BE49-F238E27FC236}">
              <a16:creationId xmlns:a16="http://schemas.microsoft.com/office/drawing/2014/main" id="{AC63BDB2-FB74-406A-809C-11177BBE5D4F}"/>
            </a:ext>
          </a:extLst>
        </xdr:cNvPr>
        <xdr:cNvSpPr/>
      </xdr:nvSpPr>
      <xdr:spPr>
        <a:xfrm>
          <a:off x="1152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9" name="正方形/長方形 138">
          <a:extLst>
            <a:ext uri="{FF2B5EF4-FFF2-40B4-BE49-F238E27FC236}">
              <a16:creationId xmlns:a16="http://schemas.microsoft.com/office/drawing/2014/main" id="{AF2CF536-FA3F-4943-843B-EC77B7EC6C2A}"/>
            </a:ext>
          </a:extLst>
        </xdr:cNvPr>
        <xdr:cNvSpPr/>
      </xdr:nvSpPr>
      <xdr:spPr>
        <a:xfrm>
          <a:off x="2638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0" name="正方形/長方形 139">
          <a:extLst>
            <a:ext uri="{FF2B5EF4-FFF2-40B4-BE49-F238E27FC236}">
              <a16:creationId xmlns:a16="http://schemas.microsoft.com/office/drawing/2014/main" id="{B5228FF7-4B3F-4685-8D7C-D537F444BFD4}"/>
            </a:ext>
          </a:extLst>
        </xdr:cNvPr>
        <xdr:cNvSpPr/>
      </xdr:nvSpPr>
      <xdr:spPr>
        <a:xfrm>
          <a:off x="2638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9A98EA36-22EC-48D2-B5DC-A3C1512DE43F}"/>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A8ECD969-3F74-468D-84BA-2BD843B6AB3F}"/>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86E26204-EC92-4ED4-82DA-26F27DCF2A49}"/>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4" name="テキスト ボックス 143">
          <a:extLst>
            <a:ext uri="{FF2B5EF4-FFF2-40B4-BE49-F238E27FC236}">
              <a16:creationId xmlns:a16="http://schemas.microsoft.com/office/drawing/2014/main" id="{A8C58446-78AC-468A-8F62-173850B81FDF}"/>
            </a:ext>
          </a:extLst>
        </xdr:cNvPr>
        <xdr:cNvSpPr txBox="1"/>
      </xdr:nvSpPr>
      <xdr:spPr>
        <a:xfrm>
          <a:off x="339891"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A8550EA7-370B-4089-B284-075C78E5A45F}"/>
            </a:ext>
          </a:extLst>
        </xdr:cNvPr>
        <xdr:cNvCxnSpPr/>
      </xdr:nvCxnSpPr>
      <xdr:spPr>
        <a:xfrm>
          <a:off x="6858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a:extLst>
            <a:ext uri="{FF2B5EF4-FFF2-40B4-BE49-F238E27FC236}">
              <a16:creationId xmlns:a16="http://schemas.microsoft.com/office/drawing/2014/main" id="{D8F11E86-EBBC-4A05-9192-F6C6238CB5A2}"/>
            </a:ext>
          </a:extLst>
        </xdr:cNvPr>
        <xdr:cNvSpPr txBox="1"/>
      </xdr:nvSpPr>
      <xdr:spPr>
        <a:xfrm>
          <a:off x="339891" y="103130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969B8744-63F1-4F1E-BD8A-7FD4B696866B}"/>
            </a:ext>
          </a:extLst>
        </xdr:cNvPr>
        <xdr:cNvCxnSpPr/>
      </xdr:nvCxnSpPr>
      <xdr:spPr>
        <a:xfrm>
          <a:off x="6858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82DC98B2-A8A3-4D30-914C-B5334A7487A8}"/>
            </a:ext>
          </a:extLst>
        </xdr:cNvPr>
        <xdr:cNvSpPr txBox="1"/>
      </xdr:nvSpPr>
      <xdr:spPr>
        <a:xfrm>
          <a:off x="339891" y="9951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C56C3A65-DAB5-427B-A4C6-60EB4FE3CD6C}"/>
            </a:ext>
          </a:extLst>
        </xdr:cNvPr>
        <xdr:cNvCxnSpPr/>
      </xdr:nvCxnSpPr>
      <xdr:spPr>
        <a:xfrm>
          <a:off x="6858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B3B59D48-3002-4C40-9A6E-F970D05DFD1B}"/>
            </a:ext>
          </a:extLst>
        </xdr:cNvPr>
        <xdr:cNvSpPr txBox="1"/>
      </xdr:nvSpPr>
      <xdr:spPr>
        <a:xfrm>
          <a:off x="339891" y="958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07AA07F5-D021-45B8-B279-46DC0236CE5D}"/>
            </a:ext>
          </a:extLst>
        </xdr:cNvPr>
        <xdr:cNvCxnSpPr/>
      </xdr:nvCxnSpPr>
      <xdr:spPr>
        <a:xfrm>
          <a:off x="6858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C65E5B2A-780B-4802-B91C-A90CC4693CC9}"/>
            </a:ext>
          </a:extLst>
        </xdr:cNvPr>
        <xdr:cNvSpPr txBox="1"/>
      </xdr:nvSpPr>
      <xdr:spPr>
        <a:xfrm>
          <a:off x="339891" y="923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0DFB2A78-57E9-4D2E-AAEB-0AC84BAD6B4A}"/>
            </a:ext>
          </a:extLst>
        </xdr:cNvPr>
        <xdr:cNvCxnSpPr/>
      </xdr:nvCxnSpPr>
      <xdr:spPr>
        <a:xfrm>
          <a:off x="6858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a:extLst>
            <a:ext uri="{FF2B5EF4-FFF2-40B4-BE49-F238E27FC236}">
              <a16:creationId xmlns:a16="http://schemas.microsoft.com/office/drawing/2014/main" id="{88596B92-63CA-4E88-B4A7-859BD5353F2D}"/>
            </a:ext>
          </a:extLst>
        </xdr:cNvPr>
        <xdr:cNvSpPr txBox="1"/>
      </xdr:nvSpPr>
      <xdr:spPr>
        <a:xfrm>
          <a:off x="339891" y="887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B63DCDB5-2A72-4F2C-85B0-6EF263731C50}"/>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6" name="テキスト ボックス 155">
          <a:extLst>
            <a:ext uri="{FF2B5EF4-FFF2-40B4-BE49-F238E27FC236}">
              <a16:creationId xmlns:a16="http://schemas.microsoft.com/office/drawing/2014/main" id="{128AFB28-36A5-48F8-8AD8-5CA2F8D8378E}"/>
            </a:ext>
          </a:extLst>
        </xdr:cNvPr>
        <xdr:cNvSpPr txBox="1"/>
      </xdr:nvSpPr>
      <xdr:spPr>
        <a:xfrm>
          <a:off x="339891"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A9DCD6BB-B6F0-477A-BC72-96B02F9D1E1A}"/>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15240</xdr:rowOff>
    </xdr:from>
    <xdr:to>
      <xdr:col>24</xdr:col>
      <xdr:colOff>62865</xdr:colOff>
      <xdr:row>62</xdr:row>
      <xdr:rowOff>160020</xdr:rowOff>
    </xdr:to>
    <xdr:cxnSp macro="">
      <xdr:nvCxnSpPr>
        <xdr:cNvPr id="158" name="直線コネクタ 157">
          <a:extLst>
            <a:ext uri="{FF2B5EF4-FFF2-40B4-BE49-F238E27FC236}">
              <a16:creationId xmlns:a16="http://schemas.microsoft.com/office/drawing/2014/main" id="{CBD0D227-A13F-4964-9941-A191005EF039}"/>
            </a:ext>
          </a:extLst>
        </xdr:cNvPr>
        <xdr:cNvCxnSpPr/>
      </xdr:nvCxnSpPr>
      <xdr:spPr>
        <a:xfrm flipV="1">
          <a:off x="4179570" y="9251315"/>
          <a:ext cx="1270" cy="96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163847</xdr:rowOff>
    </xdr:from>
    <xdr:ext cx="405111" cy="259045"/>
    <xdr:sp macro="" textlink="">
      <xdr:nvSpPr>
        <xdr:cNvPr id="159" name="【橋りょう・トンネル】&#10;有形固定資産減価償却率最小値テキスト">
          <a:extLst>
            <a:ext uri="{FF2B5EF4-FFF2-40B4-BE49-F238E27FC236}">
              <a16:creationId xmlns:a16="http://schemas.microsoft.com/office/drawing/2014/main" id="{EAA2F484-87F7-4233-8162-3ABF156E8AD8}"/>
            </a:ext>
          </a:extLst>
        </xdr:cNvPr>
        <xdr:cNvSpPr txBox="1"/>
      </xdr:nvSpPr>
      <xdr:spPr>
        <a:xfrm>
          <a:off x="4229100"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60" name="直線コネクタ 159">
          <a:extLst>
            <a:ext uri="{FF2B5EF4-FFF2-40B4-BE49-F238E27FC236}">
              <a16:creationId xmlns:a16="http://schemas.microsoft.com/office/drawing/2014/main" id="{E52EF1ED-F44E-4B58-9458-040A5F8B2D5F}"/>
            </a:ext>
          </a:extLst>
        </xdr:cNvPr>
        <xdr:cNvCxnSpPr/>
      </xdr:nvCxnSpPr>
      <xdr:spPr>
        <a:xfrm>
          <a:off x="4105275" y="102120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133367</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E72F7270-F0AE-4455-AC77-4A33898D6EF2}"/>
            </a:ext>
          </a:extLst>
        </xdr:cNvPr>
        <xdr:cNvSpPr txBox="1"/>
      </xdr:nvSpPr>
      <xdr:spPr>
        <a:xfrm>
          <a:off x="4229100" y="904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15240</xdr:rowOff>
    </xdr:from>
    <xdr:to>
      <xdr:col>24</xdr:col>
      <xdr:colOff>152400</xdr:colOff>
      <xdr:row>57</xdr:row>
      <xdr:rowOff>15240</xdr:rowOff>
    </xdr:to>
    <xdr:cxnSp macro="">
      <xdr:nvCxnSpPr>
        <xdr:cNvPr id="162" name="直線コネクタ 161">
          <a:extLst>
            <a:ext uri="{FF2B5EF4-FFF2-40B4-BE49-F238E27FC236}">
              <a16:creationId xmlns:a16="http://schemas.microsoft.com/office/drawing/2014/main" id="{CBE93349-6A25-4179-8F38-6C20E18A6D07}"/>
            </a:ext>
          </a:extLst>
        </xdr:cNvPr>
        <xdr:cNvCxnSpPr/>
      </xdr:nvCxnSpPr>
      <xdr:spPr>
        <a:xfrm>
          <a:off x="4105275" y="92513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45737</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2C0AE0D6-9DED-448C-A2AD-7C48C0123BFE}"/>
            </a:ext>
          </a:extLst>
        </xdr:cNvPr>
        <xdr:cNvSpPr txBox="1"/>
      </xdr:nvSpPr>
      <xdr:spPr>
        <a:xfrm>
          <a:off x="4229100" y="9612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4" name="フローチャート: 判断 163">
          <a:extLst>
            <a:ext uri="{FF2B5EF4-FFF2-40B4-BE49-F238E27FC236}">
              <a16:creationId xmlns:a16="http://schemas.microsoft.com/office/drawing/2014/main" id="{2597BDF3-FB8A-466E-B772-E6D46E96C3CD}"/>
            </a:ext>
          </a:extLst>
        </xdr:cNvPr>
        <xdr:cNvSpPr/>
      </xdr:nvSpPr>
      <xdr:spPr>
        <a:xfrm>
          <a:off x="4124325" y="96272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25400</xdr:rowOff>
    </xdr:from>
    <xdr:to>
      <xdr:col>20</xdr:col>
      <xdr:colOff>38100</xdr:colOff>
      <xdr:row>59</xdr:row>
      <xdr:rowOff>127000</xdr:rowOff>
    </xdr:to>
    <xdr:sp macro="" textlink="">
      <xdr:nvSpPr>
        <xdr:cNvPr id="165" name="フローチャート: 判断 164">
          <a:extLst>
            <a:ext uri="{FF2B5EF4-FFF2-40B4-BE49-F238E27FC236}">
              <a16:creationId xmlns:a16="http://schemas.microsoft.com/office/drawing/2014/main" id="{AB7FBF56-4962-43CF-85B5-98000781C588}"/>
            </a:ext>
          </a:extLst>
        </xdr:cNvPr>
        <xdr:cNvSpPr/>
      </xdr:nvSpPr>
      <xdr:spPr>
        <a:xfrm>
          <a:off x="3381375" y="95916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166370</xdr:rowOff>
    </xdr:from>
    <xdr:to>
      <xdr:col>15</xdr:col>
      <xdr:colOff>101600</xdr:colOff>
      <xdr:row>59</xdr:row>
      <xdr:rowOff>96520</xdr:rowOff>
    </xdr:to>
    <xdr:sp macro="" textlink="">
      <xdr:nvSpPr>
        <xdr:cNvPr id="166" name="フローチャート: 判断 165">
          <a:extLst>
            <a:ext uri="{FF2B5EF4-FFF2-40B4-BE49-F238E27FC236}">
              <a16:creationId xmlns:a16="http://schemas.microsoft.com/office/drawing/2014/main" id="{AA5349F3-AD3A-44BB-A4EE-376B289E4FC7}"/>
            </a:ext>
          </a:extLst>
        </xdr:cNvPr>
        <xdr:cNvSpPr/>
      </xdr:nvSpPr>
      <xdr:spPr>
        <a:xfrm>
          <a:off x="2571750" y="95643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40640</xdr:rowOff>
    </xdr:from>
    <xdr:to>
      <xdr:col>10</xdr:col>
      <xdr:colOff>165100</xdr:colOff>
      <xdr:row>57</xdr:row>
      <xdr:rowOff>142240</xdr:rowOff>
    </xdr:to>
    <xdr:sp macro="" textlink="">
      <xdr:nvSpPr>
        <xdr:cNvPr id="167" name="フローチャート: 判断 166">
          <a:extLst>
            <a:ext uri="{FF2B5EF4-FFF2-40B4-BE49-F238E27FC236}">
              <a16:creationId xmlns:a16="http://schemas.microsoft.com/office/drawing/2014/main" id="{5BC68308-E051-4F2A-B800-BBA8AF9EAC4F}"/>
            </a:ext>
          </a:extLst>
        </xdr:cNvPr>
        <xdr:cNvSpPr/>
      </xdr:nvSpPr>
      <xdr:spPr>
        <a:xfrm>
          <a:off x="1781175" y="927989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2AFFE0EF-0CA3-4030-8590-5C64AFAF630E}"/>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215E4170-A093-46D1-9A8F-E7E36D4E5C73}"/>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1CA875E1-0ED5-4E0A-91D0-868A8B9877B8}"/>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95FF4C14-7F00-41C6-889A-D78F84E2EA13}"/>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CBDCBE04-E9B0-4CF2-8C3A-9C7B76716EC9}"/>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143510</xdr:rowOff>
    </xdr:from>
    <xdr:to>
      <xdr:col>24</xdr:col>
      <xdr:colOff>114300</xdr:colOff>
      <xdr:row>57</xdr:row>
      <xdr:rowOff>73660</xdr:rowOff>
    </xdr:to>
    <xdr:sp macro="" textlink="">
      <xdr:nvSpPr>
        <xdr:cNvPr id="173" name="楕円 172">
          <a:extLst>
            <a:ext uri="{FF2B5EF4-FFF2-40B4-BE49-F238E27FC236}">
              <a16:creationId xmlns:a16="http://schemas.microsoft.com/office/drawing/2014/main" id="{A5784CBD-3C43-40B9-98DE-BF174941D6DC}"/>
            </a:ext>
          </a:extLst>
        </xdr:cNvPr>
        <xdr:cNvSpPr/>
      </xdr:nvSpPr>
      <xdr:spPr>
        <a:xfrm>
          <a:off x="4124325" y="921766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88917</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2779A462-C248-499C-8AF2-E6EAAB6DF3DA}"/>
            </a:ext>
          </a:extLst>
        </xdr:cNvPr>
        <xdr:cNvSpPr txBox="1"/>
      </xdr:nvSpPr>
      <xdr:spPr>
        <a:xfrm>
          <a:off x="4229100" y="9163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82550</xdr:rowOff>
    </xdr:from>
    <xdr:to>
      <xdr:col>20</xdr:col>
      <xdr:colOff>38100</xdr:colOff>
      <xdr:row>57</xdr:row>
      <xdr:rowOff>12700</xdr:rowOff>
    </xdr:to>
    <xdr:sp macro="" textlink="">
      <xdr:nvSpPr>
        <xdr:cNvPr id="175" name="楕円 174">
          <a:extLst>
            <a:ext uri="{FF2B5EF4-FFF2-40B4-BE49-F238E27FC236}">
              <a16:creationId xmlns:a16="http://schemas.microsoft.com/office/drawing/2014/main" id="{43088F08-370E-4BE0-92CD-581C294E1BA6}"/>
            </a:ext>
          </a:extLst>
        </xdr:cNvPr>
        <xdr:cNvSpPr/>
      </xdr:nvSpPr>
      <xdr:spPr>
        <a:xfrm>
          <a:off x="3381375" y="91630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133350</xdr:rowOff>
    </xdr:from>
    <xdr:to>
      <xdr:col>24</xdr:col>
      <xdr:colOff>63500</xdr:colOff>
      <xdr:row>57</xdr:row>
      <xdr:rowOff>22860</xdr:rowOff>
    </xdr:to>
    <xdr:cxnSp macro="">
      <xdr:nvCxnSpPr>
        <xdr:cNvPr id="176" name="直線コネクタ 175">
          <a:extLst>
            <a:ext uri="{FF2B5EF4-FFF2-40B4-BE49-F238E27FC236}">
              <a16:creationId xmlns:a16="http://schemas.microsoft.com/office/drawing/2014/main" id="{E15DED29-8899-41B0-A5D5-4C77DA266C1D}"/>
            </a:ext>
          </a:extLst>
        </xdr:cNvPr>
        <xdr:cNvCxnSpPr/>
      </xdr:nvCxnSpPr>
      <xdr:spPr>
        <a:xfrm>
          <a:off x="3429000" y="9210675"/>
          <a:ext cx="752475"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25400</xdr:rowOff>
    </xdr:from>
    <xdr:to>
      <xdr:col>15</xdr:col>
      <xdr:colOff>101600</xdr:colOff>
      <xdr:row>56</xdr:row>
      <xdr:rowOff>127000</xdr:rowOff>
    </xdr:to>
    <xdr:sp macro="" textlink="">
      <xdr:nvSpPr>
        <xdr:cNvPr id="177" name="楕円 176">
          <a:extLst>
            <a:ext uri="{FF2B5EF4-FFF2-40B4-BE49-F238E27FC236}">
              <a16:creationId xmlns:a16="http://schemas.microsoft.com/office/drawing/2014/main" id="{A05830BA-9A6E-4AB5-BB3E-0D8D75BA334F}"/>
            </a:ext>
          </a:extLst>
        </xdr:cNvPr>
        <xdr:cNvSpPr/>
      </xdr:nvSpPr>
      <xdr:spPr>
        <a:xfrm>
          <a:off x="2571750" y="91059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76200</xdr:rowOff>
    </xdr:from>
    <xdr:to>
      <xdr:col>19</xdr:col>
      <xdr:colOff>177800</xdr:colOff>
      <xdr:row>56</xdr:row>
      <xdr:rowOff>133350</xdr:rowOff>
    </xdr:to>
    <xdr:cxnSp macro="">
      <xdr:nvCxnSpPr>
        <xdr:cNvPr id="178" name="直線コネクタ 177">
          <a:extLst>
            <a:ext uri="{FF2B5EF4-FFF2-40B4-BE49-F238E27FC236}">
              <a16:creationId xmlns:a16="http://schemas.microsoft.com/office/drawing/2014/main" id="{11EABF78-411C-4C20-8707-A1DFA74159ED}"/>
            </a:ext>
          </a:extLst>
        </xdr:cNvPr>
        <xdr:cNvCxnSpPr/>
      </xdr:nvCxnSpPr>
      <xdr:spPr>
        <a:xfrm>
          <a:off x="2619375" y="9153525"/>
          <a:ext cx="8096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135890</xdr:rowOff>
    </xdr:from>
    <xdr:to>
      <xdr:col>10</xdr:col>
      <xdr:colOff>165100</xdr:colOff>
      <xdr:row>56</xdr:row>
      <xdr:rowOff>66040</xdr:rowOff>
    </xdr:to>
    <xdr:sp macro="" textlink="">
      <xdr:nvSpPr>
        <xdr:cNvPr id="179" name="楕円 178">
          <a:extLst>
            <a:ext uri="{FF2B5EF4-FFF2-40B4-BE49-F238E27FC236}">
              <a16:creationId xmlns:a16="http://schemas.microsoft.com/office/drawing/2014/main" id="{ABB1D9D9-57CC-4262-AB49-31EB24423DFE}"/>
            </a:ext>
          </a:extLst>
        </xdr:cNvPr>
        <xdr:cNvSpPr/>
      </xdr:nvSpPr>
      <xdr:spPr>
        <a:xfrm>
          <a:off x="1781175" y="90512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15240</xdr:rowOff>
    </xdr:from>
    <xdr:to>
      <xdr:col>15</xdr:col>
      <xdr:colOff>50800</xdr:colOff>
      <xdr:row>56</xdr:row>
      <xdr:rowOff>76200</xdr:rowOff>
    </xdr:to>
    <xdr:cxnSp macro="">
      <xdr:nvCxnSpPr>
        <xdr:cNvPr id="180" name="直線コネクタ 179">
          <a:extLst>
            <a:ext uri="{FF2B5EF4-FFF2-40B4-BE49-F238E27FC236}">
              <a16:creationId xmlns:a16="http://schemas.microsoft.com/office/drawing/2014/main" id="{74BA36D7-42BD-4C6C-8982-15A6A916B175}"/>
            </a:ext>
          </a:extLst>
        </xdr:cNvPr>
        <xdr:cNvCxnSpPr/>
      </xdr:nvCxnSpPr>
      <xdr:spPr>
        <a:xfrm>
          <a:off x="1828800" y="9089390"/>
          <a:ext cx="790575" cy="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118127</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C7ED122F-7070-439B-9BCA-4909963FF250}"/>
            </a:ext>
          </a:extLst>
        </xdr:cNvPr>
        <xdr:cNvSpPr txBox="1"/>
      </xdr:nvSpPr>
      <xdr:spPr>
        <a:xfrm>
          <a:off x="3239144" y="9684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87647</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15A94180-E070-4557-A875-22E8133D74FA}"/>
            </a:ext>
          </a:extLst>
        </xdr:cNvPr>
        <xdr:cNvSpPr txBox="1"/>
      </xdr:nvSpPr>
      <xdr:spPr>
        <a:xfrm>
          <a:off x="24390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133367</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C827531E-816B-41BE-8261-6D5BE96750AC}"/>
            </a:ext>
          </a:extLst>
        </xdr:cNvPr>
        <xdr:cNvSpPr txBox="1"/>
      </xdr:nvSpPr>
      <xdr:spPr>
        <a:xfrm>
          <a:off x="1648469"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29227</xdr:rowOff>
    </xdr:from>
    <xdr:ext cx="405111" cy="259045"/>
    <xdr:sp macro="" textlink="">
      <xdr:nvSpPr>
        <xdr:cNvPr id="184" name="n_1mainValue【橋りょう・トンネル】&#10;有形固定資産減価償却率">
          <a:extLst>
            <a:ext uri="{FF2B5EF4-FFF2-40B4-BE49-F238E27FC236}">
              <a16:creationId xmlns:a16="http://schemas.microsoft.com/office/drawing/2014/main" id="{F73E3EF2-E615-4F4F-95C9-C9206389A5E4}"/>
            </a:ext>
          </a:extLst>
        </xdr:cNvPr>
        <xdr:cNvSpPr txBox="1"/>
      </xdr:nvSpPr>
      <xdr:spPr>
        <a:xfrm>
          <a:off x="3239144" y="894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143527</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id="{4851EB50-8EDD-4840-B3D2-6A72F2078D21}"/>
            </a:ext>
          </a:extLst>
        </xdr:cNvPr>
        <xdr:cNvSpPr txBox="1"/>
      </xdr:nvSpPr>
      <xdr:spPr>
        <a:xfrm>
          <a:off x="2439044" y="889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82567</xdr:rowOff>
    </xdr:from>
    <xdr:ext cx="405111" cy="259045"/>
    <xdr:sp macro="" textlink="">
      <xdr:nvSpPr>
        <xdr:cNvPr id="186" name="n_3mainValue【橋りょう・トンネル】&#10;有形固定資産減価償却率">
          <a:extLst>
            <a:ext uri="{FF2B5EF4-FFF2-40B4-BE49-F238E27FC236}">
              <a16:creationId xmlns:a16="http://schemas.microsoft.com/office/drawing/2014/main" id="{0535D5A9-04F9-4996-A7AA-BF3EEC399249}"/>
            </a:ext>
          </a:extLst>
        </xdr:cNvPr>
        <xdr:cNvSpPr txBox="1"/>
      </xdr:nvSpPr>
      <xdr:spPr>
        <a:xfrm>
          <a:off x="1648469" y="8839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836CAFBB-930D-4B79-8DC3-739900C1B224}"/>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88" name="正方形/長方形 187">
          <a:extLst>
            <a:ext uri="{FF2B5EF4-FFF2-40B4-BE49-F238E27FC236}">
              <a16:creationId xmlns:a16="http://schemas.microsoft.com/office/drawing/2014/main" id="{A892DA26-1BF8-4620-AB96-18249929C927}"/>
            </a:ext>
          </a:extLst>
        </xdr:cNvPr>
        <xdr:cNvSpPr/>
      </xdr:nvSpPr>
      <xdr:spPr>
        <a:xfrm>
          <a:off x="6410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89" name="正方形/長方形 188">
          <a:extLst>
            <a:ext uri="{FF2B5EF4-FFF2-40B4-BE49-F238E27FC236}">
              <a16:creationId xmlns:a16="http://schemas.microsoft.com/office/drawing/2014/main" id="{3395CF8B-73A4-46EB-AE28-0A5DC476F339}"/>
            </a:ext>
          </a:extLst>
        </xdr:cNvPr>
        <xdr:cNvSpPr/>
      </xdr:nvSpPr>
      <xdr:spPr>
        <a:xfrm>
          <a:off x="6410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90" name="正方形/長方形 189">
          <a:extLst>
            <a:ext uri="{FF2B5EF4-FFF2-40B4-BE49-F238E27FC236}">
              <a16:creationId xmlns:a16="http://schemas.microsoft.com/office/drawing/2014/main" id="{34A5C2FD-BECA-4FAD-82B7-44DA823262CD}"/>
            </a:ext>
          </a:extLst>
        </xdr:cNvPr>
        <xdr:cNvSpPr/>
      </xdr:nvSpPr>
      <xdr:spPr>
        <a:xfrm>
          <a:off x="7886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1" name="正方形/長方形 190">
          <a:extLst>
            <a:ext uri="{FF2B5EF4-FFF2-40B4-BE49-F238E27FC236}">
              <a16:creationId xmlns:a16="http://schemas.microsoft.com/office/drawing/2014/main" id="{DE61BD2D-9C2F-43A9-9CC0-CA55CAC91F7E}"/>
            </a:ext>
          </a:extLst>
        </xdr:cNvPr>
        <xdr:cNvSpPr/>
      </xdr:nvSpPr>
      <xdr:spPr>
        <a:xfrm>
          <a:off x="7886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a:extLst>
            <a:ext uri="{FF2B5EF4-FFF2-40B4-BE49-F238E27FC236}">
              <a16:creationId xmlns:a16="http://schemas.microsoft.com/office/drawing/2014/main" id="{BC18B3A0-729B-431C-BEDA-7C849F58EB7C}"/>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a:extLst>
            <a:ext uri="{FF2B5EF4-FFF2-40B4-BE49-F238E27FC236}">
              <a16:creationId xmlns:a16="http://schemas.microsoft.com/office/drawing/2014/main" id="{9F274591-06E6-4C22-A198-ECB8801CF833}"/>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a:extLst>
            <a:ext uri="{FF2B5EF4-FFF2-40B4-BE49-F238E27FC236}">
              <a16:creationId xmlns:a16="http://schemas.microsoft.com/office/drawing/2014/main" id="{4EC7ACED-D52E-4E6B-A83B-125CC11914EE}"/>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a:extLst>
            <a:ext uri="{FF2B5EF4-FFF2-40B4-BE49-F238E27FC236}">
              <a16:creationId xmlns:a16="http://schemas.microsoft.com/office/drawing/2014/main" id="{2DD226AD-4F3A-491A-8261-8C30FCDAA01E}"/>
            </a:ext>
          </a:extLst>
        </xdr:cNvPr>
        <xdr:cNvCxnSpPr/>
      </xdr:nvCxnSpPr>
      <xdr:spPr>
        <a:xfrm>
          <a:off x="5953125" y="1037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6" name="テキスト ボックス 195">
          <a:extLst>
            <a:ext uri="{FF2B5EF4-FFF2-40B4-BE49-F238E27FC236}">
              <a16:creationId xmlns:a16="http://schemas.microsoft.com/office/drawing/2014/main" id="{AE837367-7AC6-4290-90C9-8B7A4E256433}"/>
            </a:ext>
          </a:extLst>
        </xdr:cNvPr>
        <xdr:cNvSpPr txBox="1"/>
      </xdr:nvSpPr>
      <xdr:spPr>
        <a:xfrm>
          <a:off x="5723389" y="102368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a:extLst>
            <a:ext uri="{FF2B5EF4-FFF2-40B4-BE49-F238E27FC236}">
              <a16:creationId xmlns:a16="http://schemas.microsoft.com/office/drawing/2014/main" id="{3F2AD4C1-FBF1-403A-B5C2-7A938B74B537}"/>
            </a:ext>
          </a:extLst>
        </xdr:cNvPr>
        <xdr:cNvCxnSpPr/>
      </xdr:nvCxnSpPr>
      <xdr:spPr>
        <a:xfrm>
          <a:off x="5953125" y="994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8" name="テキスト ボックス 197">
          <a:extLst>
            <a:ext uri="{FF2B5EF4-FFF2-40B4-BE49-F238E27FC236}">
              <a16:creationId xmlns:a16="http://schemas.microsoft.com/office/drawing/2014/main" id="{BBE09342-3BDC-4B44-826E-B8FFD2D4FA88}"/>
            </a:ext>
          </a:extLst>
        </xdr:cNvPr>
        <xdr:cNvSpPr txBox="1"/>
      </xdr:nvSpPr>
      <xdr:spPr>
        <a:xfrm>
          <a:off x="5421206" y="9808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a:extLst>
            <a:ext uri="{FF2B5EF4-FFF2-40B4-BE49-F238E27FC236}">
              <a16:creationId xmlns:a16="http://schemas.microsoft.com/office/drawing/2014/main" id="{32D1BEED-E0E1-4DDA-AE3E-A893EFCC9118}"/>
            </a:ext>
          </a:extLst>
        </xdr:cNvPr>
        <xdr:cNvCxnSpPr/>
      </xdr:nvCxnSpPr>
      <xdr:spPr>
        <a:xfrm>
          <a:off x="5953125" y="951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0" name="テキスト ボックス 199">
          <a:extLst>
            <a:ext uri="{FF2B5EF4-FFF2-40B4-BE49-F238E27FC236}">
              <a16:creationId xmlns:a16="http://schemas.microsoft.com/office/drawing/2014/main" id="{A399CE21-D377-47D0-8F2A-11304ECAB8C8}"/>
            </a:ext>
          </a:extLst>
        </xdr:cNvPr>
        <xdr:cNvSpPr txBox="1"/>
      </xdr:nvSpPr>
      <xdr:spPr>
        <a:xfrm>
          <a:off x="5421206" y="93796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a:extLst>
            <a:ext uri="{FF2B5EF4-FFF2-40B4-BE49-F238E27FC236}">
              <a16:creationId xmlns:a16="http://schemas.microsoft.com/office/drawing/2014/main" id="{C310C247-856C-485F-8163-95876D77784E}"/>
            </a:ext>
          </a:extLst>
        </xdr:cNvPr>
        <xdr:cNvCxnSpPr/>
      </xdr:nvCxnSpPr>
      <xdr:spPr>
        <a:xfrm>
          <a:off x="5953125" y="907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2" name="テキスト ボックス 201">
          <a:extLst>
            <a:ext uri="{FF2B5EF4-FFF2-40B4-BE49-F238E27FC236}">
              <a16:creationId xmlns:a16="http://schemas.microsoft.com/office/drawing/2014/main" id="{882C4D47-4193-4089-A90B-0C2D92E2B5DF}"/>
            </a:ext>
          </a:extLst>
        </xdr:cNvPr>
        <xdr:cNvSpPr txBox="1"/>
      </xdr:nvSpPr>
      <xdr:spPr>
        <a:xfrm>
          <a:off x="5421206" y="894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id="{0981D9B8-FAA8-44DE-BD01-EF5A9DD5D5AA}"/>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4" name="テキスト ボックス 203">
          <a:extLst>
            <a:ext uri="{FF2B5EF4-FFF2-40B4-BE49-F238E27FC236}">
              <a16:creationId xmlns:a16="http://schemas.microsoft.com/office/drawing/2014/main" id="{DC7AFB9D-2E30-4A23-AF66-3EC507EFD9D4}"/>
            </a:ext>
          </a:extLst>
        </xdr:cNvPr>
        <xdr:cNvSpPr txBox="1"/>
      </xdr:nvSpPr>
      <xdr:spPr>
        <a:xfrm>
          <a:off x="5421206" y="851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a:extLst>
            <a:ext uri="{FF2B5EF4-FFF2-40B4-BE49-F238E27FC236}">
              <a16:creationId xmlns:a16="http://schemas.microsoft.com/office/drawing/2014/main" id="{6DEF8B10-4CC4-4027-9DD6-69F3CEB6D73E}"/>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154346</xdr:rowOff>
    </xdr:from>
    <xdr:to>
      <xdr:col>54</xdr:col>
      <xdr:colOff>189865</xdr:colOff>
      <xdr:row>62</xdr:row>
      <xdr:rowOff>160418</xdr:rowOff>
    </xdr:to>
    <xdr:cxnSp macro="">
      <xdr:nvCxnSpPr>
        <xdr:cNvPr id="206" name="直線コネクタ 205">
          <a:extLst>
            <a:ext uri="{FF2B5EF4-FFF2-40B4-BE49-F238E27FC236}">
              <a16:creationId xmlns:a16="http://schemas.microsoft.com/office/drawing/2014/main" id="{5CD8C2A2-6F12-4814-88F2-57D24AAA8DD3}"/>
            </a:ext>
          </a:extLst>
        </xdr:cNvPr>
        <xdr:cNvCxnSpPr/>
      </xdr:nvCxnSpPr>
      <xdr:spPr>
        <a:xfrm flipV="1">
          <a:off x="9427845" y="9069746"/>
          <a:ext cx="1270" cy="1142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164245</xdr:rowOff>
    </xdr:from>
    <xdr:ext cx="534377" cy="259045"/>
    <xdr:sp macro="" textlink="">
      <xdr:nvSpPr>
        <xdr:cNvPr id="207" name="【橋りょう・トンネル】&#10;一人当たり有形固定資産（償却資産）額最小値テキスト">
          <a:extLst>
            <a:ext uri="{FF2B5EF4-FFF2-40B4-BE49-F238E27FC236}">
              <a16:creationId xmlns:a16="http://schemas.microsoft.com/office/drawing/2014/main" id="{3C203FA9-1742-4795-A6D2-5ECA1F1AFAA4}"/>
            </a:ext>
          </a:extLst>
        </xdr:cNvPr>
        <xdr:cNvSpPr txBox="1"/>
      </xdr:nvSpPr>
      <xdr:spPr>
        <a:xfrm>
          <a:off x="9477375" y="1020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160418</xdr:rowOff>
    </xdr:from>
    <xdr:to>
      <xdr:col>55</xdr:col>
      <xdr:colOff>88900</xdr:colOff>
      <xdr:row>62</xdr:row>
      <xdr:rowOff>160418</xdr:rowOff>
    </xdr:to>
    <xdr:cxnSp macro="">
      <xdr:nvCxnSpPr>
        <xdr:cNvPr id="208" name="直線コネクタ 207">
          <a:extLst>
            <a:ext uri="{FF2B5EF4-FFF2-40B4-BE49-F238E27FC236}">
              <a16:creationId xmlns:a16="http://schemas.microsoft.com/office/drawing/2014/main" id="{35F53FCD-36F0-4CA1-BDE6-9ECB1439F8B0}"/>
            </a:ext>
          </a:extLst>
        </xdr:cNvPr>
        <xdr:cNvCxnSpPr/>
      </xdr:nvCxnSpPr>
      <xdr:spPr>
        <a:xfrm>
          <a:off x="9363075" y="102124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101023</xdr:rowOff>
    </xdr:from>
    <xdr:ext cx="599010" cy="259045"/>
    <xdr:sp macro="" textlink="">
      <xdr:nvSpPr>
        <xdr:cNvPr id="209" name="【橋りょう・トンネル】&#10;一人当たり有形固定資産（償却資産）額最大値テキスト">
          <a:extLst>
            <a:ext uri="{FF2B5EF4-FFF2-40B4-BE49-F238E27FC236}">
              <a16:creationId xmlns:a16="http://schemas.microsoft.com/office/drawing/2014/main" id="{80306D8F-A861-437D-B298-091751880E0A}"/>
            </a:ext>
          </a:extLst>
        </xdr:cNvPr>
        <xdr:cNvSpPr txBox="1"/>
      </xdr:nvSpPr>
      <xdr:spPr>
        <a:xfrm>
          <a:off x="9477375" y="885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154346</xdr:rowOff>
    </xdr:from>
    <xdr:to>
      <xdr:col>55</xdr:col>
      <xdr:colOff>88900</xdr:colOff>
      <xdr:row>55</xdr:row>
      <xdr:rowOff>154346</xdr:rowOff>
    </xdr:to>
    <xdr:cxnSp macro="">
      <xdr:nvCxnSpPr>
        <xdr:cNvPr id="210" name="直線コネクタ 209">
          <a:extLst>
            <a:ext uri="{FF2B5EF4-FFF2-40B4-BE49-F238E27FC236}">
              <a16:creationId xmlns:a16="http://schemas.microsoft.com/office/drawing/2014/main" id="{267CBCC1-7095-4B00-B5F3-E66BF352F218}"/>
            </a:ext>
          </a:extLst>
        </xdr:cNvPr>
        <xdr:cNvCxnSpPr/>
      </xdr:nvCxnSpPr>
      <xdr:spPr>
        <a:xfrm>
          <a:off x="9363075" y="906974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72605</xdr:rowOff>
    </xdr:from>
    <xdr:ext cx="599010" cy="259045"/>
    <xdr:sp macro="" textlink="">
      <xdr:nvSpPr>
        <xdr:cNvPr id="211" name="【橋りょう・トンネル】&#10;一人当たり有形固定資産（償却資産）額平均値テキスト">
          <a:extLst>
            <a:ext uri="{FF2B5EF4-FFF2-40B4-BE49-F238E27FC236}">
              <a16:creationId xmlns:a16="http://schemas.microsoft.com/office/drawing/2014/main" id="{75B06406-146A-4CF0-9FD0-7A36F69CE8D2}"/>
            </a:ext>
          </a:extLst>
        </xdr:cNvPr>
        <xdr:cNvSpPr txBox="1"/>
      </xdr:nvSpPr>
      <xdr:spPr>
        <a:xfrm>
          <a:off x="9477375" y="97944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94178</xdr:rowOff>
    </xdr:from>
    <xdr:to>
      <xdr:col>55</xdr:col>
      <xdr:colOff>50800</xdr:colOff>
      <xdr:row>61</xdr:row>
      <xdr:rowOff>24328</xdr:rowOff>
    </xdr:to>
    <xdr:sp macro="" textlink="">
      <xdr:nvSpPr>
        <xdr:cNvPr id="212" name="フローチャート: 判断 211">
          <a:extLst>
            <a:ext uri="{FF2B5EF4-FFF2-40B4-BE49-F238E27FC236}">
              <a16:creationId xmlns:a16="http://schemas.microsoft.com/office/drawing/2014/main" id="{259FE4FF-0576-46CD-AE46-0124073CD03A}"/>
            </a:ext>
          </a:extLst>
        </xdr:cNvPr>
        <xdr:cNvSpPr/>
      </xdr:nvSpPr>
      <xdr:spPr>
        <a:xfrm>
          <a:off x="9401175" y="981920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94192</xdr:rowOff>
    </xdr:from>
    <xdr:to>
      <xdr:col>50</xdr:col>
      <xdr:colOff>165100</xdr:colOff>
      <xdr:row>61</xdr:row>
      <xdr:rowOff>24342</xdr:rowOff>
    </xdr:to>
    <xdr:sp macro="" textlink="">
      <xdr:nvSpPr>
        <xdr:cNvPr id="213" name="フローチャート: 判断 212">
          <a:extLst>
            <a:ext uri="{FF2B5EF4-FFF2-40B4-BE49-F238E27FC236}">
              <a16:creationId xmlns:a16="http://schemas.microsoft.com/office/drawing/2014/main" id="{5AEFECE8-DF33-4709-A993-EC60DF194DB4}"/>
            </a:ext>
          </a:extLst>
        </xdr:cNvPr>
        <xdr:cNvSpPr/>
      </xdr:nvSpPr>
      <xdr:spPr>
        <a:xfrm>
          <a:off x="8639175" y="98192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77074</xdr:rowOff>
    </xdr:from>
    <xdr:to>
      <xdr:col>46</xdr:col>
      <xdr:colOff>38100</xdr:colOff>
      <xdr:row>61</xdr:row>
      <xdr:rowOff>7224</xdr:rowOff>
    </xdr:to>
    <xdr:sp macro="" textlink="">
      <xdr:nvSpPr>
        <xdr:cNvPr id="214" name="フローチャート: 判断 213">
          <a:extLst>
            <a:ext uri="{FF2B5EF4-FFF2-40B4-BE49-F238E27FC236}">
              <a16:creationId xmlns:a16="http://schemas.microsoft.com/office/drawing/2014/main" id="{A83A070B-FB98-4485-9357-2BEF56B8A551}"/>
            </a:ext>
          </a:extLst>
        </xdr:cNvPr>
        <xdr:cNvSpPr/>
      </xdr:nvSpPr>
      <xdr:spPr>
        <a:xfrm>
          <a:off x="7839075" y="980209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56</xdr:row>
      <xdr:rowOff>125684</xdr:rowOff>
    </xdr:from>
    <xdr:to>
      <xdr:col>41</xdr:col>
      <xdr:colOff>101600</xdr:colOff>
      <xdr:row>57</xdr:row>
      <xdr:rowOff>55834</xdr:rowOff>
    </xdr:to>
    <xdr:sp macro="" textlink="">
      <xdr:nvSpPr>
        <xdr:cNvPr id="215" name="フローチャート: 判断 214">
          <a:extLst>
            <a:ext uri="{FF2B5EF4-FFF2-40B4-BE49-F238E27FC236}">
              <a16:creationId xmlns:a16="http://schemas.microsoft.com/office/drawing/2014/main" id="{D4A8B95E-345F-440D-AEBA-657591876446}"/>
            </a:ext>
          </a:extLst>
        </xdr:cNvPr>
        <xdr:cNvSpPr/>
      </xdr:nvSpPr>
      <xdr:spPr>
        <a:xfrm>
          <a:off x="7029450" y="919983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E8EE581F-AD00-42A6-A87A-9603F42F4279}"/>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92756416-4587-45A4-BF47-5632ED5F5D69}"/>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FD8B5C4B-179E-47D7-9A16-F358CC1780FE}"/>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D8AEF4BF-1535-4027-8678-0A3C39A4ADE7}"/>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1014D465-7381-4EAA-9E38-FD1AF081236B}"/>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51243</xdr:rowOff>
    </xdr:from>
    <xdr:to>
      <xdr:col>55</xdr:col>
      <xdr:colOff>50800</xdr:colOff>
      <xdr:row>56</xdr:row>
      <xdr:rowOff>152843</xdr:rowOff>
    </xdr:to>
    <xdr:sp macro="" textlink="">
      <xdr:nvSpPr>
        <xdr:cNvPr id="221" name="楕円 220">
          <a:extLst>
            <a:ext uri="{FF2B5EF4-FFF2-40B4-BE49-F238E27FC236}">
              <a16:creationId xmlns:a16="http://schemas.microsoft.com/office/drawing/2014/main" id="{A6CD466D-84EA-44FA-B1F8-8D4A21E5E16C}"/>
            </a:ext>
          </a:extLst>
        </xdr:cNvPr>
        <xdr:cNvSpPr/>
      </xdr:nvSpPr>
      <xdr:spPr>
        <a:xfrm>
          <a:off x="9401175" y="9125393"/>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137620</xdr:rowOff>
    </xdr:from>
    <xdr:ext cx="599010" cy="259045"/>
    <xdr:sp macro="" textlink="">
      <xdr:nvSpPr>
        <xdr:cNvPr id="222" name="【橋りょう・トンネル】&#10;一人当たり有形固定資産（償却資産）額該当値テキスト">
          <a:extLst>
            <a:ext uri="{FF2B5EF4-FFF2-40B4-BE49-F238E27FC236}">
              <a16:creationId xmlns:a16="http://schemas.microsoft.com/office/drawing/2014/main" id="{F333F338-C318-4760-95E5-D585F894B917}"/>
            </a:ext>
          </a:extLst>
        </xdr:cNvPr>
        <xdr:cNvSpPr txBox="1"/>
      </xdr:nvSpPr>
      <xdr:spPr>
        <a:xfrm>
          <a:off x="9477375" y="905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58265</xdr:rowOff>
    </xdr:from>
    <xdr:to>
      <xdr:col>50</xdr:col>
      <xdr:colOff>165100</xdr:colOff>
      <xdr:row>56</xdr:row>
      <xdr:rowOff>159865</xdr:rowOff>
    </xdr:to>
    <xdr:sp macro="" textlink="">
      <xdr:nvSpPr>
        <xdr:cNvPr id="223" name="楕円 222">
          <a:extLst>
            <a:ext uri="{FF2B5EF4-FFF2-40B4-BE49-F238E27FC236}">
              <a16:creationId xmlns:a16="http://schemas.microsoft.com/office/drawing/2014/main" id="{ACB3B9CC-EDE9-41E5-9352-56DE72816249}"/>
            </a:ext>
          </a:extLst>
        </xdr:cNvPr>
        <xdr:cNvSpPr/>
      </xdr:nvSpPr>
      <xdr:spPr>
        <a:xfrm>
          <a:off x="8639175" y="913559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102043</xdr:rowOff>
    </xdr:from>
    <xdr:to>
      <xdr:col>55</xdr:col>
      <xdr:colOff>0</xdr:colOff>
      <xdr:row>56</xdr:row>
      <xdr:rowOff>109065</xdr:rowOff>
    </xdr:to>
    <xdr:cxnSp macro="">
      <xdr:nvCxnSpPr>
        <xdr:cNvPr id="224" name="直線コネクタ 223">
          <a:extLst>
            <a:ext uri="{FF2B5EF4-FFF2-40B4-BE49-F238E27FC236}">
              <a16:creationId xmlns:a16="http://schemas.microsoft.com/office/drawing/2014/main" id="{B48A83C4-89F3-4043-B628-49D71EE09756}"/>
            </a:ext>
          </a:extLst>
        </xdr:cNvPr>
        <xdr:cNvCxnSpPr/>
      </xdr:nvCxnSpPr>
      <xdr:spPr>
        <a:xfrm flipV="1">
          <a:off x="8686800" y="9182543"/>
          <a:ext cx="74295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65287</xdr:rowOff>
    </xdr:from>
    <xdr:to>
      <xdr:col>46</xdr:col>
      <xdr:colOff>38100</xdr:colOff>
      <xdr:row>56</xdr:row>
      <xdr:rowOff>166887</xdr:rowOff>
    </xdr:to>
    <xdr:sp macro="" textlink="">
      <xdr:nvSpPr>
        <xdr:cNvPr id="225" name="楕円 224">
          <a:extLst>
            <a:ext uri="{FF2B5EF4-FFF2-40B4-BE49-F238E27FC236}">
              <a16:creationId xmlns:a16="http://schemas.microsoft.com/office/drawing/2014/main" id="{0E1C8429-BDAA-470B-9F5B-D23EB728BF1F}"/>
            </a:ext>
          </a:extLst>
        </xdr:cNvPr>
        <xdr:cNvSpPr/>
      </xdr:nvSpPr>
      <xdr:spPr>
        <a:xfrm>
          <a:off x="7839075" y="914578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109065</xdr:rowOff>
    </xdr:from>
    <xdr:to>
      <xdr:col>50</xdr:col>
      <xdr:colOff>114300</xdr:colOff>
      <xdr:row>56</xdr:row>
      <xdr:rowOff>116087</xdr:rowOff>
    </xdr:to>
    <xdr:cxnSp macro="">
      <xdr:nvCxnSpPr>
        <xdr:cNvPr id="226" name="直線コネクタ 225">
          <a:extLst>
            <a:ext uri="{FF2B5EF4-FFF2-40B4-BE49-F238E27FC236}">
              <a16:creationId xmlns:a16="http://schemas.microsoft.com/office/drawing/2014/main" id="{3257AA3F-673C-45F7-B63D-8F1689E21721}"/>
            </a:ext>
          </a:extLst>
        </xdr:cNvPr>
        <xdr:cNvCxnSpPr/>
      </xdr:nvCxnSpPr>
      <xdr:spPr>
        <a:xfrm flipV="1">
          <a:off x="7886700" y="9183215"/>
          <a:ext cx="800100" cy="1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68804</xdr:rowOff>
    </xdr:from>
    <xdr:to>
      <xdr:col>41</xdr:col>
      <xdr:colOff>101600</xdr:colOff>
      <xdr:row>56</xdr:row>
      <xdr:rowOff>170404</xdr:rowOff>
    </xdr:to>
    <xdr:sp macro="" textlink="">
      <xdr:nvSpPr>
        <xdr:cNvPr id="227" name="楕円 226">
          <a:extLst>
            <a:ext uri="{FF2B5EF4-FFF2-40B4-BE49-F238E27FC236}">
              <a16:creationId xmlns:a16="http://schemas.microsoft.com/office/drawing/2014/main" id="{56274028-32D9-4BF0-9D4E-8F54347F9CB5}"/>
            </a:ext>
          </a:extLst>
        </xdr:cNvPr>
        <xdr:cNvSpPr/>
      </xdr:nvSpPr>
      <xdr:spPr>
        <a:xfrm>
          <a:off x="7029450" y="914295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116087</xdr:rowOff>
    </xdr:from>
    <xdr:to>
      <xdr:col>45</xdr:col>
      <xdr:colOff>177800</xdr:colOff>
      <xdr:row>56</xdr:row>
      <xdr:rowOff>119604</xdr:rowOff>
    </xdr:to>
    <xdr:cxnSp macro="">
      <xdr:nvCxnSpPr>
        <xdr:cNvPr id="228" name="直線コネクタ 227">
          <a:extLst>
            <a:ext uri="{FF2B5EF4-FFF2-40B4-BE49-F238E27FC236}">
              <a16:creationId xmlns:a16="http://schemas.microsoft.com/office/drawing/2014/main" id="{F32355C8-203D-41E3-9838-3FFA9D0CF29F}"/>
            </a:ext>
          </a:extLst>
        </xdr:cNvPr>
        <xdr:cNvCxnSpPr/>
      </xdr:nvCxnSpPr>
      <xdr:spPr>
        <a:xfrm flipV="1">
          <a:off x="7077075" y="9193412"/>
          <a:ext cx="809625" cy="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15469</xdr:rowOff>
    </xdr:from>
    <xdr:ext cx="599010" cy="259045"/>
    <xdr:sp macro="" textlink="">
      <xdr:nvSpPr>
        <xdr:cNvPr id="229" name="n_1aveValue【橋りょう・トンネル】&#10;一人当たり有形固定資産（償却資産）額">
          <a:extLst>
            <a:ext uri="{FF2B5EF4-FFF2-40B4-BE49-F238E27FC236}">
              <a16:creationId xmlns:a16="http://schemas.microsoft.com/office/drawing/2014/main" id="{22F92F98-AC23-439B-A879-FFF8B22F9AFB}"/>
            </a:ext>
          </a:extLst>
        </xdr:cNvPr>
        <xdr:cNvSpPr txBox="1"/>
      </xdr:nvSpPr>
      <xdr:spPr>
        <a:xfrm>
          <a:off x="8399995" y="9899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169801</xdr:rowOff>
    </xdr:from>
    <xdr:ext cx="599010" cy="259045"/>
    <xdr:sp macro="" textlink="">
      <xdr:nvSpPr>
        <xdr:cNvPr id="230" name="n_2aveValue【橋りょう・トンネル】&#10;一人当たり有形固定資産（償却資産）額">
          <a:extLst>
            <a:ext uri="{FF2B5EF4-FFF2-40B4-BE49-F238E27FC236}">
              <a16:creationId xmlns:a16="http://schemas.microsoft.com/office/drawing/2014/main" id="{C865695D-227A-4BAE-8EC8-54602540B766}"/>
            </a:ext>
          </a:extLst>
        </xdr:cNvPr>
        <xdr:cNvSpPr txBox="1"/>
      </xdr:nvSpPr>
      <xdr:spPr>
        <a:xfrm>
          <a:off x="7609420" y="988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46961</xdr:rowOff>
    </xdr:from>
    <xdr:ext cx="599010" cy="259045"/>
    <xdr:sp macro="" textlink="">
      <xdr:nvSpPr>
        <xdr:cNvPr id="231" name="n_3aveValue【橋りょう・トンネル】&#10;一人当たり有形固定資産（償却資産）額">
          <a:extLst>
            <a:ext uri="{FF2B5EF4-FFF2-40B4-BE49-F238E27FC236}">
              <a16:creationId xmlns:a16="http://schemas.microsoft.com/office/drawing/2014/main" id="{6E8A6209-55BD-4BD3-B0EF-28ABF7DA66E8}"/>
            </a:ext>
          </a:extLst>
        </xdr:cNvPr>
        <xdr:cNvSpPr txBox="1"/>
      </xdr:nvSpPr>
      <xdr:spPr>
        <a:xfrm>
          <a:off x="6818845" y="928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4942</xdr:rowOff>
    </xdr:from>
    <xdr:ext cx="599010" cy="259045"/>
    <xdr:sp macro="" textlink="">
      <xdr:nvSpPr>
        <xdr:cNvPr id="232" name="n_1mainValue【橋りょう・トンネル】&#10;一人当たり有形固定資産（償却資産）額">
          <a:extLst>
            <a:ext uri="{FF2B5EF4-FFF2-40B4-BE49-F238E27FC236}">
              <a16:creationId xmlns:a16="http://schemas.microsoft.com/office/drawing/2014/main" id="{2B3BF58A-864F-4F9C-8EA1-39AA1E85E313}"/>
            </a:ext>
          </a:extLst>
        </xdr:cNvPr>
        <xdr:cNvSpPr txBox="1"/>
      </xdr:nvSpPr>
      <xdr:spPr>
        <a:xfrm>
          <a:off x="8399995" y="892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11964</xdr:rowOff>
    </xdr:from>
    <xdr:ext cx="599010" cy="259045"/>
    <xdr:sp macro="" textlink="">
      <xdr:nvSpPr>
        <xdr:cNvPr id="233" name="n_2mainValue【橋りょう・トンネル】&#10;一人当たり有形固定資産（償却資産）額">
          <a:extLst>
            <a:ext uri="{FF2B5EF4-FFF2-40B4-BE49-F238E27FC236}">
              <a16:creationId xmlns:a16="http://schemas.microsoft.com/office/drawing/2014/main" id="{4C978142-2BAC-4A55-9CA5-F84D1212D8B3}"/>
            </a:ext>
          </a:extLst>
        </xdr:cNvPr>
        <xdr:cNvSpPr txBox="1"/>
      </xdr:nvSpPr>
      <xdr:spPr>
        <a:xfrm>
          <a:off x="7609420" y="892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15481</xdr:rowOff>
    </xdr:from>
    <xdr:ext cx="599010" cy="259045"/>
    <xdr:sp macro="" textlink="">
      <xdr:nvSpPr>
        <xdr:cNvPr id="234" name="n_3mainValue【橋りょう・トンネル】&#10;一人当たり有形固定資産（償却資産）額">
          <a:extLst>
            <a:ext uri="{FF2B5EF4-FFF2-40B4-BE49-F238E27FC236}">
              <a16:creationId xmlns:a16="http://schemas.microsoft.com/office/drawing/2014/main" id="{8F55B3A8-EF9B-4BE0-AFA8-AB3821F9E167}"/>
            </a:ext>
          </a:extLst>
        </xdr:cNvPr>
        <xdr:cNvSpPr txBox="1"/>
      </xdr:nvSpPr>
      <xdr:spPr>
        <a:xfrm>
          <a:off x="6818845" y="892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89D75946-4368-46B8-8341-97C742F5DA52}"/>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36" name="正方形/長方形 235">
          <a:extLst>
            <a:ext uri="{FF2B5EF4-FFF2-40B4-BE49-F238E27FC236}">
              <a16:creationId xmlns:a16="http://schemas.microsoft.com/office/drawing/2014/main" id="{C22B1F05-B0BC-4980-9857-2D0ED8DD196D}"/>
            </a:ext>
          </a:extLst>
        </xdr:cNvPr>
        <xdr:cNvSpPr/>
      </xdr:nvSpPr>
      <xdr:spPr>
        <a:xfrm>
          <a:off x="1152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37" name="正方形/長方形 236">
          <a:extLst>
            <a:ext uri="{FF2B5EF4-FFF2-40B4-BE49-F238E27FC236}">
              <a16:creationId xmlns:a16="http://schemas.microsoft.com/office/drawing/2014/main" id="{760B510C-F2CF-4640-97EA-BD337F6F4D39}"/>
            </a:ext>
          </a:extLst>
        </xdr:cNvPr>
        <xdr:cNvSpPr/>
      </xdr:nvSpPr>
      <xdr:spPr>
        <a:xfrm>
          <a:off x="1152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38" name="正方形/長方形 237">
          <a:extLst>
            <a:ext uri="{FF2B5EF4-FFF2-40B4-BE49-F238E27FC236}">
              <a16:creationId xmlns:a16="http://schemas.microsoft.com/office/drawing/2014/main" id="{E3CF48D2-E5ED-4259-A8C3-581E4E3F5516}"/>
            </a:ext>
          </a:extLst>
        </xdr:cNvPr>
        <xdr:cNvSpPr/>
      </xdr:nvSpPr>
      <xdr:spPr>
        <a:xfrm>
          <a:off x="2638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39" name="正方形/長方形 238">
          <a:extLst>
            <a:ext uri="{FF2B5EF4-FFF2-40B4-BE49-F238E27FC236}">
              <a16:creationId xmlns:a16="http://schemas.microsoft.com/office/drawing/2014/main" id="{DDA8E4AC-CCE6-484F-803B-4806CF56A2BE}"/>
            </a:ext>
          </a:extLst>
        </xdr:cNvPr>
        <xdr:cNvSpPr/>
      </xdr:nvSpPr>
      <xdr:spPr>
        <a:xfrm>
          <a:off x="2638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a:extLst>
            <a:ext uri="{FF2B5EF4-FFF2-40B4-BE49-F238E27FC236}">
              <a16:creationId xmlns:a16="http://schemas.microsoft.com/office/drawing/2014/main" id="{BD2094EF-199B-462C-8FE2-9B384268BB73}"/>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a:extLst>
            <a:ext uri="{FF2B5EF4-FFF2-40B4-BE49-F238E27FC236}">
              <a16:creationId xmlns:a16="http://schemas.microsoft.com/office/drawing/2014/main" id="{A30206B5-EE02-476A-BA59-BCA3DB6E60B0}"/>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a:extLst>
            <a:ext uri="{FF2B5EF4-FFF2-40B4-BE49-F238E27FC236}">
              <a16:creationId xmlns:a16="http://schemas.microsoft.com/office/drawing/2014/main" id="{285A1672-7D21-4BB8-B64C-14ECF2DC5159}"/>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3" name="テキスト ボックス 242">
          <a:extLst>
            <a:ext uri="{FF2B5EF4-FFF2-40B4-BE49-F238E27FC236}">
              <a16:creationId xmlns:a16="http://schemas.microsoft.com/office/drawing/2014/main" id="{EA5A9F07-0796-4C15-A0CF-37B656C881AE}"/>
            </a:ext>
          </a:extLst>
        </xdr:cNvPr>
        <xdr:cNvSpPr txBox="1"/>
      </xdr:nvSpPr>
      <xdr:spPr>
        <a:xfrm>
          <a:off x="339891" y="1426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a:extLst>
            <a:ext uri="{FF2B5EF4-FFF2-40B4-BE49-F238E27FC236}">
              <a16:creationId xmlns:a16="http://schemas.microsoft.com/office/drawing/2014/main" id="{E02B6792-36B9-4617-9112-6246001F524A}"/>
            </a:ext>
          </a:extLst>
        </xdr:cNvPr>
        <xdr:cNvCxnSpPr/>
      </xdr:nvCxnSpPr>
      <xdr:spPr>
        <a:xfrm>
          <a:off x="685800" y="140493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5" name="テキスト ボックス 244">
          <a:extLst>
            <a:ext uri="{FF2B5EF4-FFF2-40B4-BE49-F238E27FC236}">
              <a16:creationId xmlns:a16="http://schemas.microsoft.com/office/drawing/2014/main" id="{2A340483-D18A-47BE-BA95-83C42166BE44}"/>
            </a:ext>
          </a:extLst>
        </xdr:cNvPr>
        <xdr:cNvSpPr txBox="1"/>
      </xdr:nvSpPr>
      <xdr:spPr>
        <a:xfrm>
          <a:off x="339891" y="13913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a:extLst>
            <a:ext uri="{FF2B5EF4-FFF2-40B4-BE49-F238E27FC236}">
              <a16:creationId xmlns:a16="http://schemas.microsoft.com/office/drawing/2014/main" id="{3A539D53-59DB-4051-B7DD-C5832E7CFEC0}"/>
            </a:ext>
          </a:extLst>
        </xdr:cNvPr>
        <xdr:cNvCxnSpPr/>
      </xdr:nvCxnSpPr>
      <xdr:spPr>
        <a:xfrm>
          <a:off x="685800" y="13687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7" name="テキスト ボックス 246">
          <a:extLst>
            <a:ext uri="{FF2B5EF4-FFF2-40B4-BE49-F238E27FC236}">
              <a16:creationId xmlns:a16="http://schemas.microsoft.com/office/drawing/2014/main" id="{76042D5A-81C8-4B41-91D9-8B1A548C8FDC}"/>
            </a:ext>
          </a:extLst>
        </xdr:cNvPr>
        <xdr:cNvSpPr txBox="1"/>
      </xdr:nvSpPr>
      <xdr:spPr>
        <a:xfrm>
          <a:off x="339891" y="13551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8" name="直線コネクタ 247">
          <a:extLst>
            <a:ext uri="{FF2B5EF4-FFF2-40B4-BE49-F238E27FC236}">
              <a16:creationId xmlns:a16="http://schemas.microsoft.com/office/drawing/2014/main" id="{74D4931B-5764-4BA9-AFE7-BC84430DCA8D}"/>
            </a:ext>
          </a:extLst>
        </xdr:cNvPr>
        <xdr:cNvCxnSpPr/>
      </xdr:nvCxnSpPr>
      <xdr:spPr>
        <a:xfrm>
          <a:off x="685800" y="1332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9" name="テキスト ボックス 248">
          <a:extLst>
            <a:ext uri="{FF2B5EF4-FFF2-40B4-BE49-F238E27FC236}">
              <a16:creationId xmlns:a16="http://schemas.microsoft.com/office/drawing/2014/main" id="{0DB58225-2B5A-4E4E-9CA2-56180ABC5BBA}"/>
            </a:ext>
          </a:extLst>
        </xdr:cNvPr>
        <xdr:cNvSpPr txBox="1"/>
      </xdr:nvSpPr>
      <xdr:spPr>
        <a:xfrm>
          <a:off x="339891"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a:extLst>
            <a:ext uri="{FF2B5EF4-FFF2-40B4-BE49-F238E27FC236}">
              <a16:creationId xmlns:a16="http://schemas.microsoft.com/office/drawing/2014/main" id="{2CD25F54-0187-490B-8B62-65D137AD50AE}"/>
            </a:ext>
          </a:extLst>
        </xdr:cNvPr>
        <xdr:cNvCxnSpPr/>
      </xdr:nvCxnSpPr>
      <xdr:spPr>
        <a:xfrm>
          <a:off x="685800" y="12963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1" name="テキスト ボックス 250">
          <a:extLst>
            <a:ext uri="{FF2B5EF4-FFF2-40B4-BE49-F238E27FC236}">
              <a16:creationId xmlns:a16="http://schemas.microsoft.com/office/drawing/2014/main" id="{BAD74157-13DF-43D6-A3A8-88216454C036}"/>
            </a:ext>
          </a:extLst>
        </xdr:cNvPr>
        <xdr:cNvSpPr txBox="1"/>
      </xdr:nvSpPr>
      <xdr:spPr>
        <a:xfrm>
          <a:off x="339891" y="12827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a:extLst>
            <a:ext uri="{FF2B5EF4-FFF2-40B4-BE49-F238E27FC236}">
              <a16:creationId xmlns:a16="http://schemas.microsoft.com/office/drawing/2014/main" id="{4EF845A4-D7E1-4B71-9B48-C84CE0AA3488}"/>
            </a:ext>
          </a:extLst>
        </xdr:cNvPr>
        <xdr:cNvCxnSpPr/>
      </xdr:nvCxnSpPr>
      <xdr:spPr>
        <a:xfrm>
          <a:off x="685800" y="12611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3" name="テキスト ボックス 252">
          <a:extLst>
            <a:ext uri="{FF2B5EF4-FFF2-40B4-BE49-F238E27FC236}">
              <a16:creationId xmlns:a16="http://schemas.microsoft.com/office/drawing/2014/main" id="{A967D475-70CA-4309-BB12-61DBC93B1AC9}"/>
            </a:ext>
          </a:extLst>
        </xdr:cNvPr>
        <xdr:cNvSpPr txBox="1"/>
      </xdr:nvSpPr>
      <xdr:spPr>
        <a:xfrm>
          <a:off x="339891" y="1247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a:extLst>
            <a:ext uri="{FF2B5EF4-FFF2-40B4-BE49-F238E27FC236}">
              <a16:creationId xmlns:a16="http://schemas.microsoft.com/office/drawing/2014/main" id="{3751D17C-02DC-4FB5-A36E-C58978C5584D}"/>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5" name="テキスト ボックス 254">
          <a:extLst>
            <a:ext uri="{FF2B5EF4-FFF2-40B4-BE49-F238E27FC236}">
              <a16:creationId xmlns:a16="http://schemas.microsoft.com/office/drawing/2014/main" id="{51334996-B443-47D8-8C30-EE1382D7775F}"/>
            </a:ext>
          </a:extLst>
        </xdr:cNvPr>
        <xdr:cNvSpPr txBox="1"/>
      </xdr:nvSpPr>
      <xdr:spPr>
        <a:xfrm>
          <a:off x="339891"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公営住宅】&#10;有形固定資産減価償却率グラフ枠">
          <a:extLst>
            <a:ext uri="{FF2B5EF4-FFF2-40B4-BE49-F238E27FC236}">
              <a16:creationId xmlns:a16="http://schemas.microsoft.com/office/drawing/2014/main" id="{5C7CAE0B-2223-4954-90EF-21F950979806}"/>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30480</xdr:rowOff>
    </xdr:from>
    <xdr:to>
      <xdr:col>24</xdr:col>
      <xdr:colOff>62865</xdr:colOff>
      <xdr:row>87</xdr:row>
      <xdr:rowOff>22861</xdr:rowOff>
    </xdr:to>
    <xdr:cxnSp macro="">
      <xdr:nvCxnSpPr>
        <xdr:cNvPr id="257" name="直線コネクタ 256">
          <a:extLst>
            <a:ext uri="{FF2B5EF4-FFF2-40B4-BE49-F238E27FC236}">
              <a16:creationId xmlns:a16="http://schemas.microsoft.com/office/drawing/2014/main" id="{37FC99DF-F882-4F9B-AD77-DAF4EB67A477}"/>
            </a:ext>
          </a:extLst>
        </xdr:cNvPr>
        <xdr:cNvCxnSpPr/>
      </xdr:nvCxnSpPr>
      <xdr:spPr>
        <a:xfrm flipV="1">
          <a:off x="4179570" y="12505055"/>
          <a:ext cx="1270" cy="161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87</xdr:row>
      <xdr:rowOff>26688</xdr:rowOff>
    </xdr:from>
    <xdr:ext cx="405111" cy="259045"/>
    <xdr:sp macro="" textlink="">
      <xdr:nvSpPr>
        <xdr:cNvPr id="258" name="【公営住宅】&#10;有形固定資産減価償却率最小値テキスト">
          <a:extLst>
            <a:ext uri="{FF2B5EF4-FFF2-40B4-BE49-F238E27FC236}">
              <a16:creationId xmlns:a16="http://schemas.microsoft.com/office/drawing/2014/main" id="{BA783494-214F-413E-A2FC-D98469130C87}"/>
            </a:ext>
          </a:extLst>
        </xdr:cNvPr>
        <xdr:cNvSpPr txBox="1"/>
      </xdr:nvSpPr>
      <xdr:spPr>
        <a:xfrm>
          <a:off x="4229100" y="14126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59" name="直線コネクタ 258">
          <a:extLst>
            <a:ext uri="{FF2B5EF4-FFF2-40B4-BE49-F238E27FC236}">
              <a16:creationId xmlns:a16="http://schemas.microsoft.com/office/drawing/2014/main" id="{C012D276-F67B-4E3F-BEBC-E0CDB1083086}"/>
            </a:ext>
          </a:extLst>
        </xdr:cNvPr>
        <xdr:cNvCxnSpPr/>
      </xdr:nvCxnSpPr>
      <xdr:spPr>
        <a:xfrm>
          <a:off x="4105275" y="141230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148607</xdr:rowOff>
    </xdr:from>
    <xdr:ext cx="405111" cy="259045"/>
    <xdr:sp macro="" textlink="">
      <xdr:nvSpPr>
        <xdr:cNvPr id="260" name="【公営住宅】&#10;有形固定資産減価償却率最大値テキスト">
          <a:extLst>
            <a:ext uri="{FF2B5EF4-FFF2-40B4-BE49-F238E27FC236}">
              <a16:creationId xmlns:a16="http://schemas.microsoft.com/office/drawing/2014/main" id="{B4ABC4EA-6FCA-4F82-855D-93A79C98B2E6}"/>
            </a:ext>
          </a:extLst>
        </xdr:cNvPr>
        <xdr:cNvSpPr txBox="1"/>
      </xdr:nvSpPr>
      <xdr:spPr>
        <a:xfrm>
          <a:off x="4229100" y="12299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30480</xdr:rowOff>
    </xdr:from>
    <xdr:to>
      <xdr:col>24</xdr:col>
      <xdr:colOff>152400</xdr:colOff>
      <xdr:row>77</xdr:row>
      <xdr:rowOff>30480</xdr:rowOff>
    </xdr:to>
    <xdr:cxnSp macro="">
      <xdr:nvCxnSpPr>
        <xdr:cNvPr id="261" name="直線コネクタ 260">
          <a:extLst>
            <a:ext uri="{FF2B5EF4-FFF2-40B4-BE49-F238E27FC236}">
              <a16:creationId xmlns:a16="http://schemas.microsoft.com/office/drawing/2014/main" id="{86BAC52D-B17F-4702-B22A-AD77DFBE4C0F}"/>
            </a:ext>
          </a:extLst>
        </xdr:cNvPr>
        <xdr:cNvCxnSpPr/>
      </xdr:nvCxnSpPr>
      <xdr:spPr>
        <a:xfrm>
          <a:off x="4105275" y="125050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52088</xdr:rowOff>
    </xdr:from>
    <xdr:ext cx="405111" cy="259045"/>
    <xdr:sp macro="" textlink="">
      <xdr:nvSpPr>
        <xdr:cNvPr id="262" name="【公営住宅】&#10;有形固定資産減価償却率平均値テキスト">
          <a:extLst>
            <a:ext uri="{FF2B5EF4-FFF2-40B4-BE49-F238E27FC236}">
              <a16:creationId xmlns:a16="http://schemas.microsoft.com/office/drawing/2014/main" id="{2F458CA4-0B93-41D8-B5F3-DAC11FF4060B}"/>
            </a:ext>
          </a:extLst>
        </xdr:cNvPr>
        <xdr:cNvSpPr txBox="1"/>
      </xdr:nvSpPr>
      <xdr:spPr>
        <a:xfrm>
          <a:off x="4229100" y="13174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29211</xdr:rowOff>
    </xdr:from>
    <xdr:to>
      <xdr:col>24</xdr:col>
      <xdr:colOff>114300</xdr:colOff>
      <xdr:row>82</xdr:row>
      <xdr:rowOff>130811</xdr:rowOff>
    </xdr:to>
    <xdr:sp macro="" textlink="">
      <xdr:nvSpPr>
        <xdr:cNvPr id="263" name="フローチャート: 判断 262">
          <a:extLst>
            <a:ext uri="{FF2B5EF4-FFF2-40B4-BE49-F238E27FC236}">
              <a16:creationId xmlns:a16="http://schemas.microsoft.com/office/drawing/2014/main" id="{03D3C94E-A281-41BA-8894-67F0D1EB9B04}"/>
            </a:ext>
          </a:extLst>
        </xdr:cNvPr>
        <xdr:cNvSpPr/>
      </xdr:nvSpPr>
      <xdr:spPr>
        <a:xfrm>
          <a:off x="4124325" y="133134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264" name="フローチャート: 判断 263">
          <a:extLst>
            <a:ext uri="{FF2B5EF4-FFF2-40B4-BE49-F238E27FC236}">
              <a16:creationId xmlns:a16="http://schemas.microsoft.com/office/drawing/2014/main" id="{B7612198-0FD3-4C08-9BF7-2183C17067D2}"/>
            </a:ext>
          </a:extLst>
        </xdr:cNvPr>
        <xdr:cNvSpPr/>
      </xdr:nvSpPr>
      <xdr:spPr>
        <a:xfrm>
          <a:off x="3381375" y="132848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36830</xdr:rowOff>
    </xdr:from>
    <xdr:to>
      <xdr:col>15</xdr:col>
      <xdr:colOff>101600</xdr:colOff>
      <xdr:row>82</xdr:row>
      <xdr:rowOff>138430</xdr:rowOff>
    </xdr:to>
    <xdr:sp macro="" textlink="">
      <xdr:nvSpPr>
        <xdr:cNvPr id="265" name="フローチャート: 判断 264">
          <a:extLst>
            <a:ext uri="{FF2B5EF4-FFF2-40B4-BE49-F238E27FC236}">
              <a16:creationId xmlns:a16="http://schemas.microsoft.com/office/drawing/2014/main" id="{6BE3EBE6-D7D4-4491-BBF7-B8C1DF977FAF}"/>
            </a:ext>
          </a:extLst>
        </xdr:cNvPr>
        <xdr:cNvSpPr/>
      </xdr:nvSpPr>
      <xdr:spPr>
        <a:xfrm>
          <a:off x="2571750" y="1332420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66" name="フローチャート: 判断 265">
          <a:extLst>
            <a:ext uri="{FF2B5EF4-FFF2-40B4-BE49-F238E27FC236}">
              <a16:creationId xmlns:a16="http://schemas.microsoft.com/office/drawing/2014/main" id="{AEAB2A8B-010D-4085-9DFA-DAB8C1A043E9}"/>
            </a:ext>
          </a:extLst>
        </xdr:cNvPr>
        <xdr:cNvSpPr/>
      </xdr:nvSpPr>
      <xdr:spPr>
        <a:xfrm>
          <a:off x="1781175" y="132969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DD2197B4-38A8-4779-B80C-A8748F74B702}"/>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703581D0-AA96-4D88-B363-0B0F14082BED}"/>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E3B319BE-17E9-43E1-BB1A-5BBE46BA210A}"/>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389D59BA-01A6-40B4-968E-A3C39840C4A7}"/>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A74D30CA-F661-445E-B5B9-12BB23A4779C}"/>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72" name="楕円 271">
          <a:extLst>
            <a:ext uri="{FF2B5EF4-FFF2-40B4-BE49-F238E27FC236}">
              <a16:creationId xmlns:a16="http://schemas.microsoft.com/office/drawing/2014/main" id="{0AD67E6A-7840-4E09-BA1B-A323A7E72E12}"/>
            </a:ext>
          </a:extLst>
        </xdr:cNvPr>
        <xdr:cNvSpPr/>
      </xdr:nvSpPr>
      <xdr:spPr>
        <a:xfrm>
          <a:off x="4124325" y="135089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83</xdr:row>
      <xdr:rowOff>38116</xdr:rowOff>
    </xdr:from>
    <xdr:ext cx="405111" cy="259045"/>
    <xdr:sp macro="" textlink="">
      <xdr:nvSpPr>
        <xdr:cNvPr id="273" name="【公営住宅】&#10;有形固定資産減価償却率該当値テキスト">
          <a:extLst>
            <a:ext uri="{FF2B5EF4-FFF2-40B4-BE49-F238E27FC236}">
              <a16:creationId xmlns:a16="http://schemas.microsoft.com/office/drawing/2014/main" id="{803A2539-D488-4A16-AB9D-B465E8F15284}"/>
            </a:ext>
          </a:extLst>
        </xdr:cNvPr>
        <xdr:cNvSpPr txBox="1"/>
      </xdr:nvSpPr>
      <xdr:spPr>
        <a:xfrm>
          <a:off x="4229100" y="13487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2539</xdr:rowOff>
    </xdr:from>
    <xdr:to>
      <xdr:col>20</xdr:col>
      <xdr:colOff>38100</xdr:colOff>
      <xdr:row>83</xdr:row>
      <xdr:rowOff>104139</xdr:rowOff>
    </xdr:to>
    <xdr:sp macro="" textlink="">
      <xdr:nvSpPr>
        <xdr:cNvPr id="274" name="楕円 273">
          <a:extLst>
            <a:ext uri="{FF2B5EF4-FFF2-40B4-BE49-F238E27FC236}">
              <a16:creationId xmlns:a16="http://schemas.microsoft.com/office/drawing/2014/main" id="{4FF1F9F2-2E82-4B77-9AA5-674E49351530}"/>
            </a:ext>
          </a:extLst>
        </xdr:cNvPr>
        <xdr:cNvSpPr/>
      </xdr:nvSpPr>
      <xdr:spPr>
        <a:xfrm>
          <a:off x="3381375" y="1345183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53339</xdr:rowOff>
    </xdr:from>
    <xdr:to>
      <xdr:col>24</xdr:col>
      <xdr:colOff>63500</xdr:colOff>
      <xdr:row>83</xdr:row>
      <xdr:rowOff>110489</xdr:rowOff>
    </xdr:to>
    <xdr:cxnSp macro="">
      <xdr:nvCxnSpPr>
        <xdr:cNvPr id="275" name="直線コネクタ 274">
          <a:extLst>
            <a:ext uri="{FF2B5EF4-FFF2-40B4-BE49-F238E27FC236}">
              <a16:creationId xmlns:a16="http://schemas.microsoft.com/office/drawing/2014/main" id="{97BDF464-322F-4118-97E9-5F2104FA943B}"/>
            </a:ext>
          </a:extLst>
        </xdr:cNvPr>
        <xdr:cNvCxnSpPr/>
      </xdr:nvCxnSpPr>
      <xdr:spPr>
        <a:xfrm>
          <a:off x="3429000" y="13499464"/>
          <a:ext cx="7524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128270</xdr:rowOff>
    </xdr:from>
    <xdr:to>
      <xdr:col>15</xdr:col>
      <xdr:colOff>101600</xdr:colOff>
      <xdr:row>83</xdr:row>
      <xdr:rowOff>58420</xdr:rowOff>
    </xdr:to>
    <xdr:sp macro="" textlink="">
      <xdr:nvSpPr>
        <xdr:cNvPr id="276" name="楕円 275">
          <a:extLst>
            <a:ext uri="{FF2B5EF4-FFF2-40B4-BE49-F238E27FC236}">
              <a16:creationId xmlns:a16="http://schemas.microsoft.com/office/drawing/2014/main" id="{14DD183D-7605-4BC8-BD27-F020F957238B}"/>
            </a:ext>
          </a:extLst>
        </xdr:cNvPr>
        <xdr:cNvSpPr/>
      </xdr:nvSpPr>
      <xdr:spPr>
        <a:xfrm>
          <a:off x="2571750" y="134124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7620</xdr:rowOff>
    </xdr:from>
    <xdr:to>
      <xdr:col>19</xdr:col>
      <xdr:colOff>177800</xdr:colOff>
      <xdr:row>83</xdr:row>
      <xdr:rowOff>53339</xdr:rowOff>
    </xdr:to>
    <xdr:cxnSp macro="">
      <xdr:nvCxnSpPr>
        <xdr:cNvPr id="277" name="直線コネクタ 276">
          <a:extLst>
            <a:ext uri="{FF2B5EF4-FFF2-40B4-BE49-F238E27FC236}">
              <a16:creationId xmlns:a16="http://schemas.microsoft.com/office/drawing/2014/main" id="{D2DF2407-926D-4EB2-B256-8D21E077FC00}"/>
            </a:ext>
          </a:extLst>
        </xdr:cNvPr>
        <xdr:cNvCxnSpPr/>
      </xdr:nvCxnSpPr>
      <xdr:spPr>
        <a:xfrm>
          <a:off x="2619375" y="13460095"/>
          <a:ext cx="809625"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71120</xdr:rowOff>
    </xdr:from>
    <xdr:to>
      <xdr:col>10</xdr:col>
      <xdr:colOff>165100</xdr:colOff>
      <xdr:row>83</xdr:row>
      <xdr:rowOff>1270</xdr:rowOff>
    </xdr:to>
    <xdr:sp macro="" textlink="">
      <xdr:nvSpPr>
        <xdr:cNvPr id="278" name="楕円 277">
          <a:extLst>
            <a:ext uri="{FF2B5EF4-FFF2-40B4-BE49-F238E27FC236}">
              <a16:creationId xmlns:a16="http://schemas.microsoft.com/office/drawing/2014/main" id="{ABAF9786-1DE9-4E1B-87B4-B4E0473D7C16}"/>
            </a:ext>
          </a:extLst>
        </xdr:cNvPr>
        <xdr:cNvSpPr/>
      </xdr:nvSpPr>
      <xdr:spPr>
        <a:xfrm>
          <a:off x="1781175" y="133553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121920</xdr:rowOff>
    </xdr:from>
    <xdr:to>
      <xdr:col>15</xdr:col>
      <xdr:colOff>50800</xdr:colOff>
      <xdr:row>83</xdr:row>
      <xdr:rowOff>7620</xdr:rowOff>
    </xdr:to>
    <xdr:cxnSp macro="">
      <xdr:nvCxnSpPr>
        <xdr:cNvPr id="279" name="直線コネクタ 278">
          <a:extLst>
            <a:ext uri="{FF2B5EF4-FFF2-40B4-BE49-F238E27FC236}">
              <a16:creationId xmlns:a16="http://schemas.microsoft.com/office/drawing/2014/main" id="{AED1D311-67F4-4C6F-A59B-48892460A626}"/>
            </a:ext>
          </a:extLst>
        </xdr:cNvPr>
        <xdr:cNvCxnSpPr/>
      </xdr:nvCxnSpPr>
      <xdr:spPr>
        <a:xfrm>
          <a:off x="1828800" y="13412470"/>
          <a:ext cx="79057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109238</xdr:rowOff>
    </xdr:from>
    <xdr:ext cx="405111" cy="259045"/>
    <xdr:sp macro="" textlink="">
      <xdr:nvSpPr>
        <xdr:cNvPr id="280" name="n_1aveValue【公営住宅】&#10;有形固定資産減価償却率">
          <a:extLst>
            <a:ext uri="{FF2B5EF4-FFF2-40B4-BE49-F238E27FC236}">
              <a16:creationId xmlns:a16="http://schemas.microsoft.com/office/drawing/2014/main" id="{A6D4FB7E-9521-4E55-BF61-14E9C933203C}"/>
            </a:ext>
          </a:extLst>
        </xdr:cNvPr>
        <xdr:cNvSpPr txBox="1"/>
      </xdr:nvSpPr>
      <xdr:spPr>
        <a:xfrm>
          <a:off x="3239144" y="13069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154957</xdr:rowOff>
    </xdr:from>
    <xdr:ext cx="405111" cy="259045"/>
    <xdr:sp macro="" textlink="">
      <xdr:nvSpPr>
        <xdr:cNvPr id="281" name="n_2aveValue【公営住宅】&#10;有形固定資産減価償却率">
          <a:extLst>
            <a:ext uri="{FF2B5EF4-FFF2-40B4-BE49-F238E27FC236}">
              <a16:creationId xmlns:a16="http://schemas.microsoft.com/office/drawing/2014/main" id="{C804B099-358B-4C0F-870A-BA38322302A9}"/>
            </a:ext>
          </a:extLst>
        </xdr:cNvPr>
        <xdr:cNvSpPr txBox="1"/>
      </xdr:nvSpPr>
      <xdr:spPr>
        <a:xfrm>
          <a:off x="2439044" y="1311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282" name="n_3aveValue【公営住宅】&#10;有形固定資産減価償却率">
          <a:extLst>
            <a:ext uri="{FF2B5EF4-FFF2-40B4-BE49-F238E27FC236}">
              <a16:creationId xmlns:a16="http://schemas.microsoft.com/office/drawing/2014/main" id="{E4653241-DA26-44E0-AF51-A163C49D067D}"/>
            </a:ext>
          </a:extLst>
        </xdr:cNvPr>
        <xdr:cNvSpPr txBox="1"/>
      </xdr:nvSpPr>
      <xdr:spPr>
        <a:xfrm>
          <a:off x="1648469" y="1308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95266</xdr:rowOff>
    </xdr:from>
    <xdr:ext cx="405111" cy="259045"/>
    <xdr:sp macro="" textlink="">
      <xdr:nvSpPr>
        <xdr:cNvPr id="283" name="n_1mainValue【公営住宅】&#10;有形固定資産減価償却率">
          <a:extLst>
            <a:ext uri="{FF2B5EF4-FFF2-40B4-BE49-F238E27FC236}">
              <a16:creationId xmlns:a16="http://schemas.microsoft.com/office/drawing/2014/main" id="{15139D87-CBB6-4F94-8C21-EA0B41E669C2}"/>
            </a:ext>
          </a:extLst>
        </xdr:cNvPr>
        <xdr:cNvSpPr txBox="1"/>
      </xdr:nvSpPr>
      <xdr:spPr>
        <a:xfrm>
          <a:off x="3239144" y="13544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284" name="n_2mainValue【公営住宅】&#10;有形固定資産減価償却率">
          <a:extLst>
            <a:ext uri="{FF2B5EF4-FFF2-40B4-BE49-F238E27FC236}">
              <a16:creationId xmlns:a16="http://schemas.microsoft.com/office/drawing/2014/main" id="{3A4EFAB4-9DAC-47C3-9985-2ADB8866EFFE}"/>
            </a:ext>
          </a:extLst>
        </xdr:cNvPr>
        <xdr:cNvSpPr txBox="1"/>
      </xdr:nvSpPr>
      <xdr:spPr>
        <a:xfrm>
          <a:off x="24390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163847</xdr:rowOff>
    </xdr:from>
    <xdr:ext cx="405111" cy="259045"/>
    <xdr:sp macro="" textlink="">
      <xdr:nvSpPr>
        <xdr:cNvPr id="285" name="n_3mainValue【公営住宅】&#10;有形固定資産減価償却率">
          <a:extLst>
            <a:ext uri="{FF2B5EF4-FFF2-40B4-BE49-F238E27FC236}">
              <a16:creationId xmlns:a16="http://schemas.microsoft.com/office/drawing/2014/main" id="{6ED115CC-5D50-422D-BADF-0EDF51CA945E}"/>
            </a:ext>
          </a:extLst>
        </xdr:cNvPr>
        <xdr:cNvSpPr txBox="1"/>
      </xdr:nvSpPr>
      <xdr:spPr>
        <a:xfrm>
          <a:off x="1648469"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6" name="正方形/長方形 285">
          <a:extLst>
            <a:ext uri="{FF2B5EF4-FFF2-40B4-BE49-F238E27FC236}">
              <a16:creationId xmlns:a16="http://schemas.microsoft.com/office/drawing/2014/main" id="{BCD12F17-EAEF-4790-B234-8FDE0C10055F}"/>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87" name="正方形/長方形 286">
          <a:extLst>
            <a:ext uri="{FF2B5EF4-FFF2-40B4-BE49-F238E27FC236}">
              <a16:creationId xmlns:a16="http://schemas.microsoft.com/office/drawing/2014/main" id="{0E7F5F36-CF74-4702-A519-B298435B75E1}"/>
            </a:ext>
          </a:extLst>
        </xdr:cNvPr>
        <xdr:cNvSpPr/>
      </xdr:nvSpPr>
      <xdr:spPr>
        <a:xfrm>
          <a:off x="6410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88" name="正方形/長方形 287">
          <a:extLst>
            <a:ext uri="{FF2B5EF4-FFF2-40B4-BE49-F238E27FC236}">
              <a16:creationId xmlns:a16="http://schemas.microsoft.com/office/drawing/2014/main" id="{577D5200-6D17-4D8B-900B-FCA7503412FF}"/>
            </a:ext>
          </a:extLst>
        </xdr:cNvPr>
        <xdr:cNvSpPr/>
      </xdr:nvSpPr>
      <xdr:spPr>
        <a:xfrm>
          <a:off x="6410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89" name="正方形/長方形 288">
          <a:extLst>
            <a:ext uri="{FF2B5EF4-FFF2-40B4-BE49-F238E27FC236}">
              <a16:creationId xmlns:a16="http://schemas.microsoft.com/office/drawing/2014/main" id="{19A280C2-9854-4F2E-8F0C-EF7FCFA11FEC}"/>
            </a:ext>
          </a:extLst>
        </xdr:cNvPr>
        <xdr:cNvSpPr/>
      </xdr:nvSpPr>
      <xdr:spPr>
        <a:xfrm>
          <a:off x="7886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90" name="正方形/長方形 289">
          <a:extLst>
            <a:ext uri="{FF2B5EF4-FFF2-40B4-BE49-F238E27FC236}">
              <a16:creationId xmlns:a16="http://schemas.microsoft.com/office/drawing/2014/main" id="{3DB6CF57-568A-4E69-9611-35A2ABFDE573}"/>
            </a:ext>
          </a:extLst>
        </xdr:cNvPr>
        <xdr:cNvSpPr/>
      </xdr:nvSpPr>
      <xdr:spPr>
        <a:xfrm>
          <a:off x="7886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1" name="正方形/長方形 290">
          <a:extLst>
            <a:ext uri="{FF2B5EF4-FFF2-40B4-BE49-F238E27FC236}">
              <a16:creationId xmlns:a16="http://schemas.microsoft.com/office/drawing/2014/main" id="{B00059D8-F2BC-4117-87B2-115E21DD2ECF}"/>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2" name="テキスト ボックス 291">
          <a:extLst>
            <a:ext uri="{FF2B5EF4-FFF2-40B4-BE49-F238E27FC236}">
              <a16:creationId xmlns:a16="http://schemas.microsoft.com/office/drawing/2014/main" id="{A41BF602-3765-4F58-B48A-34765A01E479}"/>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3" name="直線コネクタ 292">
          <a:extLst>
            <a:ext uri="{FF2B5EF4-FFF2-40B4-BE49-F238E27FC236}">
              <a16:creationId xmlns:a16="http://schemas.microsoft.com/office/drawing/2014/main" id="{3C73FBD1-D0C9-40F4-BD0A-2877A6343AA7}"/>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4" name="直線コネクタ 293">
          <a:extLst>
            <a:ext uri="{FF2B5EF4-FFF2-40B4-BE49-F238E27FC236}">
              <a16:creationId xmlns:a16="http://schemas.microsoft.com/office/drawing/2014/main" id="{EC118070-E066-44D1-A0D9-3609DCC2EDF7}"/>
            </a:ext>
          </a:extLst>
        </xdr:cNvPr>
        <xdr:cNvCxnSpPr/>
      </xdr:nvCxnSpPr>
      <xdr:spPr>
        <a:xfrm>
          <a:off x="5953125" y="140942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5" name="テキスト ボックス 294">
          <a:extLst>
            <a:ext uri="{FF2B5EF4-FFF2-40B4-BE49-F238E27FC236}">
              <a16:creationId xmlns:a16="http://schemas.microsoft.com/office/drawing/2014/main" id="{DE65F47B-2F06-4AF7-9A54-C77153711383}"/>
            </a:ext>
          </a:extLst>
        </xdr:cNvPr>
        <xdr:cNvSpPr txBox="1"/>
      </xdr:nvSpPr>
      <xdr:spPr>
        <a:xfrm>
          <a:off x="5527221"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6" name="直線コネクタ 295">
          <a:extLst>
            <a:ext uri="{FF2B5EF4-FFF2-40B4-BE49-F238E27FC236}">
              <a16:creationId xmlns:a16="http://schemas.microsoft.com/office/drawing/2014/main" id="{2D7D6C7A-678C-44CE-A2B3-62C3667CFE1A}"/>
            </a:ext>
          </a:extLst>
        </xdr:cNvPr>
        <xdr:cNvCxnSpPr/>
      </xdr:nvCxnSpPr>
      <xdr:spPr>
        <a:xfrm>
          <a:off x="5953125" y="1378358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7" name="テキスト ボックス 296">
          <a:extLst>
            <a:ext uri="{FF2B5EF4-FFF2-40B4-BE49-F238E27FC236}">
              <a16:creationId xmlns:a16="http://schemas.microsoft.com/office/drawing/2014/main" id="{DCF22C1F-43AF-4B8F-A80D-46FE7B03A411}"/>
            </a:ext>
          </a:extLst>
        </xdr:cNvPr>
        <xdr:cNvSpPr txBox="1"/>
      </xdr:nvSpPr>
      <xdr:spPr>
        <a:xfrm>
          <a:off x="5527221" y="13657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8" name="直線コネクタ 297">
          <a:extLst>
            <a:ext uri="{FF2B5EF4-FFF2-40B4-BE49-F238E27FC236}">
              <a16:creationId xmlns:a16="http://schemas.microsoft.com/office/drawing/2014/main" id="{100C7108-530F-4D14-9D89-3893056A0497}"/>
            </a:ext>
          </a:extLst>
        </xdr:cNvPr>
        <xdr:cNvCxnSpPr/>
      </xdr:nvCxnSpPr>
      <xdr:spPr>
        <a:xfrm>
          <a:off x="5953125" y="1347606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9" name="テキスト ボックス 298">
          <a:extLst>
            <a:ext uri="{FF2B5EF4-FFF2-40B4-BE49-F238E27FC236}">
              <a16:creationId xmlns:a16="http://schemas.microsoft.com/office/drawing/2014/main" id="{F47A1D1C-82D4-417D-8A09-C6B85B77F50F}"/>
            </a:ext>
          </a:extLst>
        </xdr:cNvPr>
        <xdr:cNvSpPr txBox="1"/>
      </xdr:nvSpPr>
      <xdr:spPr>
        <a:xfrm>
          <a:off x="5527221"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0" name="直線コネクタ 299">
          <a:extLst>
            <a:ext uri="{FF2B5EF4-FFF2-40B4-BE49-F238E27FC236}">
              <a16:creationId xmlns:a16="http://schemas.microsoft.com/office/drawing/2014/main" id="{3BE026E4-D6C8-4FE2-AE2A-208B6FC994CC}"/>
            </a:ext>
          </a:extLst>
        </xdr:cNvPr>
        <xdr:cNvCxnSpPr/>
      </xdr:nvCxnSpPr>
      <xdr:spPr>
        <a:xfrm>
          <a:off x="5953125" y="1317488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1" name="テキスト ボックス 300">
          <a:extLst>
            <a:ext uri="{FF2B5EF4-FFF2-40B4-BE49-F238E27FC236}">
              <a16:creationId xmlns:a16="http://schemas.microsoft.com/office/drawing/2014/main" id="{EDB7B77E-26D8-4100-B754-76DA80F9145D}"/>
            </a:ext>
          </a:extLst>
        </xdr:cNvPr>
        <xdr:cNvSpPr txBox="1"/>
      </xdr:nvSpPr>
      <xdr:spPr>
        <a:xfrm>
          <a:off x="5527221"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2" name="直線コネクタ 301">
          <a:extLst>
            <a:ext uri="{FF2B5EF4-FFF2-40B4-BE49-F238E27FC236}">
              <a16:creationId xmlns:a16="http://schemas.microsoft.com/office/drawing/2014/main" id="{4A614C39-62BA-4B25-B56E-D8263A6879D8}"/>
            </a:ext>
          </a:extLst>
        </xdr:cNvPr>
        <xdr:cNvCxnSpPr/>
      </xdr:nvCxnSpPr>
      <xdr:spPr>
        <a:xfrm>
          <a:off x="5953125" y="1286736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3" name="テキスト ボックス 302">
          <a:extLst>
            <a:ext uri="{FF2B5EF4-FFF2-40B4-BE49-F238E27FC236}">
              <a16:creationId xmlns:a16="http://schemas.microsoft.com/office/drawing/2014/main" id="{018D9D6B-B7E3-4B3B-BB7A-2E0189F133A8}"/>
            </a:ext>
          </a:extLst>
        </xdr:cNvPr>
        <xdr:cNvSpPr txBox="1"/>
      </xdr:nvSpPr>
      <xdr:spPr>
        <a:xfrm>
          <a:off x="5527221" y="12728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4" name="直線コネクタ 303">
          <a:extLst>
            <a:ext uri="{FF2B5EF4-FFF2-40B4-BE49-F238E27FC236}">
              <a16:creationId xmlns:a16="http://schemas.microsoft.com/office/drawing/2014/main" id="{F1160F22-1447-4ADF-98E1-35A9AA969967}"/>
            </a:ext>
          </a:extLst>
        </xdr:cNvPr>
        <xdr:cNvCxnSpPr/>
      </xdr:nvCxnSpPr>
      <xdr:spPr>
        <a:xfrm>
          <a:off x="5953125" y="125566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5" name="テキスト ボックス 304">
          <a:extLst>
            <a:ext uri="{FF2B5EF4-FFF2-40B4-BE49-F238E27FC236}">
              <a16:creationId xmlns:a16="http://schemas.microsoft.com/office/drawing/2014/main" id="{70E89B5E-D82F-4527-A19A-565BEA904F10}"/>
            </a:ext>
          </a:extLst>
        </xdr:cNvPr>
        <xdr:cNvSpPr txBox="1"/>
      </xdr:nvSpPr>
      <xdr:spPr>
        <a:xfrm>
          <a:off x="5527221" y="124207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6" name="直線コネクタ 305">
          <a:extLst>
            <a:ext uri="{FF2B5EF4-FFF2-40B4-BE49-F238E27FC236}">
              <a16:creationId xmlns:a16="http://schemas.microsoft.com/office/drawing/2014/main" id="{07274A41-4917-4E2E-AD11-8EBC25B3CF43}"/>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7" name="テキスト ボックス 306">
          <a:extLst>
            <a:ext uri="{FF2B5EF4-FFF2-40B4-BE49-F238E27FC236}">
              <a16:creationId xmlns:a16="http://schemas.microsoft.com/office/drawing/2014/main" id="{AE584153-67B8-4844-AA14-445C876CA145}"/>
            </a:ext>
          </a:extLst>
        </xdr:cNvPr>
        <xdr:cNvSpPr txBox="1"/>
      </xdr:nvSpPr>
      <xdr:spPr>
        <a:xfrm>
          <a:off x="55272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8" name="【公営住宅】&#10;一人当たり面積グラフ枠">
          <a:extLst>
            <a:ext uri="{FF2B5EF4-FFF2-40B4-BE49-F238E27FC236}">
              <a16:creationId xmlns:a16="http://schemas.microsoft.com/office/drawing/2014/main" id="{5287DAB7-F5E9-4B55-85EF-8E035963A618}"/>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xdr:rowOff>
    </xdr:from>
    <xdr:to>
      <xdr:col>54</xdr:col>
      <xdr:colOff>189865</xdr:colOff>
      <xdr:row>85</xdr:row>
      <xdr:rowOff>127907</xdr:rowOff>
    </xdr:to>
    <xdr:cxnSp macro="">
      <xdr:nvCxnSpPr>
        <xdr:cNvPr id="309" name="直線コネクタ 308">
          <a:extLst>
            <a:ext uri="{FF2B5EF4-FFF2-40B4-BE49-F238E27FC236}">
              <a16:creationId xmlns:a16="http://schemas.microsoft.com/office/drawing/2014/main" id="{0AEB55E5-FAE1-41C2-9241-1187969732D2}"/>
            </a:ext>
          </a:extLst>
        </xdr:cNvPr>
        <xdr:cNvCxnSpPr/>
      </xdr:nvCxnSpPr>
      <xdr:spPr>
        <a:xfrm flipV="1">
          <a:off x="9427845" y="12648474"/>
          <a:ext cx="1270" cy="124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131734</xdr:rowOff>
    </xdr:from>
    <xdr:ext cx="469744" cy="259045"/>
    <xdr:sp macro="" textlink="">
      <xdr:nvSpPr>
        <xdr:cNvPr id="310" name="【公営住宅】&#10;一人当たり面積最小値テキスト">
          <a:extLst>
            <a:ext uri="{FF2B5EF4-FFF2-40B4-BE49-F238E27FC236}">
              <a16:creationId xmlns:a16="http://schemas.microsoft.com/office/drawing/2014/main" id="{E4FDE211-8D79-4320-AD49-E8911BFA44FB}"/>
            </a:ext>
          </a:extLst>
        </xdr:cNvPr>
        <xdr:cNvSpPr txBox="1"/>
      </xdr:nvSpPr>
      <xdr:spPr>
        <a:xfrm>
          <a:off x="9477375" y="1390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127907</xdr:rowOff>
    </xdr:from>
    <xdr:to>
      <xdr:col>55</xdr:col>
      <xdr:colOff>88900</xdr:colOff>
      <xdr:row>85</xdr:row>
      <xdr:rowOff>127907</xdr:rowOff>
    </xdr:to>
    <xdr:cxnSp macro="">
      <xdr:nvCxnSpPr>
        <xdr:cNvPr id="311" name="直線コネクタ 310">
          <a:extLst>
            <a:ext uri="{FF2B5EF4-FFF2-40B4-BE49-F238E27FC236}">
              <a16:creationId xmlns:a16="http://schemas.microsoft.com/office/drawing/2014/main" id="{A516D7C2-14F9-43FF-A7A1-42693F713E75}"/>
            </a:ext>
          </a:extLst>
        </xdr:cNvPr>
        <xdr:cNvCxnSpPr/>
      </xdr:nvCxnSpPr>
      <xdr:spPr>
        <a:xfrm>
          <a:off x="9363075" y="1389788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130101</xdr:rowOff>
    </xdr:from>
    <xdr:ext cx="469744" cy="259045"/>
    <xdr:sp macro="" textlink="">
      <xdr:nvSpPr>
        <xdr:cNvPr id="312" name="【公営住宅】&#10;一人当たり面積最大値テキスト">
          <a:extLst>
            <a:ext uri="{FF2B5EF4-FFF2-40B4-BE49-F238E27FC236}">
              <a16:creationId xmlns:a16="http://schemas.microsoft.com/office/drawing/2014/main" id="{4D9E4757-2389-452A-8562-8B51749F01E3}"/>
            </a:ext>
          </a:extLst>
        </xdr:cNvPr>
        <xdr:cNvSpPr txBox="1"/>
      </xdr:nvSpPr>
      <xdr:spPr>
        <a:xfrm>
          <a:off x="9477375" y="1244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xdr:rowOff>
    </xdr:from>
    <xdr:to>
      <xdr:col>55</xdr:col>
      <xdr:colOff>88900</xdr:colOff>
      <xdr:row>78</xdr:row>
      <xdr:rowOff>11974</xdr:rowOff>
    </xdr:to>
    <xdr:cxnSp macro="">
      <xdr:nvCxnSpPr>
        <xdr:cNvPr id="313" name="直線コネクタ 312">
          <a:extLst>
            <a:ext uri="{FF2B5EF4-FFF2-40B4-BE49-F238E27FC236}">
              <a16:creationId xmlns:a16="http://schemas.microsoft.com/office/drawing/2014/main" id="{D45D51D5-B078-4A67-B40B-98F37C39FA5E}"/>
            </a:ext>
          </a:extLst>
        </xdr:cNvPr>
        <xdr:cNvCxnSpPr/>
      </xdr:nvCxnSpPr>
      <xdr:spPr>
        <a:xfrm>
          <a:off x="9363075" y="1264847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155501</xdr:rowOff>
    </xdr:from>
    <xdr:ext cx="469744" cy="259045"/>
    <xdr:sp macro="" textlink="">
      <xdr:nvSpPr>
        <xdr:cNvPr id="314" name="【公営住宅】&#10;一人当たり面積平均値テキスト">
          <a:extLst>
            <a:ext uri="{FF2B5EF4-FFF2-40B4-BE49-F238E27FC236}">
              <a16:creationId xmlns:a16="http://schemas.microsoft.com/office/drawing/2014/main" id="{1E3CAF76-39AB-4992-BA86-A8EEA4F56322}"/>
            </a:ext>
          </a:extLst>
        </xdr:cNvPr>
        <xdr:cNvSpPr txBox="1"/>
      </xdr:nvSpPr>
      <xdr:spPr>
        <a:xfrm>
          <a:off x="9477375" y="1328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132624</xdr:rowOff>
    </xdr:from>
    <xdr:to>
      <xdr:col>55</xdr:col>
      <xdr:colOff>50800</xdr:colOff>
      <xdr:row>83</xdr:row>
      <xdr:rowOff>62774</xdr:rowOff>
    </xdr:to>
    <xdr:sp macro="" textlink="">
      <xdr:nvSpPr>
        <xdr:cNvPr id="315" name="フローチャート: 判断 314">
          <a:extLst>
            <a:ext uri="{FF2B5EF4-FFF2-40B4-BE49-F238E27FC236}">
              <a16:creationId xmlns:a16="http://schemas.microsoft.com/office/drawing/2014/main" id="{C0AE4379-F78B-49C8-BBD9-8FD0C88D45CD}"/>
            </a:ext>
          </a:extLst>
        </xdr:cNvPr>
        <xdr:cNvSpPr/>
      </xdr:nvSpPr>
      <xdr:spPr>
        <a:xfrm>
          <a:off x="9401175" y="13419999"/>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140788</xdr:rowOff>
    </xdr:from>
    <xdr:to>
      <xdr:col>50</xdr:col>
      <xdr:colOff>165100</xdr:colOff>
      <xdr:row>83</xdr:row>
      <xdr:rowOff>70938</xdr:rowOff>
    </xdr:to>
    <xdr:sp macro="" textlink="">
      <xdr:nvSpPr>
        <xdr:cNvPr id="316" name="フローチャート: 判断 315">
          <a:extLst>
            <a:ext uri="{FF2B5EF4-FFF2-40B4-BE49-F238E27FC236}">
              <a16:creationId xmlns:a16="http://schemas.microsoft.com/office/drawing/2014/main" id="{2A12CBD4-ED80-48BE-8005-14DE431CB9F6}"/>
            </a:ext>
          </a:extLst>
        </xdr:cNvPr>
        <xdr:cNvSpPr/>
      </xdr:nvSpPr>
      <xdr:spPr>
        <a:xfrm>
          <a:off x="8639175" y="1343133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139156</xdr:rowOff>
    </xdr:from>
    <xdr:to>
      <xdr:col>46</xdr:col>
      <xdr:colOff>38100</xdr:colOff>
      <xdr:row>83</xdr:row>
      <xdr:rowOff>69306</xdr:rowOff>
    </xdr:to>
    <xdr:sp macro="" textlink="">
      <xdr:nvSpPr>
        <xdr:cNvPr id="317" name="フローチャート: 判断 316">
          <a:extLst>
            <a:ext uri="{FF2B5EF4-FFF2-40B4-BE49-F238E27FC236}">
              <a16:creationId xmlns:a16="http://schemas.microsoft.com/office/drawing/2014/main" id="{96BFFAA4-E853-429B-9DDA-FFC97317EB5A}"/>
            </a:ext>
          </a:extLst>
        </xdr:cNvPr>
        <xdr:cNvSpPr/>
      </xdr:nvSpPr>
      <xdr:spPr>
        <a:xfrm>
          <a:off x="7839075" y="1342970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15058</xdr:rowOff>
    </xdr:from>
    <xdr:to>
      <xdr:col>41</xdr:col>
      <xdr:colOff>101600</xdr:colOff>
      <xdr:row>83</xdr:row>
      <xdr:rowOff>116658</xdr:rowOff>
    </xdr:to>
    <xdr:sp macro="" textlink="">
      <xdr:nvSpPr>
        <xdr:cNvPr id="318" name="フローチャート: 判断 317">
          <a:extLst>
            <a:ext uri="{FF2B5EF4-FFF2-40B4-BE49-F238E27FC236}">
              <a16:creationId xmlns:a16="http://schemas.microsoft.com/office/drawing/2014/main" id="{BF5B68AC-B479-4921-914E-D9C29307DF84}"/>
            </a:ext>
          </a:extLst>
        </xdr:cNvPr>
        <xdr:cNvSpPr/>
      </xdr:nvSpPr>
      <xdr:spPr>
        <a:xfrm>
          <a:off x="7029450" y="13461183"/>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1DF40206-CFA9-4C64-9EC5-357F052CFD80}"/>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B1923D53-B092-4C8B-B4F6-D8EBB14AEF9D}"/>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8EF8BE3D-672D-4C3A-AE18-4B82FECC9186}"/>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857896F8-B108-416B-BC15-C8CE839A9A9F}"/>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7DA3EEDC-12F6-4575-A43B-325282AE5EC0}"/>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103232</xdr:rowOff>
    </xdr:from>
    <xdr:to>
      <xdr:col>55</xdr:col>
      <xdr:colOff>50800</xdr:colOff>
      <xdr:row>84</xdr:row>
      <xdr:rowOff>33382</xdr:rowOff>
    </xdr:to>
    <xdr:sp macro="" textlink="">
      <xdr:nvSpPr>
        <xdr:cNvPr id="324" name="楕円 323">
          <a:extLst>
            <a:ext uri="{FF2B5EF4-FFF2-40B4-BE49-F238E27FC236}">
              <a16:creationId xmlns:a16="http://schemas.microsoft.com/office/drawing/2014/main" id="{F74E21A0-376A-4518-BBDA-9226C8D6BD0C}"/>
            </a:ext>
          </a:extLst>
        </xdr:cNvPr>
        <xdr:cNvSpPr/>
      </xdr:nvSpPr>
      <xdr:spPr>
        <a:xfrm>
          <a:off x="9401175" y="13555707"/>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83</xdr:row>
      <xdr:rowOff>81659</xdr:rowOff>
    </xdr:from>
    <xdr:ext cx="469744" cy="259045"/>
    <xdr:sp macro="" textlink="">
      <xdr:nvSpPr>
        <xdr:cNvPr id="325" name="【公営住宅】&#10;一人当たり面積該当値テキスト">
          <a:extLst>
            <a:ext uri="{FF2B5EF4-FFF2-40B4-BE49-F238E27FC236}">
              <a16:creationId xmlns:a16="http://schemas.microsoft.com/office/drawing/2014/main" id="{40E1B2BA-84C4-47BA-BBD5-4475781DE6EE}"/>
            </a:ext>
          </a:extLst>
        </xdr:cNvPr>
        <xdr:cNvSpPr txBox="1"/>
      </xdr:nvSpPr>
      <xdr:spPr>
        <a:xfrm>
          <a:off x="9477375" y="1353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108131</xdr:rowOff>
    </xdr:from>
    <xdr:to>
      <xdr:col>50</xdr:col>
      <xdr:colOff>165100</xdr:colOff>
      <xdr:row>84</xdr:row>
      <xdr:rowOff>38281</xdr:rowOff>
    </xdr:to>
    <xdr:sp macro="" textlink="">
      <xdr:nvSpPr>
        <xdr:cNvPr id="326" name="楕円 325">
          <a:extLst>
            <a:ext uri="{FF2B5EF4-FFF2-40B4-BE49-F238E27FC236}">
              <a16:creationId xmlns:a16="http://schemas.microsoft.com/office/drawing/2014/main" id="{4FFCF3DF-8D2D-4448-8A48-6A0621667206}"/>
            </a:ext>
          </a:extLst>
        </xdr:cNvPr>
        <xdr:cNvSpPr/>
      </xdr:nvSpPr>
      <xdr:spPr>
        <a:xfrm>
          <a:off x="8639175" y="1355425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154032</xdr:rowOff>
    </xdr:from>
    <xdr:to>
      <xdr:col>55</xdr:col>
      <xdr:colOff>0</xdr:colOff>
      <xdr:row>83</xdr:row>
      <xdr:rowOff>158931</xdr:rowOff>
    </xdr:to>
    <xdr:cxnSp macro="">
      <xdr:nvCxnSpPr>
        <xdr:cNvPr id="327" name="直線コネクタ 326">
          <a:extLst>
            <a:ext uri="{FF2B5EF4-FFF2-40B4-BE49-F238E27FC236}">
              <a16:creationId xmlns:a16="http://schemas.microsoft.com/office/drawing/2014/main" id="{C0E25C56-4435-4845-8443-ECFB6C6E379D}"/>
            </a:ext>
          </a:extLst>
        </xdr:cNvPr>
        <xdr:cNvCxnSpPr/>
      </xdr:nvCxnSpPr>
      <xdr:spPr>
        <a:xfrm flipV="1">
          <a:off x="8686800" y="13603332"/>
          <a:ext cx="742950" cy="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108131</xdr:rowOff>
    </xdr:from>
    <xdr:to>
      <xdr:col>46</xdr:col>
      <xdr:colOff>38100</xdr:colOff>
      <xdr:row>84</xdr:row>
      <xdr:rowOff>38281</xdr:rowOff>
    </xdr:to>
    <xdr:sp macro="" textlink="">
      <xdr:nvSpPr>
        <xdr:cNvPr id="328" name="楕円 327">
          <a:extLst>
            <a:ext uri="{FF2B5EF4-FFF2-40B4-BE49-F238E27FC236}">
              <a16:creationId xmlns:a16="http://schemas.microsoft.com/office/drawing/2014/main" id="{D0A1F4C7-DEB5-4AF7-9B23-C234096A43FF}"/>
            </a:ext>
          </a:extLst>
        </xdr:cNvPr>
        <xdr:cNvSpPr/>
      </xdr:nvSpPr>
      <xdr:spPr>
        <a:xfrm>
          <a:off x="7839075" y="1355425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158931</xdr:rowOff>
    </xdr:from>
    <xdr:to>
      <xdr:col>50</xdr:col>
      <xdr:colOff>114300</xdr:colOff>
      <xdr:row>83</xdr:row>
      <xdr:rowOff>158931</xdr:rowOff>
    </xdr:to>
    <xdr:cxnSp macro="">
      <xdr:nvCxnSpPr>
        <xdr:cNvPr id="329" name="直線コネクタ 328">
          <a:extLst>
            <a:ext uri="{FF2B5EF4-FFF2-40B4-BE49-F238E27FC236}">
              <a16:creationId xmlns:a16="http://schemas.microsoft.com/office/drawing/2014/main" id="{304E9CEB-34DF-450E-87AE-9EA66E00E2E1}"/>
            </a:ext>
          </a:extLst>
        </xdr:cNvPr>
        <xdr:cNvCxnSpPr/>
      </xdr:nvCxnSpPr>
      <xdr:spPr>
        <a:xfrm>
          <a:off x="7886700" y="1361140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109764</xdr:rowOff>
    </xdr:from>
    <xdr:to>
      <xdr:col>41</xdr:col>
      <xdr:colOff>101600</xdr:colOff>
      <xdr:row>84</xdr:row>
      <xdr:rowOff>39914</xdr:rowOff>
    </xdr:to>
    <xdr:sp macro="" textlink="">
      <xdr:nvSpPr>
        <xdr:cNvPr id="330" name="楕円 329">
          <a:extLst>
            <a:ext uri="{FF2B5EF4-FFF2-40B4-BE49-F238E27FC236}">
              <a16:creationId xmlns:a16="http://schemas.microsoft.com/office/drawing/2014/main" id="{7CCBBE6E-07C0-48BE-9C21-F9CC19D8A33B}"/>
            </a:ext>
          </a:extLst>
        </xdr:cNvPr>
        <xdr:cNvSpPr/>
      </xdr:nvSpPr>
      <xdr:spPr>
        <a:xfrm>
          <a:off x="7029450" y="1355588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158931</xdr:rowOff>
    </xdr:from>
    <xdr:to>
      <xdr:col>45</xdr:col>
      <xdr:colOff>177800</xdr:colOff>
      <xdr:row>83</xdr:row>
      <xdr:rowOff>160564</xdr:rowOff>
    </xdr:to>
    <xdr:cxnSp macro="">
      <xdr:nvCxnSpPr>
        <xdr:cNvPr id="331" name="直線コネクタ 330">
          <a:extLst>
            <a:ext uri="{FF2B5EF4-FFF2-40B4-BE49-F238E27FC236}">
              <a16:creationId xmlns:a16="http://schemas.microsoft.com/office/drawing/2014/main" id="{5BE6BA39-220A-44D4-B377-D26BC062D1C7}"/>
            </a:ext>
          </a:extLst>
        </xdr:cNvPr>
        <xdr:cNvCxnSpPr/>
      </xdr:nvCxnSpPr>
      <xdr:spPr>
        <a:xfrm flipV="1">
          <a:off x="7077075" y="13611406"/>
          <a:ext cx="809625"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87465</xdr:rowOff>
    </xdr:from>
    <xdr:ext cx="469744" cy="259045"/>
    <xdr:sp macro="" textlink="">
      <xdr:nvSpPr>
        <xdr:cNvPr id="332" name="n_1aveValue【公営住宅】&#10;一人当たり面積">
          <a:extLst>
            <a:ext uri="{FF2B5EF4-FFF2-40B4-BE49-F238E27FC236}">
              <a16:creationId xmlns:a16="http://schemas.microsoft.com/office/drawing/2014/main" id="{56DE78D3-20AE-4E3C-97EB-16C6FE96418F}"/>
            </a:ext>
          </a:extLst>
        </xdr:cNvPr>
        <xdr:cNvSpPr txBox="1"/>
      </xdr:nvSpPr>
      <xdr:spPr>
        <a:xfrm>
          <a:off x="8458277" y="1320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85833</xdr:rowOff>
    </xdr:from>
    <xdr:ext cx="469744" cy="259045"/>
    <xdr:sp macro="" textlink="">
      <xdr:nvSpPr>
        <xdr:cNvPr id="333" name="n_2aveValue【公営住宅】&#10;一人当たり面積">
          <a:extLst>
            <a:ext uri="{FF2B5EF4-FFF2-40B4-BE49-F238E27FC236}">
              <a16:creationId xmlns:a16="http://schemas.microsoft.com/office/drawing/2014/main" id="{C0EC09EA-B705-4F3C-991F-3E25028C0501}"/>
            </a:ext>
          </a:extLst>
        </xdr:cNvPr>
        <xdr:cNvSpPr txBox="1"/>
      </xdr:nvSpPr>
      <xdr:spPr>
        <a:xfrm>
          <a:off x="7677227" y="1320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133185</xdr:rowOff>
    </xdr:from>
    <xdr:ext cx="469744" cy="259045"/>
    <xdr:sp macro="" textlink="">
      <xdr:nvSpPr>
        <xdr:cNvPr id="334" name="n_3aveValue【公営住宅】&#10;一人当たり面積">
          <a:extLst>
            <a:ext uri="{FF2B5EF4-FFF2-40B4-BE49-F238E27FC236}">
              <a16:creationId xmlns:a16="http://schemas.microsoft.com/office/drawing/2014/main" id="{B242ABD4-0686-49BB-A586-A71C80E6872C}"/>
            </a:ext>
          </a:extLst>
        </xdr:cNvPr>
        <xdr:cNvSpPr txBox="1"/>
      </xdr:nvSpPr>
      <xdr:spPr>
        <a:xfrm>
          <a:off x="6867602" y="1325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29408</xdr:rowOff>
    </xdr:from>
    <xdr:ext cx="469744" cy="259045"/>
    <xdr:sp macro="" textlink="">
      <xdr:nvSpPr>
        <xdr:cNvPr id="335" name="n_1mainValue【公営住宅】&#10;一人当たり面積">
          <a:extLst>
            <a:ext uri="{FF2B5EF4-FFF2-40B4-BE49-F238E27FC236}">
              <a16:creationId xmlns:a16="http://schemas.microsoft.com/office/drawing/2014/main" id="{11C44C3E-314F-42BC-89FB-5908D0A35897}"/>
            </a:ext>
          </a:extLst>
        </xdr:cNvPr>
        <xdr:cNvSpPr txBox="1"/>
      </xdr:nvSpPr>
      <xdr:spPr>
        <a:xfrm>
          <a:off x="8458277" y="1363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29408</xdr:rowOff>
    </xdr:from>
    <xdr:ext cx="469744" cy="259045"/>
    <xdr:sp macro="" textlink="">
      <xdr:nvSpPr>
        <xdr:cNvPr id="336" name="n_2mainValue【公営住宅】&#10;一人当たり面積">
          <a:extLst>
            <a:ext uri="{FF2B5EF4-FFF2-40B4-BE49-F238E27FC236}">
              <a16:creationId xmlns:a16="http://schemas.microsoft.com/office/drawing/2014/main" id="{98791D98-D0A7-4261-AE1D-69CA373B4AC8}"/>
            </a:ext>
          </a:extLst>
        </xdr:cNvPr>
        <xdr:cNvSpPr txBox="1"/>
      </xdr:nvSpPr>
      <xdr:spPr>
        <a:xfrm>
          <a:off x="7677227" y="1363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31041</xdr:rowOff>
    </xdr:from>
    <xdr:ext cx="469744" cy="259045"/>
    <xdr:sp macro="" textlink="">
      <xdr:nvSpPr>
        <xdr:cNvPr id="337" name="n_3mainValue【公営住宅】&#10;一人当たり面積">
          <a:extLst>
            <a:ext uri="{FF2B5EF4-FFF2-40B4-BE49-F238E27FC236}">
              <a16:creationId xmlns:a16="http://schemas.microsoft.com/office/drawing/2014/main" id="{106F37DB-CB6F-40F6-A2D9-95DC61024EBA}"/>
            </a:ext>
          </a:extLst>
        </xdr:cNvPr>
        <xdr:cNvSpPr txBox="1"/>
      </xdr:nvSpPr>
      <xdr:spPr>
        <a:xfrm>
          <a:off x="6867602" y="1363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8" name="正方形/長方形 337">
          <a:extLst>
            <a:ext uri="{FF2B5EF4-FFF2-40B4-BE49-F238E27FC236}">
              <a16:creationId xmlns:a16="http://schemas.microsoft.com/office/drawing/2014/main" id="{344622F0-D2E9-49E2-B4CC-FDDD4AD07A44}"/>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39" name="正方形/長方形 338">
          <a:extLst>
            <a:ext uri="{FF2B5EF4-FFF2-40B4-BE49-F238E27FC236}">
              <a16:creationId xmlns:a16="http://schemas.microsoft.com/office/drawing/2014/main" id="{1FCA7434-59BD-4CE9-8EC6-B339E839010F}"/>
            </a:ext>
          </a:extLst>
        </xdr:cNvPr>
        <xdr:cNvSpPr/>
      </xdr:nvSpPr>
      <xdr:spPr>
        <a:xfrm>
          <a:off x="1152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40" name="正方形/長方形 339">
          <a:extLst>
            <a:ext uri="{FF2B5EF4-FFF2-40B4-BE49-F238E27FC236}">
              <a16:creationId xmlns:a16="http://schemas.microsoft.com/office/drawing/2014/main" id="{16D9BD8C-F4E8-412C-8FDF-EF506ABD8230}"/>
            </a:ext>
          </a:extLst>
        </xdr:cNvPr>
        <xdr:cNvSpPr/>
      </xdr:nvSpPr>
      <xdr:spPr>
        <a:xfrm>
          <a:off x="1152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41" name="正方形/長方形 340">
          <a:extLst>
            <a:ext uri="{FF2B5EF4-FFF2-40B4-BE49-F238E27FC236}">
              <a16:creationId xmlns:a16="http://schemas.microsoft.com/office/drawing/2014/main" id="{B2793CFE-ABA5-42C9-8795-69F8B75CE558}"/>
            </a:ext>
          </a:extLst>
        </xdr:cNvPr>
        <xdr:cNvSpPr/>
      </xdr:nvSpPr>
      <xdr:spPr>
        <a:xfrm>
          <a:off x="2638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42" name="正方形/長方形 341">
          <a:extLst>
            <a:ext uri="{FF2B5EF4-FFF2-40B4-BE49-F238E27FC236}">
              <a16:creationId xmlns:a16="http://schemas.microsoft.com/office/drawing/2014/main" id="{7781B1E5-B719-4F61-A9DE-0A0C2CE5E17C}"/>
            </a:ext>
          </a:extLst>
        </xdr:cNvPr>
        <xdr:cNvSpPr/>
      </xdr:nvSpPr>
      <xdr:spPr>
        <a:xfrm>
          <a:off x="2638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3" name="正方形/長方形 342">
          <a:extLst>
            <a:ext uri="{FF2B5EF4-FFF2-40B4-BE49-F238E27FC236}">
              <a16:creationId xmlns:a16="http://schemas.microsoft.com/office/drawing/2014/main" id="{63652B46-2E79-49D2-984C-1BE1A9396316}"/>
            </a:ext>
          </a:extLst>
        </xdr:cNvPr>
        <xdr:cNvSpPr/>
      </xdr:nvSpPr>
      <xdr:spPr>
        <a:xfrm>
          <a:off x="6858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4" name="テキスト ボックス 343">
          <a:extLst>
            <a:ext uri="{FF2B5EF4-FFF2-40B4-BE49-F238E27FC236}">
              <a16:creationId xmlns:a16="http://schemas.microsoft.com/office/drawing/2014/main" id="{80CAFF80-FAA3-49A9-B012-812076703DC1}"/>
            </a:ext>
          </a:extLst>
        </xdr:cNvPr>
        <xdr:cNvSpPr txBox="1"/>
      </xdr:nvSpPr>
      <xdr:spPr>
        <a:xfrm>
          <a:off x="66675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5" name="直線コネクタ 344">
          <a:extLst>
            <a:ext uri="{FF2B5EF4-FFF2-40B4-BE49-F238E27FC236}">
              <a16:creationId xmlns:a16="http://schemas.microsoft.com/office/drawing/2014/main" id="{8611421E-7639-48AB-9392-1D9BE300611C}"/>
            </a:ext>
          </a:extLst>
        </xdr:cNvPr>
        <xdr:cNvCxnSpPr/>
      </xdr:nvCxnSpPr>
      <xdr:spPr>
        <a:xfrm>
          <a:off x="6858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6" name="テキスト ボックス 345">
          <a:extLst>
            <a:ext uri="{FF2B5EF4-FFF2-40B4-BE49-F238E27FC236}">
              <a16:creationId xmlns:a16="http://schemas.microsoft.com/office/drawing/2014/main" id="{709DD822-F785-4B09-B196-648054B3C015}"/>
            </a:ext>
          </a:extLst>
        </xdr:cNvPr>
        <xdr:cNvSpPr txBox="1"/>
      </xdr:nvSpPr>
      <xdr:spPr>
        <a:xfrm>
          <a:off x="2789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7" name="直線コネクタ 346">
          <a:extLst>
            <a:ext uri="{FF2B5EF4-FFF2-40B4-BE49-F238E27FC236}">
              <a16:creationId xmlns:a16="http://schemas.microsoft.com/office/drawing/2014/main" id="{500021F2-E547-4C28-A90D-A4E13A3F303A}"/>
            </a:ext>
          </a:extLst>
        </xdr:cNvPr>
        <xdr:cNvCxnSpPr/>
      </xdr:nvCxnSpPr>
      <xdr:spPr>
        <a:xfrm>
          <a:off x="685800" y="17811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8" name="テキスト ボックス 347">
          <a:extLst>
            <a:ext uri="{FF2B5EF4-FFF2-40B4-BE49-F238E27FC236}">
              <a16:creationId xmlns:a16="http://schemas.microsoft.com/office/drawing/2014/main" id="{70B50CB7-6381-48DD-AC6A-0B01212B9694}"/>
            </a:ext>
          </a:extLst>
        </xdr:cNvPr>
        <xdr:cNvSpPr txBox="1"/>
      </xdr:nvSpPr>
      <xdr:spPr>
        <a:xfrm>
          <a:off x="339891" y="17666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9" name="直線コネクタ 348">
          <a:extLst>
            <a:ext uri="{FF2B5EF4-FFF2-40B4-BE49-F238E27FC236}">
              <a16:creationId xmlns:a16="http://schemas.microsoft.com/office/drawing/2014/main" id="{B0C62636-92FE-4CC7-A9C4-9DC4EA54DE82}"/>
            </a:ext>
          </a:extLst>
        </xdr:cNvPr>
        <xdr:cNvCxnSpPr/>
      </xdr:nvCxnSpPr>
      <xdr:spPr>
        <a:xfrm>
          <a:off x="685800" y="17430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0" name="テキスト ボックス 349">
          <a:extLst>
            <a:ext uri="{FF2B5EF4-FFF2-40B4-BE49-F238E27FC236}">
              <a16:creationId xmlns:a16="http://schemas.microsoft.com/office/drawing/2014/main" id="{737DB373-1CB3-4007-8CC5-BD4F0EE736ED}"/>
            </a:ext>
          </a:extLst>
        </xdr:cNvPr>
        <xdr:cNvSpPr txBox="1"/>
      </xdr:nvSpPr>
      <xdr:spPr>
        <a:xfrm>
          <a:off x="339891" y="17285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1" name="直線コネクタ 350">
          <a:extLst>
            <a:ext uri="{FF2B5EF4-FFF2-40B4-BE49-F238E27FC236}">
              <a16:creationId xmlns:a16="http://schemas.microsoft.com/office/drawing/2014/main" id="{9D816EA7-AF50-4F5F-818A-81433165601C}"/>
            </a:ext>
          </a:extLst>
        </xdr:cNvPr>
        <xdr:cNvCxnSpPr/>
      </xdr:nvCxnSpPr>
      <xdr:spPr>
        <a:xfrm>
          <a:off x="6858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2" name="テキスト ボックス 351">
          <a:extLst>
            <a:ext uri="{FF2B5EF4-FFF2-40B4-BE49-F238E27FC236}">
              <a16:creationId xmlns:a16="http://schemas.microsoft.com/office/drawing/2014/main" id="{FA8F54B2-A995-49E1-8AD6-8B16D6ABFD76}"/>
            </a:ext>
          </a:extLst>
        </xdr:cNvPr>
        <xdr:cNvSpPr txBox="1"/>
      </xdr:nvSpPr>
      <xdr:spPr>
        <a:xfrm>
          <a:off x="339891" y="16904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3" name="直線コネクタ 352">
          <a:extLst>
            <a:ext uri="{FF2B5EF4-FFF2-40B4-BE49-F238E27FC236}">
              <a16:creationId xmlns:a16="http://schemas.microsoft.com/office/drawing/2014/main" id="{F8471D04-BA53-470F-A4F0-A92E4591307D}"/>
            </a:ext>
          </a:extLst>
        </xdr:cNvPr>
        <xdr:cNvCxnSpPr/>
      </xdr:nvCxnSpPr>
      <xdr:spPr>
        <a:xfrm>
          <a:off x="685800" y="16668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4" name="テキスト ボックス 353">
          <a:extLst>
            <a:ext uri="{FF2B5EF4-FFF2-40B4-BE49-F238E27FC236}">
              <a16:creationId xmlns:a16="http://schemas.microsoft.com/office/drawing/2014/main" id="{8B0AC4BB-8C87-4F1E-88ED-0225B97CBC3D}"/>
            </a:ext>
          </a:extLst>
        </xdr:cNvPr>
        <xdr:cNvSpPr txBox="1"/>
      </xdr:nvSpPr>
      <xdr:spPr>
        <a:xfrm>
          <a:off x="339891" y="16523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5" name="直線コネクタ 354">
          <a:extLst>
            <a:ext uri="{FF2B5EF4-FFF2-40B4-BE49-F238E27FC236}">
              <a16:creationId xmlns:a16="http://schemas.microsoft.com/office/drawing/2014/main" id="{B6A436B2-D2BF-48A7-B008-B80EBF0C5DBC}"/>
            </a:ext>
          </a:extLst>
        </xdr:cNvPr>
        <xdr:cNvCxnSpPr/>
      </xdr:nvCxnSpPr>
      <xdr:spPr>
        <a:xfrm>
          <a:off x="685800" y="1628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6" name="テキスト ボックス 355">
          <a:extLst>
            <a:ext uri="{FF2B5EF4-FFF2-40B4-BE49-F238E27FC236}">
              <a16:creationId xmlns:a16="http://schemas.microsoft.com/office/drawing/2014/main" id="{5759118A-023C-4913-BEAA-7DF4AFDCB61C}"/>
            </a:ext>
          </a:extLst>
        </xdr:cNvPr>
        <xdr:cNvSpPr txBox="1"/>
      </xdr:nvSpPr>
      <xdr:spPr>
        <a:xfrm>
          <a:off x="339891" y="16142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7" name="直線コネクタ 356">
          <a:extLst>
            <a:ext uri="{FF2B5EF4-FFF2-40B4-BE49-F238E27FC236}">
              <a16:creationId xmlns:a16="http://schemas.microsoft.com/office/drawing/2014/main" id="{33459B0B-3591-4342-929C-6A9060632D32}"/>
            </a:ext>
          </a:extLst>
        </xdr:cNvPr>
        <xdr:cNvCxnSpPr/>
      </xdr:nvCxnSpPr>
      <xdr:spPr>
        <a:xfrm>
          <a:off x="6858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58" name="テキスト ボックス 357">
          <a:extLst>
            <a:ext uri="{FF2B5EF4-FFF2-40B4-BE49-F238E27FC236}">
              <a16:creationId xmlns:a16="http://schemas.microsoft.com/office/drawing/2014/main" id="{884F7D24-7610-4C4B-B4EA-5BC517EAC609}"/>
            </a:ext>
          </a:extLst>
        </xdr:cNvPr>
        <xdr:cNvSpPr txBox="1"/>
      </xdr:nvSpPr>
      <xdr:spPr>
        <a:xfrm>
          <a:off x="339891" y="15761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9" name="【港湾・漁港】&#10;有形固定資産減価償却率グラフ枠">
          <a:extLst>
            <a:ext uri="{FF2B5EF4-FFF2-40B4-BE49-F238E27FC236}">
              <a16:creationId xmlns:a16="http://schemas.microsoft.com/office/drawing/2014/main" id="{AAF3CC18-E644-49FF-B714-5C671BD1A3E6}"/>
            </a:ext>
          </a:extLst>
        </xdr:cNvPr>
        <xdr:cNvSpPr/>
      </xdr:nvSpPr>
      <xdr:spPr>
        <a:xfrm>
          <a:off x="6858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148589</xdr:rowOff>
    </xdr:from>
    <xdr:to>
      <xdr:col>24</xdr:col>
      <xdr:colOff>62865</xdr:colOff>
      <xdr:row>108</xdr:row>
      <xdr:rowOff>83820</xdr:rowOff>
    </xdr:to>
    <xdr:cxnSp macro="">
      <xdr:nvCxnSpPr>
        <xdr:cNvPr id="360" name="直線コネクタ 359">
          <a:extLst>
            <a:ext uri="{FF2B5EF4-FFF2-40B4-BE49-F238E27FC236}">
              <a16:creationId xmlns:a16="http://schemas.microsoft.com/office/drawing/2014/main" id="{A973B95B-0E12-4B88-85CE-AF138C98A20C}"/>
            </a:ext>
          </a:extLst>
        </xdr:cNvPr>
        <xdr:cNvCxnSpPr/>
      </xdr:nvCxnSpPr>
      <xdr:spPr>
        <a:xfrm flipV="1">
          <a:off x="4179570" y="16433164"/>
          <a:ext cx="1270" cy="1313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87647</xdr:rowOff>
    </xdr:from>
    <xdr:ext cx="405111" cy="259045"/>
    <xdr:sp macro="" textlink="">
      <xdr:nvSpPr>
        <xdr:cNvPr id="361" name="【港湾・漁港】&#10;有形固定資産減価償却率最小値テキスト">
          <a:extLst>
            <a:ext uri="{FF2B5EF4-FFF2-40B4-BE49-F238E27FC236}">
              <a16:creationId xmlns:a16="http://schemas.microsoft.com/office/drawing/2014/main" id="{34EC454A-EC6D-4BB3-BEB2-C47BA02BE60A}"/>
            </a:ext>
          </a:extLst>
        </xdr:cNvPr>
        <xdr:cNvSpPr txBox="1"/>
      </xdr:nvSpPr>
      <xdr:spPr>
        <a:xfrm>
          <a:off x="4229100"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83820</xdr:rowOff>
    </xdr:from>
    <xdr:to>
      <xdr:col>24</xdr:col>
      <xdr:colOff>152400</xdr:colOff>
      <xdr:row>108</xdr:row>
      <xdr:rowOff>83820</xdr:rowOff>
    </xdr:to>
    <xdr:cxnSp macro="">
      <xdr:nvCxnSpPr>
        <xdr:cNvPr id="362" name="直線コネクタ 361">
          <a:extLst>
            <a:ext uri="{FF2B5EF4-FFF2-40B4-BE49-F238E27FC236}">
              <a16:creationId xmlns:a16="http://schemas.microsoft.com/office/drawing/2014/main" id="{302172A6-F6E6-45F5-95DF-9B4D54FBEFE5}"/>
            </a:ext>
          </a:extLst>
        </xdr:cNvPr>
        <xdr:cNvCxnSpPr/>
      </xdr:nvCxnSpPr>
      <xdr:spPr>
        <a:xfrm>
          <a:off x="4105275" y="177463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95266</xdr:rowOff>
    </xdr:from>
    <xdr:ext cx="405111" cy="259045"/>
    <xdr:sp macro="" textlink="">
      <xdr:nvSpPr>
        <xdr:cNvPr id="363" name="【港湾・漁港】&#10;有形固定資産減価償却率最大値テキスト">
          <a:extLst>
            <a:ext uri="{FF2B5EF4-FFF2-40B4-BE49-F238E27FC236}">
              <a16:creationId xmlns:a16="http://schemas.microsoft.com/office/drawing/2014/main" id="{4D2E536A-3739-4164-A412-D2FF50CA1EE0}"/>
            </a:ext>
          </a:extLst>
        </xdr:cNvPr>
        <xdr:cNvSpPr txBox="1"/>
      </xdr:nvSpPr>
      <xdr:spPr>
        <a:xfrm>
          <a:off x="4229100" y="16211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148589</xdr:rowOff>
    </xdr:from>
    <xdr:to>
      <xdr:col>24</xdr:col>
      <xdr:colOff>152400</xdr:colOff>
      <xdr:row>100</xdr:row>
      <xdr:rowOff>148589</xdr:rowOff>
    </xdr:to>
    <xdr:cxnSp macro="">
      <xdr:nvCxnSpPr>
        <xdr:cNvPr id="364" name="直線コネクタ 363">
          <a:extLst>
            <a:ext uri="{FF2B5EF4-FFF2-40B4-BE49-F238E27FC236}">
              <a16:creationId xmlns:a16="http://schemas.microsoft.com/office/drawing/2014/main" id="{274DF5A5-411D-409D-A875-E19A9E132BC4}"/>
            </a:ext>
          </a:extLst>
        </xdr:cNvPr>
        <xdr:cNvCxnSpPr/>
      </xdr:nvCxnSpPr>
      <xdr:spPr>
        <a:xfrm>
          <a:off x="4105275" y="164331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106697</xdr:rowOff>
    </xdr:from>
    <xdr:ext cx="405111" cy="259045"/>
    <xdr:sp macro="" textlink="">
      <xdr:nvSpPr>
        <xdr:cNvPr id="365" name="【港湾・漁港】&#10;有形固定資産減価償却率平均値テキスト">
          <a:extLst>
            <a:ext uri="{FF2B5EF4-FFF2-40B4-BE49-F238E27FC236}">
              <a16:creationId xmlns:a16="http://schemas.microsoft.com/office/drawing/2014/main" id="{9B208093-0885-4DC5-B388-9D42BCF1E2FD}"/>
            </a:ext>
          </a:extLst>
        </xdr:cNvPr>
        <xdr:cNvSpPr txBox="1"/>
      </xdr:nvSpPr>
      <xdr:spPr>
        <a:xfrm>
          <a:off x="4229100" y="17077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366" name="フローチャート: 判断 365">
          <a:extLst>
            <a:ext uri="{FF2B5EF4-FFF2-40B4-BE49-F238E27FC236}">
              <a16:creationId xmlns:a16="http://schemas.microsoft.com/office/drawing/2014/main" id="{301B79AA-FD0D-4C24-A80E-64558685271C}"/>
            </a:ext>
          </a:extLst>
        </xdr:cNvPr>
        <xdr:cNvSpPr/>
      </xdr:nvSpPr>
      <xdr:spPr>
        <a:xfrm>
          <a:off x="4124325" y="1709864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93980</xdr:rowOff>
    </xdr:from>
    <xdr:to>
      <xdr:col>20</xdr:col>
      <xdr:colOff>38100</xdr:colOff>
      <xdr:row>105</xdr:row>
      <xdr:rowOff>24130</xdr:rowOff>
    </xdr:to>
    <xdr:sp macro="" textlink="">
      <xdr:nvSpPr>
        <xdr:cNvPr id="367" name="フローチャート: 判断 366">
          <a:extLst>
            <a:ext uri="{FF2B5EF4-FFF2-40B4-BE49-F238E27FC236}">
              <a16:creationId xmlns:a16="http://schemas.microsoft.com/office/drawing/2014/main" id="{CB0F591B-E7D8-4F21-887C-FE22516FE2E9}"/>
            </a:ext>
          </a:extLst>
        </xdr:cNvPr>
        <xdr:cNvSpPr/>
      </xdr:nvSpPr>
      <xdr:spPr>
        <a:xfrm>
          <a:off x="3381375" y="1706753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68" name="フローチャート: 判断 367">
          <a:extLst>
            <a:ext uri="{FF2B5EF4-FFF2-40B4-BE49-F238E27FC236}">
              <a16:creationId xmlns:a16="http://schemas.microsoft.com/office/drawing/2014/main" id="{A168726B-D260-4226-B7DB-A6C4E64543C4}"/>
            </a:ext>
          </a:extLst>
        </xdr:cNvPr>
        <xdr:cNvSpPr/>
      </xdr:nvSpPr>
      <xdr:spPr>
        <a:xfrm>
          <a:off x="2571750" y="170402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100</xdr:row>
      <xdr:rowOff>105411</xdr:rowOff>
    </xdr:from>
    <xdr:to>
      <xdr:col>10</xdr:col>
      <xdr:colOff>165100</xdr:colOff>
      <xdr:row>101</xdr:row>
      <xdr:rowOff>35561</xdr:rowOff>
    </xdr:to>
    <xdr:sp macro="" textlink="">
      <xdr:nvSpPr>
        <xdr:cNvPr id="369" name="フローチャート: 判断 368">
          <a:extLst>
            <a:ext uri="{FF2B5EF4-FFF2-40B4-BE49-F238E27FC236}">
              <a16:creationId xmlns:a16="http://schemas.microsoft.com/office/drawing/2014/main" id="{9E44D8D4-D7A3-4691-8BEF-9E5FA2261810}"/>
            </a:ext>
          </a:extLst>
        </xdr:cNvPr>
        <xdr:cNvSpPr/>
      </xdr:nvSpPr>
      <xdr:spPr>
        <a:xfrm>
          <a:off x="1781175" y="1638998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4CE11F85-F79B-4CDA-9B67-AE0012ADCE3A}"/>
            </a:ext>
          </a:extLst>
        </xdr:cNvPr>
        <xdr:cNvSpPr txBox="1"/>
      </xdr:nvSpPr>
      <xdr:spPr>
        <a:xfrm>
          <a:off x="40100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D1F7A3D-1171-4B40-A66D-0F2FFA646E3A}"/>
            </a:ext>
          </a:extLst>
        </xdr:cNvPr>
        <xdr:cNvSpPr txBox="1"/>
      </xdr:nvSpPr>
      <xdr:spPr>
        <a:xfrm>
          <a:off x="32575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EBF445C1-4785-467E-9C59-1DE4E51B2399}"/>
            </a:ext>
          </a:extLst>
        </xdr:cNvPr>
        <xdr:cNvSpPr txBox="1"/>
      </xdr:nvSpPr>
      <xdr:spPr>
        <a:xfrm>
          <a:off x="24479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58F48DFF-9BE1-4231-BB3F-6934F4213971}"/>
            </a:ext>
          </a:extLst>
        </xdr:cNvPr>
        <xdr:cNvSpPr txBox="1"/>
      </xdr:nvSpPr>
      <xdr:spPr>
        <a:xfrm>
          <a:off x="1657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F59EB3B-87F4-4792-A2CE-775EB3904423}"/>
            </a:ext>
          </a:extLst>
        </xdr:cNvPr>
        <xdr:cNvSpPr txBox="1"/>
      </xdr:nvSpPr>
      <xdr:spPr>
        <a:xfrm>
          <a:off x="857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75" name="楕円 374">
          <a:extLst>
            <a:ext uri="{FF2B5EF4-FFF2-40B4-BE49-F238E27FC236}">
              <a16:creationId xmlns:a16="http://schemas.microsoft.com/office/drawing/2014/main" id="{284F9EDC-6855-47C9-B6B3-FE9501AAC301}"/>
            </a:ext>
          </a:extLst>
        </xdr:cNvPr>
        <xdr:cNvSpPr/>
      </xdr:nvSpPr>
      <xdr:spPr>
        <a:xfrm>
          <a:off x="4124325" y="170103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103</xdr:row>
      <xdr:rowOff>59707</xdr:rowOff>
    </xdr:from>
    <xdr:ext cx="405111" cy="259045"/>
    <xdr:sp macro="" textlink="">
      <xdr:nvSpPr>
        <xdr:cNvPr id="376" name="【港湾・漁港】&#10;有形固定資産減価償却率該当値テキスト">
          <a:extLst>
            <a:ext uri="{FF2B5EF4-FFF2-40B4-BE49-F238E27FC236}">
              <a16:creationId xmlns:a16="http://schemas.microsoft.com/office/drawing/2014/main" id="{5192547D-73EA-4F70-9221-2024B22C8EEF}"/>
            </a:ext>
          </a:extLst>
        </xdr:cNvPr>
        <xdr:cNvSpPr txBox="1"/>
      </xdr:nvSpPr>
      <xdr:spPr>
        <a:xfrm>
          <a:off x="4229100" y="1686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124461</xdr:rowOff>
    </xdr:from>
    <xdr:to>
      <xdr:col>20</xdr:col>
      <xdr:colOff>38100</xdr:colOff>
      <xdr:row>104</xdr:row>
      <xdr:rowOff>54611</xdr:rowOff>
    </xdr:to>
    <xdr:sp macro="" textlink="">
      <xdr:nvSpPr>
        <xdr:cNvPr id="377" name="楕円 376">
          <a:extLst>
            <a:ext uri="{FF2B5EF4-FFF2-40B4-BE49-F238E27FC236}">
              <a16:creationId xmlns:a16="http://schemas.microsoft.com/office/drawing/2014/main" id="{6A0DFCB0-A254-436C-AA37-D76BA2525057}"/>
            </a:ext>
          </a:extLst>
        </xdr:cNvPr>
        <xdr:cNvSpPr/>
      </xdr:nvSpPr>
      <xdr:spPr>
        <a:xfrm>
          <a:off x="3381375" y="1692338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3811</xdr:rowOff>
    </xdr:from>
    <xdr:to>
      <xdr:col>24</xdr:col>
      <xdr:colOff>63500</xdr:colOff>
      <xdr:row>104</xdr:row>
      <xdr:rowOff>87630</xdr:rowOff>
    </xdr:to>
    <xdr:cxnSp macro="">
      <xdr:nvCxnSpPr>
        <xdr:cNvPr id="378" name="直線コネクタ 377">
          <a:extLst>
            <a:ext uri="{FF2B5EF4-FFF2-40B4-BE49-F238E27FC236}">
              <a16:creationId xmlns:a16="http://schemas.microsoft.com/office/drawing/2014/main" id="{AFBB85AB-F181-4423-A83F-5152945C4198}"/>
            </a:ext>
          </a:extLst>
        </xdr:cNvPr>
        <xdr:cNvCxnSpPr/>
      </xdr:nvCxnSpPr>
      <xdr:spPr>
        <a:xfrm>
          <a:off x="3429000" y="16980536"/>
          <a:ext cx="752475" cy="7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93980</xdr:rowOff>
    </xdr:from>
    <xdr:to>
      <xdr:col>15</xdr:col>
      <xdr:colOff>101600</xdr:colOff>
      <xdr:row>104</xdr:row>
      <xdr:rowOff>24130</xdr:rowOff>
    </xdr:to>
    <xdr:sp macro="" textlink="">
      <xdr:nvSpPr>
        <xdr:cNvPr id="379" name="楕円 378">
          <a:extLst>
            <a:ext uri="{FF2B5EF4-FFF2-40B4-BE49-F238E27FC236}">
              <a16:creationId xmlns:a16="http://schemas.microsoft.com/office/drawing/2014/main" id="{0DC0D3EB-1E39-4733-9850-F0EAD67A6831}"/>
            </a:ext>
          </a:extLst>
        </xdr:cNvPr>
        <xdr:cNvSpPr/>
      </xdr:nvSpPr>
      <xdr:spPr>
        <a:xfrm>
          <a:off x="2571750" y="168960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144780</xdr:rowOff>
    </xdr:from>
    <xdr:to>
      <xdr:col>19</xdr:col>
      <xdr:colOff>177800</xdr:colOff>
      <xdr:row>104</xdr:row>
      <xdr:rowOff>3811</xdr:rowOff>
    </xdr:to>
    <xdr:cxnSp macro="">
      <xdr:nvCxnSpPr>
        <xdr:cNvPr id="380" name="直線コネクタ 379">
          <a:extLst>
            <a:ext uri="{FF2B5EF4-FFF2-40B4-BE49-F238E27FC236}">
              <a16:creationId xmlns:a16="http://schemas.microsoft.com/office/drawing/2014/main" id="{249BEF03-1A2A-4100-A7DA-D700C2E0FCE5}"/>
            </a:ext>
          </a:extLst>
        </xdr:cNvPr>
        <xdr:cNvCxnSpPr/>
      </xdr:nvCxnSpPr>
      <xdr:spPr>
        <a:xfrm>
          <a:off x="2619375" y="16943705"/>
          <a:ext cx="809625"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36830</xdr:rowOff>
    </xdr:from>
    <xdr:to>
      <xdr:col>10</xdr:col>
      <xdr:colOff>165100</xdr:colOff>
      <xdr:row>103</xdr:row>
      <xdr:rowOff>138430</xdr:rowOff>
    </xdr:to>
    <xdr:sp macro="" textlink="">
      <xdr:nvSpPr>
        <xdr:cNvPr id="381" name="楕円 380">
          <a:extLst>
            <a:ext uri="{FF2B5EF4-FFF2-40B4-BE49-F238E27FC236}">
              <a16:creationId xmlns:a16="http://schemas.microsoft.com/office/drawing/2014/main" id="{CCF18E00-E02C-4FF2-B039-F29FCC1A625D}"/>
            </a:ext>
          </a:extLst>
        </xdr:cNvPr>
        <xdr:cNvSpPr/>
      </xdr:nvSpPr>
      <xdr:spPr>
        <a:xfrm>
          <a:off x="1781175" y="1683893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87630</xdr:rowOff>
    </xdr:from>
    <xdr:to>
      <xdr:col>15</xdr:col>
      <xdr:colOff>50800</xdr:colOff>
      <xdr:row>103</xdr:row>
      <xdr:rowOff>144780</xdr:rowOff>
    </xdr:to>
    <xdr:cxnSp macro="">
      <xdr:nvCxnSpPr>
        <xdr:cNvPr id="382" name="直線コネクタ 381">
          <a:extLst>
            <a:ext uri="{FF2B5EF4-FFF2-40B4-BE49-F238E27FC236}">
              <a16:creationId xmlns:a16="http://schemas.microsoft.com/office/drawing/2014/main" id="{6C2FAD1F-09B0-4EC0-A888-BF68C1A1F937}"/>
            </a:ext>
          </a:extLst>
        </xdr:cNvPr>
        <xdr:cNvCxnSpPr/>
      </xdr:nvCxnSpPr>
      <xdr:spPr>
        <a:xfrm>
          <a:off x="1828800" y="16886555"/>
          <a:ext cx="7905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15257</xdr:rowOff>
    </xdr:from>
    <xdr:ext cx="405111" cy="259045"/>
    <xdr:sp macro="" textlink="">
      <xdr:nvSpPr>
        <xdr:cNvPr id="383" name="n_1aveValue【港湾・漁港】&#10;有形固定資産減価償却率">
          <a:extLst>
            <a:ext uri="{FF2B5EF4-FFF2-40B4-BE49-F238E27FC236}">
              <a16:creationId xmlns:a16="http://schemas.microsoft.com/office/drawing/2014/main" id="{C4699CBC-8914-49FD-AF99-E168534D542A}"/>
            </a:ext>
          </a:extLst>
        </xdr:cNvPr>
        <xdr:cNvSpPr txBox="1"/>
      </xdr:nvSpPr>
      <xdr:spPr>
        <a:xfrm>
          <a:off x="3239144" y="1715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156227</xdr:rowOff>
    </xdr:from>
    <xdr:ext cx="405111" cy="259045"/>
    <xdr:sp macro="" textlink="">
      <xdr:nvSpPr>
        <xdr:cNvPr id="384" name="n_2aveValue【港湾・漁港】&#10;有形固定資産減価償却率">
          <a:extLst>
            <a:ext uri="{FF2B5EF4-FFF2-40B4-BE49-F238E27FC236}">
              <a16:creationId xmlns:a16="http://schemas.microsoft.com/office/drawing/2014/main" id="{6E797C87-08D3-4CEA-9390-ADF585503C46}"/>
            </a:ext>
          </a:extLst>
        </xdr:cNvPr>
        <xdr:cNvSpPr txBox="1"/>
      </xdr:nvSpPr>
      <xdr:spPr>
        <a:xfrm>
          <a:off x="2439044" y="1713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52088</xdr:rowOff>
    </xdr:from>
    <xdr:ext cx="405111" cy="259045"/>
    <xdr:sp macro="" textlink="">
      <xdr:nvSpPr>
        <xdr:cNvPr id="385" name="n_3aveValue【港湾・漁港】&#10;有形固定資産減価償却率">
          <a:extLst>
            <a:ext uri="{FF2B5EF4-FFF2-40B4-BE49-F238E27FC236}">
              <a16:creationId xmlns:a16="http://schemas.microsoft.com/office/drawing/2014/main" id="{38C2E01C-277B-45B6-A30F-8FE4D1830625}"/>
            </a:ext>
          </a:extLst>
        </xdr:cNvPr>
        <xdr:cNvSpPr txBox="1"/>
      </xdr:nvSpPr>
      <xdr:spPr>
        <a:xfrm>
          <a:off x="1648469" y="1616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71138</xdr:rowOff>
    </xdr:from>
    <xdr:ext cx="405111" cy="259045"/>
    <xdr:sp macro="" textlink="">
      <xdr:nvSpPr>
        <xdr:cNvPr id="386" name="n_1mainValue【港湾・漁港】&#10;有形固定資産減価償却率">
          <a:extLst>
            <a:ext uri="{FF2B5EF4-FFF2-40B4-BE49-F238E27FC236}">
              <a16:creationId xmlns:a16="http://schemas.microsoft.com/office/drawing/2014/main" id="{9EF9319B-165F-413C-AA75-8B22051DA9C8}"/>
            </a:ext>
          </a:extLst>
        </xdr:cNvPr>
        <xdr:cNvSpPr txBox="1"/>
      </xdr:nvSpPr>
      <xdr:spPr>
        <a:xfrm>
          <a:off x="3239144" y="1669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40657</xdr:rowOff>
    </xdr:from>
    <xdr:ext cx="405111" cy="259045"/>
    <xdr:sp macro="" textlink="">
      <xdr:nvSpPr>
        <xdr:cNvPr id="387" name="n_2mainValue【港湾・漁港】&#10;有形固定資産減価償却率">
          <a:extLst>
            <a:ext uri="{FF2B5EF4-FFF2-40B4-BE49-F238E27FC236}">
              <a16:creationId xmlns:a16="http://schemas.microsoft.com/office/drawing/2014/main" id="{370C3305-50F1-4EE1-854D-557B369BB018}"/>
            </a:ext>
          </a:extLst>
        </xdr:cNvPr>
        <xdr:cNvSpPr txBox="1"/>
      </xdr:nvSpPr>
      <xdr:spPr>
        <a:xfrm>
          <a:off x="2439044" y="1667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129557</xdr:rowOff>
    </xdr:from>
    <xdr:ext cx="405111" cy="259045"/>
    <xdr:sp macro="" textlink="">
      <xdr:nvSpPr>
        <xdr:cNvPr id="388" name="n_3mainValue【港湾・漁港】&#10;有形固定資産減価償却率">
          <a:extLst>
            <a:ext uri="{FF2B5EF4-FFF2-40B4-BE49-F238E27FC236}">
              <a16:creationId xmlns:a16="http://schemas.microsoft.com/office/drawing/2014/main" id="{D86BCB46-B549-4A77-A5DB-11B6069DC8F1}"/>
            </a:ext>
          </a:extLst>
        </xdr:cNvPr>
        <xdr:cNvSpPr txBox="1"/>
      </xdr:nvSpPr>
      <xdr:spPr>
        <a:xfrm>
          <a:off x="1648469" y="1692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B81F7D12-4F30-4501-8CCD-30D50E794BD8}"/>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90" name="正方形/長方形 389">
          <a:extLst>
            <a:ext uri="{FF2B5EF4-FFF2-40B4-BE49-F238E27FC236}">
              <a16:creationId xmlns:a16="http://schemas.microsoft.com/office/drawing/2014/main" id="{51A51493-D6DF-4B5F-90D8-BDD608E8A612}"/>
            </a:ext>
          </a:extLst>
        </xdr:cNvPr>
        <xdr:cNvSpPr/>
      </xdr:nvSpPr>
      <xdr:spPr>
        <a:xfrm>
          <a:off x="6410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91" name="正方形/長方形 390">
          <a:extLst>
            <a:ext uri="{FF2B5EF4-FFF2-40B4-BE49-F238E27FC236}">
              <a16:creationId xmlns:a16="http://schemas.microsoft.com/office/drawing/2014/main" id="{E1D1B19F-BFE5-4632-9D7C-73F5AC22159D}"/>
            </a:ext>
          </a:extLst>
        </xdr:cNvPr>
        <xdr:cNvSpPr/>
      </xdr:nvSpPr>
      <xdr:spPr>
        <a:xfrm>
          <a:off x="6410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92" name="正方形/長方形 391">
          <a:extLst>
            <a:ext uri="{FF2B5EF4-FFF2-40B4-BE49-F238E27FC236}">
              <a16:creationId xmlns:a16="http://schemas.microsoft.com/office/drawing/2014/main" id="{60FD19DF-311D-4980-82FF-8C13DFC6163E}"/>
            </a:ext>
          </a:extLst>
        </xdr:cNvPr>
        <xdr:cNvSpPr/>
      </xdr:nvSpPr>
      <xdr:spPr>
        <a:xfrm>
          <a:off x="7886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93" name="正方形/長方形 392">
          <a:extLst>
            <a:ext uri="{FF2B5EF4-FFF2-40B4-BE49-F238E27FC236}">
              <a16:creationId xmlns:a16="http://schemas.microsoft.com/office/drawing/2014/main" id="{7053D925-A32D-4368-9B8C-0EB73BB2FECE}"/>
            </a:ext>
          </a:extLst>
        </xdr:cNvPr>
        <xdr:cNvSpPr/>
      </xdr:nvSpPr>
      <xdr:spPr>
        <a:xfrm>
          <a:off x="7886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B8D00905-5975-4FA6-A479-952AB0EC50D2}"/>
            </a:ext>
          </a:extLst>
        </xdr:cNvPr>
        <xdr:cNvSpPr/>
      </xdr:nvSpPr>
      <xdr:spPr>
        <a:xfrm>
          <a:off x="59531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5" name="テキスト ボックス 394">
          <a:extLst>
            <a:ext uri="{FF2B5EF4-FFF2-40B4-BE49-F238E27FC236}">
              <a16:creationId xmlns:a16="http://schemas.microsoft.com/office/drawing/2014/main" id="{C7852393-C246-4615-9A9C-FD9F85B9B08B}"/>
            </a:ext>
          </a:extLst>
        </xdr:cNvPr>
        <xdr:cNvSpPr txBox="1"/>
      </xdr:nvSpPr>
      <xdr:spPr>
        <a:xfrm>
          <a:off x="591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6" name="直線コネクタ 395">
          <a:extLst>
            <a:ext uri="{FF2B5EF4-FFF2-40B4-BE49-F238E27FC236}">
              <a16:creationId xmlns:a16="http://schemas.microsoft.com/office/drawing/2014/main" id="{9F6DB1B1-DD58-4210-B520-2BB7072A5A21}"/>
            </a:ext>
          </a:extLst>
        </xdr:cNvPr>
        <xdr:cNvCxnSpPr/>
      </xdr:nvCxnSpPr>
      <xdr:spPr>
        <a:xfrm>
          <a:off x="5953125" y="1819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7" name="直線コネクタ 396">
          <a:extLst>
            <a:ext uri="{FF2B5EF4-FFF2-40B4-BE49-F238E27FC236}">
              <a16:creationId xmlns:a16="http://schemas.microsoft.com/office/drawing/2014/main" id="{36E3624F-FE08-4E00-A85C-B6DD8958F7B6}"/>
            </a:ext>
          </a:extLst>
        </xdr:cNvPr>
        <xdr:cNvCxnSpPr/>
      </xdr:nvCxnSpPr>
      <xdr:spPr>
        <a:xfrm>
          <a:off x="5953125" y="17735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98" name="テキスト ボックス 397">
          <a:extLst>
            <a:ext uri="{FF2B5EF4-FFF2-40B4-BE49-F238E27FC236}">
              <a16:creationId xmlns:a16="http://schemas.microsoft.com/office/drawing/2014/main" id="{E6E3770E-D59F-4167-996B-CE07B45F6FCB}"/>
            </a:ext>
          </a:extLst>
        </xdr:cNvPr>
        <xdr:cNvSpPr txBox="1"/>
      </xdr:nvSpPr>
      <xdr:spPr>
        <a:xfrm>
          <a:off x="5723389" y="175901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9" name="直線コネクタ 398">
          <a:extLst>
            <a:ext uri="{FF2B5EF4-FFF2-40B4-BE49-F238E27FC236}">
              <a16:creationId xmlns:a16="http://schemas.microsoft.com/office/drawing/2014/main" id="{675B7A51-1E64-4E5A-96A6-7E180E59B6AD}"/>
            </a:ext>
          </a:extLst>
        </xdr:cNvPr>
        <xdr:cNvCxnSpPr/>
      </xdr:nvCxnSpPr>
      <xdr:spPr>
        <a:xfrm>
          <a:off x="5953125" y="17278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00" name="テキスト ボックス 399">
          <a:extLst>
            <a:ext uri="{FF2B5EF4-FFF2-40B4-BE49-F238E27FC236}">
              <a16:creationId xmlns:a16="http://schemas.microsoft.com/office/drawing/2014/main" id="{06DF254D-DCE9-44B3-8FC8-2CBF74009A49}"/>
            </a:ext>
          </a:extLst>
        </xdr:cNvPr>
        <xdr:cNvSpPr txBox="1"/>
      </xdr:nvSpPr>
      <xdr:spPr>
        <a:xfrm>
          <a:off x="5421206" y="171329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1" name="直線コネクタ 400">
          <a:extLst>
            <a:ext uri="{FF2B5EF4-FFF2-40B4-BE49-F238E27FC236}">
              <a16:creationId xmlns:a16="http://schemas.microsoft.com/office/drawing/2014/main" id="{9AE96896-8124-4C87-95A0-340A2E20DB59}"/>
            </a:ext>
          </a:extLst>
        </xdr:cNvPr>
        <xdr:cNvCxnSpPr/>
      </xdr:nvCxnSpPr>
      <xdr:spPr>
        <a:xfrm>
          <a:off x="5953125" y="16821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02" name="テキスト ボックス 401">
          <a:extLst>
            <a:ext uri="{FF2B5EF4-FFF2-40B4-BE49-F238E27FC236}">
              <a16:creationId xmlns:a16="http://schemas.microsoft.com/office/drawing/2014/main" id="{07BEEB6B-6F80-40B3-8FB8-51C0730E11ED}"/>
            </a:ext>
          </a:extLst>
        </xdr:cNvPr>
        <xdr:cNvSpPr txBox="1"/>
      </xdr:nvSpPr>
      <xdr:spPr>
        <a:xfrm>
          <a:off x="5421206" y="16675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3" name="直線コネクタ 402">
          <a:extLst>
            <a:ext uri="{FF2B5EF4-FFF2-40B4-BE49-F238E27FC236}">
              <a16:creationId xmlns:a16="http://schemas.microsoft.com/office/drawing/2014/main" id="{2A9C1565-BF99-4C7B-BF9F-C3DE2EE4CBD1}"/>
            </a:ext>
          </a:extLst>
        </xdr:cNvPr>
        <xdr:cNvCxnSpPr/>
      </xdr:nvCxnSpPr>
      <xdr:spPr>
        <a:xfrm>
          <a:off x="5953125" y="16363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04" name="テキスト ボックス 403">
          <a:extLst>
            <a:ext uri="{FF2B5EF4-FFF2-40B4-BE49-F238E27FC236}">
              <a16:creationId xmlns:a16="http://schemas.microsoft.com/office/drawing/2014/main" id="{89D96F41-07B1-4794-97CA-F16CE06F749B}"/>
            </a:ext>
          </a:extLst>
        </xdr:cNvPr>
        <xdr:cNvSpPr txBox="1"/>
      </xdr:nvSpPr>
      <xdr:spPr>
        <a:xfrm>
          <a:off x="5421206" y="162185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5" name="直線コネクタ 404">
          <a:extLst>
            <a:ext uri="{FF2B5EF4-FFF2-40B4-BE49-F238E27FC236}">
              <a16:creationId xmlns:a16="http://schemas.microsoft.com/office/drawing/2014/main" id="{89487CAF-27B6-4958-B524-392A4BFCEA91}"/>
            </a:ext>
          </a:extLst>
        </xdr:cNvPr>
        <xdr:cNvCxnSpPr/>
      </xdr:nvCxnSpPr>
      <xdr:spPr>
        <a:xfrm>
          <a:off x="5953125" y="1590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06" name="テキスト ボックス 405">
          <a:extLst>
            <a:ext uri="{FF2B5EF4-FFF2-40B4-BE49-F238E27FC236}">
              <a16:creationId xmlns:a16="http://schemas.microsoft.com/office/drawing/2014/main" id="{79A8AE9D-942D-42B1-ADD1-B18D8DB1182D}"/>
            </a:ext>
          </a:extLst>
        </xdr:cNvPr>
        <xdr:cNvSpPr txBox="1"/>
      </xdr:nvSpPr>
      <xdr:spPr>
        <a:xfrm>
          <a:off x="5421206" y="157613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7" name="【港湾・漁港】&#10;一人当たり有形固定資産（償却資産）額グラフ枠">
          <a:extLst>
            <a:ext uri="{FF2B5EF4-FFF2-40B4-BE49-F238E27FC236}">
              <a16:creationId xmlns:a16="http://schemas.microsoft.com/office/drawing/2014/main" id="{3B6BFE8F-3CF0-458A-887F-7755F3A3B112}"/>
            </a:ext>
          </a:extLst>
        </xdr:cNvPr>
        <xdr:cNvSpPr/>
      </xdr:nvSpPr>
      <xdr:spPr>
        <a:xfrm>
          <a:off x="59531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78175</xdr:rowOff>
    </xdr:from>
    <xdr:to>
      <xdr:col>54</xdr:col>
      <xdr:colOff>189865</xdr:colOff>
      <xdr:row>108</xdr:row>
      <xdr:rowOff>21867</xdr:rowOff>
    </xdr:to>
    <xdr:cxnSp macro="">
      <xdr:nvCxnSpPr>
        <xdr:cNvPr id="408" name="直線コネクタ 407">
          <a:extLst>
            <a:ext uri="{FF2B5EF4-FFF2-40B4-BE49-F238E27FC236}">
              <a16:creationId xmlns:a16="http://schemas.microsoft.com/office/drawing/2014/main" id="{EE31D0DD-A6DE-4796-9A6F-0AABB354C90D}"/>
            </a:ext>
          </a:extLst>
        </xdr:cNvPr>
        <xdr:cNvCxnSpPr/>
      </xdr:nvCxnSpPr>
      <xdr:spPr>
        <a:xfrm flipV="1">
          <a:off x="9427845" y="16365925"/>
          <a:ext cx="1270" cy="13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25694</xdr:rowOff>
    </xdr:from>
    <xdr:ext cx="534377" cy="259045"/>
    <xdr:sp macro="" textlink="">
      <xdr:nvSpPr>
        <xdr:cNvPr id="409" name="【港湾・漁港】&#10;一人当たり有形固定資産（償却資産）額最小値テキスト">
          <a:extLst>
            <a:ext uri="{FF2B5EF4-FFF2-40B4-BE49-F238E27FC236}">
              <a16:creationId xmlns:a16="http://schemas.microsoft.com/office/drawing/2014/main" id="{59FE2866-6F41-4660-BC1A-91941AB098B7}"/>
            </a:ext>
          </a:extLst>
        </xdr:cNvPr>
        <xdr:cNvSpPr txBox="1"/>
      </xdr:nvSpPr>
      <xdr:spPr>
        <a:xfrm>
          <a:off x="9477375" y="1768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21867</xdr:rowOff>
    </xdr:from>
    <xdr:to>
      <xdr:col>55</xdr:col>
      <xdr:colOff>88900</xdr:colOff>
      <xdr:row>108</xdr:row>
      <xdr:rowOff>21867</xdr:rowOff>
    </xdr:to>
    <xdr:cxnSp macro="">
      <xdr:nvCxnSpPr>
        <xdr:cNvPr id="410" name="直線コネクタ 409">
          <a:extLst>
            <a:ext uri="{FF2B5EF4-FFF2-40B4-BE49-F238E27FC236}">
              <a16:creationId xmlns:a16="http://schemas.microsoft.com/office/drawing/2014/main" id="{E0D6A4A7-E682-47EF-B257-7C076447AC52}"/>
            </a:ext>
          </a:extLst>
        </xdr:cNvPr>
        <xdr:cNvCxnSpPr/>
      </xdr:nvCxnSpPr>
      <xdr:spPr>
        <a:xfrm>
          <a:off x="9363075" y="1768121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24852</xdr:rowOff>
    </xdr:from>
    <xdr:ext cx="599010" cy="259045"/>
    <xdr:sp macro="" textlink="">
      <xdr:nvSpPr>
        <xdr:cNvPr id="411" name="【港湾・漁港】&#10;一人当たり有形固定資産（償却資産）額最大値テキスト">
          <a:extLst>
            <a:ext uri="{FF2B5EF4-FFF2-40B4-BE49-F238E27FC236}">
              <a16:creationId xmlns:a16="http://schemas.microsoft.com/office/drawing/2014/main" id="{197D94D3-DF30-4ECF-B103-55C8152DC743}"/>
            </a:ext>
          </a:extLst>
        </xdr:cNvPr>
        <xdr:cNvSpPr txBox="1"/>
      </xdr:nvSpPr>
      <xdr:spPr>
        <a:xfrm>
          <a:off x="9477375" y="1614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78175</xdr:rowOff>
    </xdr:from>
    <xdr:to>
      <xdr:col>55</xdr:col>
      <xdr:colOff>88900</xdr:colOff>
      <xdr:row>100</xdr:row>
      <xdr:rowOff>78175</xdr:rowOff>
    </xdr:to>
    <xdr:cxnSp macro="">
      <xdr:nvCxnSpPr>
        <xdr:cNvPr id="412" name="直線コネクタ 411">
          <a:extLst>
            <a:ext uri="{FF2B5EF4-FFF2-40B4-BE49-F238E27FC236}">
              <a16:creationId xmlns:a16="http://schemas.microsoft.com/office/drawing/2014/main" id="{6E7B9AF5-5164-40F2-835B-F051F91112BB}"/>
            </a:ext>
          </a:extLst>
        </xdr:cNvPr>
        <xdr:cNvCxnSpPr/>
      </xdr:nvCxnSpPr>
      <xdr:spPr>
        <a:xfrm>
          <a:off x="9363075" y="163659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165099</xdr:rowOff>
    </xdr:from>
    <xdr:ext cx="534377" cy="259045"/>
    <xdr:sp macro="" textlink="">
      <xdr:nvSpPr>
        <xdr:cNvPr id="413" name="【港湾・漁港】&#10;一人当たり有形固定資産（償却資産）額平均値テキスト">
          <a:extLst>
            <a:ext uri="{FF2B5EF4-FFF2-40B4-BE49-F238E27FC236}">
              <a16:creationId xmlns:a16="http://schemas.microsoft.com/office/drawing/2014/main" id="{2611820E-C4D1-4097-B37E-CF1182820DF8}"/>
            </a:ext>
          </a:extLst>
        </xdr:cNvPr>
        <xdr:cNvSpPr txBox="1"/>
      </xdr:nvSpPr>
      <xdr:spPr>
        <a:xfrm>
          <a:off x="9477375" y="17306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15222</xdr:rowOff>
    </xdr:from>
    <xdr:to>
      <xdr:col>55</xdr:col>
      <xdr:colOff>50800</xdr:colOff>
      <xdr:row>106</xdr:row>
      <xdr:rowOff>116822</xdr:rowOff>
    </xdr:to>
    <xdr:sp macro="" textlink="">
      <xdr:nvSpPr>
        <xdr:cNvPr id="414" name="フローチャート: 判断 413">
          <a:extLst>
            <a:ext uri="{FF2B5EF4-FFF2-40B4-BE49-F238E27FC236}">
              <a16:creationId xmlns:a16="http://schemas.microsoft.com/office/drawing/2014/main" id="{ABF5A7D0-D347-4CCB-B5C8-94E9B59184B7}"/>
            </a:ext>
          </a:extLst>
        </xdr:cNvPr>
        <xdr:cNvSpPr/>
      </xdr:nvSpPr>
      <xdr:spPr>
        <a:xfrm>
          <a:off x="9401175" y="17328497"/>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19900</xdr:rowOff>
    </xdr:from>
    <xdr:to>
      <xdr:col>50</xdr:col>
      <xdr:colOff>165100</xdr:colOff>
      <xdr:row>106</xdr:row>
      <xdr:rowOff>121500</xdr:rowOff>
    </xdr:to>
    <xdr:sp macro="" textlink="">
      <xdr:nvSpPr>
        <xdr:cNvPr id="415" name="フローチャート: 判断 414">
          <a:extLst>
            <a:ext uri="{FF2B5EF4-FFF2-40B4-BE49-F238E27FC236}">
              <a16:creationId xmlns:a16="http://schemas.microsoft.com/office/drawing/2014/main" id="{8B8D79BE-F701-464A-ABE8-005B5856A440}"/>
            </a:ext>
          </a:extLst>
        </xdr:cNvPr>
        <xdr:cNvSpPr/>
      </xdr:nvSpPr>
      <xdr:spPr>
        <a:xfrm>
          <a:off x="8639175" y="173363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153760</xdr:rowOff>
    </xdr:from>
    <xdr:to>
      <xdr:col>46</xdr:col>
      <xdr:colOff>38100</xdr:colOff>
      <xdr:row>106</xdr:row>
      <xdr:rowOff>83910</xdr:rowOff>
    </xdr:to>
    <xdr:sp macro="" textlink="">
      <xdr:nvSpPr>
        <xdr:cNvPr id="416" name="フローチャート: 判断 415">
          <a:extLst>
            <a:ext uri="{FF2B5EF4-FFF2-40B4-BE49-F238E27FC236}">
              <a16:creationId xmlns:a16="http://schemas.microsoft.com/office/drawing/2014/main" id="{E9F4A804-791B-47CA-AC7C-A629F6E7B4DB}"/>
            </a:ext>
          </a:extLst>
        </xdr:cNvPr>
        <xdr:cNvSpPr/>
      </xdr:nvSpPr>
      <xdr:spPr>
        <a:xfrm>
          <a:off x="7839075" y="1729876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102</xdr:row>
      <xdr:rowOff>110576</xdr:rowOff>
    </xdr:from>
    <xdr:to>
      <xdr:col>41</xdr:col>
      <xdr:colOff>101600</xdr:colOff>
      <xdr:row>103</xdr:row>
      <xdr:rowOff>40726</xdr:rowOff>
    </xdr:to>
    <xdr:sp macro="" textlink="">
      <xdr:nvSpPr>
        <xdr:cNvPr id="417" name="フローチャート: 判断 416">
          <a:extLst>
            <a:ext uri="{FF2B5EF4-FFF2-40B4-BE49-F238E27FC236}">
              <a16:creationId xmlns:a16="http://schemas.microsoft.com/office/drawing/2014/main" id="{FF7FC73C-AD9A-4760-8013-0DEB1591A0DE}"/>
            </a:ext>
          </a:extLst>
        </xdr:cNvPr>
        <xdr:cNvSpPr/>
      </xdr:nvSpPr>
      <xdr:spPr>
        <a:xfrm>
          <a:off x="7029450" y="1673805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C7F78A94-4420-44D3-AE98-48A59779DBF3}"/>
            </a:ext>
          </a:extLst>
        </xdr:cNvPr>
        <xdr:cNvSpPr txBox="1"/>
      </xdr:nvSpPr>
      <xdr:spPr>
        <a:xfrm>
          <a:off x="9258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587C8D64-5C5B-4634-8C7D-DC74B07E9C78}"/>
            </a:ext>
          </a:extLst>
        </xdr:cNvPr>
        <xdr:cNvSpPr txBox="1"/>
      </xdr:nvSpPr>
      <xdr:spPr>
        <a:xfrm>
          <a:off x="8515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7CD8DE96-68EC-485D-B679-9D63C924F7CC}"/>
            </a:ext>
          </a:extLst>
        </xdr:cNvPr>
        <xdr:cNvSpPr txBox="1"/>
      </xdr:nvSpPr>
      <xdr:spPr>
        <a:xfrm>
          <a:off x="7715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486ED89D-EDAF-4213-B111-848A333AAA72}"/>
            </a:ext>
          </a:extLst>
        </xdr:cNvPr>
        <xdr:cNvSpPr txBox="1"/>
      </xdr:nvSpPr>
      <xdr:spPr>
        <a:xfrm>
          <a:off x="690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67FA4D74-352A-4218-899A-EA881A06433B}"/>
            </a:ext>
          </a:extLst>
        </xdr:cNvPr>
        <xdr:cNvSpPr txBox="1"/>
      </xdr:nvSpPr>
      <xdr:spPr>
        <a:xfrm>
          <a:off x="6115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27375</xdr:rowOff>
    </xdr:from>
    <xdr:to>
      <xdr:col>55</xdr:col>
      <xdr:colOff>50800</xdr:colOff>
      <xdr:row>100</xdr:row>
      <xdr:rowOff>128975</xdr:rowOff>
    </xdr:to>
    <xdr:sp macro="" textlink="">
      <xdr:nvSpPr>
        <xdr:cNvPr id="423" name="楕円 422">
          <a:extLst>
            <a:ext uri="{FF2B5EF4-FFF2-40B4-BE49-F238E27FC236}">
              <a16:creationId xmlns:a16="http://schemas.microsoft.com/office/drawing/2014/main" id="{FD1A2012-DC94-45DF-B7E2-4D72912897DB}"/>
            </a:ext>
          </a:extLst>
        </xdr:cNvPr>
        <xdr:cNvSpPr/>
      </xdr:nvSpPr>
      <xdr:spPr>
        <a:xfrm>
          <a:off x="9401175" y="1631830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151852</xdr:rowOff>
    </xdr:from>
    <xdr:ext cx="599010" cy="259045"/>
    <xdr:sp macro="" textlink="">
      <xdr:nvSpPr>
        <xdr:cNvPr id="424" name="【港湾・漁港】&#10;一人当たり有形固定資産（償却資産）額該当値テキスト">
          <a:extLst>
            <a:ext uri="{FF2B5EF4-FFF2-40B4-BE49-F238E27FC236}">
              <a16:creationId xmlns:a16="http://schemas.microsoft.com/office/drawing/2014/main" id="{8D86EDFC-0B32-4F89-9973-C5517C30253B}"/>
            </a:ext>
          </a:extLst>
        </xdr:cNvPr>
        <xdr:cNvSpPr txBox="1"/>
      </xdr:nvSpPr>
      <xdr:spPr>
        <a:xfrm>
          <a:off x="9477375" y="1626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20993</xdr:rowOff>
    </xdr:from>
    <xdr:to>
      <xdr:col>50</xdr:col>
      <xdr:colOff>165100</xdr:colOff>
      <xdr:row>100</xdr:row>
      <xdr:rowOff>122593</xdr:rowOff>
    </xdr:to>
    <xdr:sp macro="" textlink="">
      <xdr:nvSpPr>
        <xdr:cNvPr id="425" name="楕円 424">
          <a:extLst>
            <a:ext uri="{FF2B5EF4-FFF2-40B4-BE49-F238E27FC236}">
              <a16:creationId xmlns:a16="http://schemas.microsoft.com/office/drawing/2014/main" id="{016F6E34-3173-40C1-8744-5C277E0AD18D}"/>
            </a:ext>
          </a:extLst>
        </xdr:cNvPr>
        <xdr:cNvSpPr/>
      </xdr:nvSpPr>
      <xdr:spPr>
        <a:xfrm>
          <a:off x="8639175" y="1630874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71793</xdr:rowOff>
    </xdr:from>
    <xdr:to>
      <xdr:col>55</xdr:col>
      <xdr:colOff>0</xdr:colOff>
      <xdr:row>100</xdr:row>
      <xdr:rowOff>78175</xdr:rowOff>
    </xdr:to>
    <xdr:cxnSp macro="">
      <xdr:nvCxnSpPr>
        <xdr:cNvPr id="426" name="直線コネクタ 425">
          <a:extLst>
            <a:ext uri="{FF2B5EF4-FFF2-40B4-BE49-F238E27FC236}">
              <a16:creationId xmlns:a16="http://schemas.microsoft.com/office/drawing/2014/main" id="{916D8BDA-5C95-4DC5-9C89-F8F077C15514}"/>
            </a:ext>
          </a:extLst>
        </xdr:cNvPr>
        <xdr:cNvCxnSpPr/>
      </xdr:nvCxnSpPr>
      <xdr:spPr>
        <a:xfrm>
          <a:off x="8686800" y="16356368"/>
          <a:ext cx="742950" cy="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42979</xdr:rowOff>
    </xdr:from>
    <xdr:to>
      <xdr:col>46</xdr:col>
      <xdr:colOff>38100</xdr:colOff>
      <xdr:row>100</xdr:row>
      <xdr:rowOff>144579</xdr:rowOff>
    </xdr:to>
    <xdr:sp macro="" textlink="">
      <xdr:nvSpPr>
        <xdr:cNvPr id="427" name="楕円 426">
          <a:extLst>
            <a:ext uri="{FF2B5EF4-FFF2-40B4-BE49-F238E27FC236}">
              <a16:creationId xmlns:a16="http://schemas.microsoft.com/office/drawing/2014/main" id="{EB50DF04-D0BA-4207-930D-7F254EC01F3E}"/>
            </a:ext>
          </a:extLst>
        </xdr:cNvPr>
        <xdr:cNvSpPr/>
      </xdr:nvSpPr>
      <xdr:spPr>
        <a:xfrm>
          <a:off x="7839075" y="1633390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71793</xdr:rowOff>
    </xdr:from>
    <xdr:to>
      <xdr:col>50</xdr:col>
      <xdr:colOff>114300</xdr:colOff>
      <xdr:row>100</xdr:row>
      <xdr:rowOff>93779</xdr:rowOff>
    </xdr:to>
    <xdr:cxnSp macro="">
      <xdr:nvCxnSpPr>
        <xdr:cNvPr id="428" name="直線コネクタ 427">
          <a:extLst>
            <a:ext uri="{FF2B5EF4-FFF2-40B4-BE49-F238E27FC236}">
              <a16:creationId xmlns:a16="http://schemas.microsoft.com/office/drawing/2014/main" id="{3148DDEA-5D19-4E2F-A270-5EE470175D31}"/>
            </a:ext>
          </a:extLst>
        </xdr:cNvPr>
        <xdr:cNvCxnSpPr/>
      </xdr:nvCxnSpPr>
      <xdr:spPr>
        <a:xfrm flipV="1">
          <a:off x="7886700" y="16356368"/>
          <a:ext cx="800100" cy="2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47670</xdr:rowOff>
    </xdr:from>
    <xdr:to>
      <xdr:col>41</xdr:col>
      <xdr:colOff>101600</xdr:colOff>
      <xdr:row>100</xdr:row>
      <xdr:rowOff>149270</xdr:rowOff>
    </xdr:to>
    <xdr:sp macro="" textlink="">
      <xdr:nvSpPr>
        <xdr:cNvPr id="429" name="楕円 428">
          <a:extLst>
            <a:ext uri="{FF2B5EF4-FFF2-40B4-BE49-F238E27FC236}">
              <a16:creationId xmlns:a16="http://schemas.microsoft.com/office/drawing/2014/main" id="{D98358ED-9711-426F-B123-03A727B4FA9C}"/>
            </a:ext>
          </a:extLst>
        </xdr:cNvPr>
        <xdr:cNvSpPr/>
      </xdr:nvSpPr>
      <xdr:spPr>
        <a:xfrm>
          <a:off x="7029450" y="163322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93779</xdr:rowOff>
    </xdr:from>
    <xdr:to>
      <xdr:col>45</xdr:col>
      <xdr:colOff>177800</xdr:colOff>
      <xdr:row>100</xdr:row>
      <xdr:rowOff>98470</xdr:rowOff>
    </xdr:to>
    <xdr:cxnSp macro="">
      <xdr:nvCxnSpPr>
        <xdr:cNvPr id="430" name="直線コネクタ 429">
          <a:extLst>
            <a:ext uri="{FF2B5EF4-FFF2-40B4-BE49-F238E27FC236}">
              <a16:creationId xmlns:a16="http://schemas.microsoft.com/office/drawing/2014/main" id="{C4503A05-FE99-495B-8FE4-D0521E7BFDDF}"/>
            </a:ext>
          </a:extLst>
        </xdr:cNvPr>
        <xdr:cNvCxnSpPr/>
      </xdr:nvCxnSpPr>
      <xdr:spPr>
        <a:xfrm flipV="1">
          <a:off x="7077075" y="16381529"/>
          <a:ext cx="809625" cy="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112627</xdr:rowOff>
    </xdr:from>
    <xdr:ext cx="534377" cy="259045"/>
    <xdr:sp macro="" textlink="">
      <xdr:nvSpPr>
        <xdr:cNvPr id="431" name="n_1aveValue【港湾・漁港】&#10;一人当たり有形固定資産（償却資産）額">
          <a:extLst>
            <a:ext uri="{FF2B5EF4-FFF2-40B4-BE49-F238E27FC236}">
              <a16:creationId xmlns:a16="http://schemas.microsoft.com/office/drawing/2014/main" id="{1ED69B3A-DF3D-4BFC-8B4D-6A07E039A56F}"/>
            </a:ext>
          </a:extLst>
        </xdr:cNvPr>
        <xdr:cNvSpPr txBox="1"/>
      </xdr:nvSpPr>
      <xdr:spPr>
        <a:xfrm>
          <a:off x="8429136" y="1742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75037</xdr:rowOff>
    </xdr:from>
    <xdr:ext cx="534377" cy="259045"/>
    <xdr:sp macro="" textlink="">
      <xdr:nvSpPr>
        <xdr:cNvPr id="432" name="n_2aveValue【港湾・漁港】&#10;一人当たり有形固定資産（償却資産）額">
          <a:extLst>
            <a:ext uri="{FF2B5EF4-FFF2-40B4-BE49-F238E27FC236}">
              <a16:creationId xmlns:a16="http://schemas.microsoft.com/office/drawing/2014/main" id="{BA3E86B8-D7D8-4FF9-A364-E9467DCA40B3}"/>
            </a:ext>
          </a:extLst>
        </xdr:cNvPr>
        <xdr:cNvSpPr txBox="1"/>
      </xdr:nvSpPr>
      <xdr:spPr>
        <a:xfrm>
          <a:off x="7648086" y="1739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31853</xdr:rowOff>
    </xdr:from>
    <xdr:ext cx="599010" cy="259045"/>
    <xdr:sp macro="" textlink="">
      <xdr:nvSpPr>
        <xdr:cNvPr id="433" name="n_3aveValue【港湾・漁港】&#10;一人当たり有形固定資産（償却資産）額">
          <a:extLst>
            <a:ext uri="{FF2B5EF4-FFF2-40B4-BE49-F238E27FC236}">
              <a16:creationId xmlns:a16="http://schemas.microsoft.com/office/drawing/2014/main" id="{EF5DC1BB-2031-4BE7-B1B7-A15C9824627C}"/>
            </a:ext>
          </a:extLst>
        </xdr:cNvPr>
        <xdr:cNvSpPr txBox="1"/>
      </xdr:nvSpPr>
      <xdr:spPr>
        <a:xfrm>
          <a:off x="6818845" y="1683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98</xdr:row>
      <xdr:rowOff>139120</xdr:rowOff>
    </xdr:from>
    <xdr:ext cx="599010" cy="259045"/>
    <xdr:sp macro="" textlink="">
      <xdr:nvSpPr>
        <xdr:cNvPr id="434" name="n_1mainValue【港湾・漁港】&#10;一人当たり有形固定資産（償却資産）額">
          <a:extLst>
            <a:ext uri="{FF2B5EF4-FFF2-40B4-BE49-F238E27FC236}">
              <a16:creationId xmlns:a16="http://schemas.microsoft.com/office/drawing/2014/main" id="{5C0D74C1-C9B6-4909-BF21-B0E1CB2CE120}"/>
            </a:ext>
          </a:extLst>
        </xdr:cNvPr>
        <xdr:cNvSpPr txBox="1"/>
      </xdr:nvSpPr>
      <xdr:spPr>
        <a:xfrm>
          <a:off x="8399995" y="16087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98</xdr:row>
      <xdr:rowOff>161106</xdr:rowOff>
    </xdr:from>
    <xdr:ext cx="599010" cy="259045"/>
    <xdr:sp macro="" textlink="">
      <xdr:nvSpPr>
        <xdr:cNvPr id="435" name="n_2mainValue【港湾・漁港】&#10;一人当たり有形固定資産（償却資産）額">
          <a:extLst>
            <a:ext uri="{FF2B5EF4-FFF2-40B4-BE49-F238E27FC236}">
              <a16:creationId xmlns:a16="http://schemas.microsoft.com/office/drawing/2014/main" id="{12B4A6C4-D213-43CA-A265-69F9F470138E}"/>
            </a:ext>
          </a:extLst>
        </xdr:cNvPr>
        <xdr:cNvSpPr txBox="1"/>
      </xdr:nvSpPr>
      <xdr:spPr>
        <a:xfrm>
          <a:off x="7609420" y="1610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98</xdr:row>
      <xdr:rowOff>165797</xdr:rowOff>
    </xdr:from>
    <xdr:ext cx="599010" cy="259045"/>
    <xdr:sp macro="" textlink="">
      <xdr:nvSpPr>
        <xdr:cNvPr id="436" name="n_3mainValue【港湾・漁港】&#10;一人当たり有形固定資産（償却資産）額">
          <a:extLst>
            <a:ext uri="{FF2B5EF4-FFF2-40B4-BE49-F238E27FC236}">
              <a16:creationId xmlns:a16="http://schemas.microsoft.com/office/drawing/2014/main" id="{D2318CB8-7C93-4EAA-AD39-6FF6C83F718F}"/>
            </a:ext>
          </a:extLst>
        </xdr:cNvPr>
        <xdr:cNvSpPr txBox="1"/>
      </xdr:nvSpPr>
      <xdr:spPr>
        <a:xfrm>
          <a:off x="6818845" y="16107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7" name="正方形/長方形 436">
          <a:extLst>
            <a:ext uri="{FF2B5EF4-FFF2-40B4-BE49-F238E27FC236}">
              <a16:creationId xmlns:a16="http://schemas.microsoft.com/office/drawing/2014/main" id="{98782B44-09AD-47D9-A46D-18F231FAD291}"/>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38" name="正方形/長方形 437">
          <a:extLst>
            <a:ext uri="{FF2B5EF4-FFF2-40B4-BE49-F238E27FC236}">
              <a16:creationId xmlns:a16="http://schemas.microsoft.com/office/drawing/2014/main" id="{47D71C18-A194-4319-A3AD-24B8DBFB9483}"/>
            </a:ext>
          </a:extLst>
        </xdr:cNvPr>
        <xdr:cNvSpPr/>
      </xdr:nvSpPr>
      <xdr:spPr>
        <a:xfrm>
          <a:off x="11658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39" name="正方形/長方形 438">
          <a:extLst>
            <a:ext uri="{FF2B5EF4-FFF2-40B4-BE49-F238E27FC236}">
              <a16:creationId xmlns:a16="http://schemas.microsoft.com/office/drawing/2014/main" id="{62582C01-DA94-4B65-9C06-2D603332215B}"/>
            </a:ext>
          </a:extLst>
        </xdr:cNvPr>
        <xdr:cNvSpPr/>
      </xdr:nvSpPr>
      <xdr:spPr>
        <a:xfrm>
          <a:off x="11658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40" name="正方形/長方形 439">
          <a:extLst>
            <a:ext uri="{FF2B5EF4-FFF2-40B4-BE49-F238E27FC236}">
              <a16:creationId xmlns:a16="http://schemas.microsoft.com/office/drawing/2014/main" id="{DAF87465-4EFE-49D0-8DFD-4A588143A709}"/>
            </a:ext>
          </a:extLst>
        </xdr:cNvPr>
        <xdr:cNvSpPr/>
      </xdr:nvSpPr>
      <xdr:spPr>
        <a:xfrm>
          <a:off x="13154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41" name="正方形/長方形 440">
          <a:extLst>
            <a:ext uri="{FF2B5EF4-FFF2-40B4-BE49-F238E27FC236}">
              <a16:creationId xmlns:a16="http://schemas.microsoft.com/office/drawing/2014/main" id="{3E425C61-4401-4961-B313-A3A7C1A41E45}"/>
            </a:ext>
          </a:extLst>
        </xdr:cNvPr>
        <xdr:cNvSpPr/>
      </xdr:nvSpPr>
      <xdr:spPr>
        <a:xfrm>
          <a:off x="13154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a:extLst>
            <a:ext uri="{FF2B5EF4-FFF2-40B4-BE49-F238E27FC236}">
              <a16:creationId xmlns:a16="http://schemas.microsoft.com/office/drawing/2014/main" id="{17638F2E-4849-4F09-9130-2A62B7E7502B}"/>
            </a:ext>
          </a:extLst>
        </xdr:cNvPr>
        <xdr:cNvSpPr/>
      </xdr:nvSpPr>
      <xdr:spPr>
        <a:xfrm>
          <a:off x="112109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a:extLst>
            <a:ext uri="{FF2B5EF4-FFF2-40B4-BE49-F238E27FC236}">
              <a16:creationId xmlns:a16="http://schemas.microsoft.com/office/drawing/2014/main" id="{F93B7E9F-80C3-4A8D-8619-499FCFF401A6}"/>
            </a:ext>
          </a:extLst>
        </xdr:cNvPr>
        <xdr:cNvSpPr txBox="1"/>
      </xdr:nvSpPr>
      <xdr:spPr>
        <a:xfrm>
          <a:off x="111728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a:extLst>
            <a:ext uri="{FF2B5EF4-FFF2-40B4-BE49-F238E27FC236}">
              <a16:creationId xmlns:a16="http://schemas.microsoft.com/office/drawing/2014/main" id="{105AD9BC-F495-4BE3-BB06-AB5A8E07A06E}"/>
            </a:ext>
          </a:extLst>
        </xdr:cNvPr>
        <xdr:cNvCxnSpPr/>
      </xdr:nvCxnSpPr>
      <xdr:spPr>
        <a:xfrm>
          <a:off x="11210925" y="7210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45" name="テキスト ボックス 444">
          <a:extLst>
            <a:ext uri="{FF2B5EF4-FFF2-40B4-BE49-F238E27FC236}">
              <a16:creationId xmlns:a16="http://schemas.microsoft.com/office/drawing/2014/main" id="{A8DB449C-DE52-4A1B-925A-192000E5AB66}"/>
            </a:ext>
          </a:extLst>
        </xdr:cNvPr>
        <xdr:cNvSpPr txBox="1"/>
      </xdr:nvSpPr>
      <xdr:spPr>
        <a:xfrm>
          <a:off x="107945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46" name="直線コネクタ 445">
          <a:extLst>
            <a:ext uri="{FF2B5EF4-FFF2-40B4-BE49-F238E27FC236}">
              <a16:creationId xmlns:a16="http://schemas.microsoft.com/office/drawing/2014/main" id="{2EC0C033-85F1-42CC-B6B0-2737589E4F70}"/>
            </a:ext>
          </a:extLst>
        </xdr:cNvPr>
        <xdr:cNvCxnSpPr/>
      </xdr:nvCxnSpPr>
      <xdr:spPr>
        <a:xfrm>
          <a:off x="11210925" y="678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47" name="テキスト ボックス 446">
          <a:extLst>
            <a:ext uri="{FF2B5EF4-FFF2-40B4-BE49-F238E27FC236}">
              <a16:creationId xmlns:a16="http://schemas.microsoft.com/office/drawing/2014/main" id="{9178DF60-D884-4DD1-89A5-CF24895A5290}"/>
            </a:ext>
          </a:extLst>
        </xdr:cNvPr>
        <xdr:cNvSpPr txBox="1"/>
      </xdr:nvSpPr>
      <xdr:spPr>
        <a:xfrm>
          <a:off x="10794546" y="664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48" name="直線コネクタ 447">
          <a:extLst>
            <a:ext uri="{FF2B5EF4-FFF2-40B4-BE49-F238E27FC236}">
              <a16:creationId xmlns:a16="http://schemas.microsoft.com/office/drawing/2014/main" id="{255E8E95-8190-40F3-B6BA-4B290E1DC1FC}"/>
            </a:ext>
          </a:extLst>
        </xdr:cNvPr>
        <xdr:cNvCxnSpPr/>
      </xdr:nvCxnSpPr>
      <xdr:spPr>
        <a:xfrm>
          <a:off x="11210925" y="634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49" name="テキスト ボックス 448">
          <a:extLst>
            <a:ext uri="{FF2B5EF4-FFF2-40B4-BE49-F238E27FC236}">
              <a16:creationId xmlns:a16="http://schemas.microsoft.com/office/drawing/2014/main" id="{27D55F94-D2AC-4014-8D2A-06ABE2250989}"/>
            </a:ext>
          </a:extLst>
        </xdr:cNvPr>
        <xdr:cNvSpPr txBox="1"/>
      </xdr:nvSpPr>
      <xdr:spPr>
        <a:xfrm>
          <a:off x="10845966" y="62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50" name="直線コネクタ 449">
          <a:extLst>
            <a:ext uri="{FF2B5EF4-FFF2-40B4-BE49-F238E27FC236}">
              <a16:creationId xmlns:a16="http://schemas.microsoft.com/office/drawing/2014/main" id="{FA93FDDF-2268-43FF-B074-655F9748972B}"/>
            </a:ext>
          </a:extLst>
        </xdr:cNvPr>
        <xdr:cNvCxnSpPr/>
      </xdr:nvCxnSpPr>
      <xdr:spPr>
        <a:xfrm>
          <a:off x="11210925" y="591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51" name="テキスト ボックス 450">
          <a:extLst>
            <a:ext uri="{FF2B5EF4-FFF2-40B4-BE49-F238E27FC236}">
              <a16:creationId xmlns:a16="http://schemas.microsoft.com/office/drawing/2014/main" id="{E8FE9EE6-1A35-46D0-A4B7-A43926028B34}"/>
            </a:ext>
          </a:extLst>
        </xdr:cNvPr>
        <xdr:cNvSpPr txBox="1"/>
      </xdr:nvSpPr>
      <xdr:spPr>
        <a:xfrm>
          <a:off x="10845966" y="577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52" name="直線コネクタ 451">
          <a:extLst>
            <a:ext uri="{FF2B5EF4-FFF2-40B4-BE49-F238E27FC236}">
              <a16:creationId xmlns:a16="http://schemas.microsoft.com/office/drawing/2014/main" id="{426751EF-B5A4-4899-9F79-2FA06A7DC85E}"/>
            </a:ext>
          </a:extLst>
        </xdr:cNvPr>
        <xdr:cNvCxnSpPr/>
      </xdr:nvCxnSpPr>
      <xdr:spPr>
        <a:xfrm>
          <a:off x="11210925" y="548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53" name="テキスト ボックス 452">
          <a:extLst>
            <a:ext uri="{FF2B5EF4-FFF2-40B4-BE49-F238E27FC236}">
              <a16:creationId xmlns:a16="http://schemas.microsoft.com/office/drawing/2014/main" id="{FB934103-5997-40DA-90F8-8AAEFB8E7785}"/>
            </a:ext>
          </a:extLst>
        </xdr:cNvPr>
        <xdr:cNvSpPr txBox="1"/>
      </xdr:nvSpPr>
      <xdr:spPr>
        <a:xfrm>
          <a:off x="10845966" y="53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4" name="直線コネクタ 453">
          <a:extLst>
            <a:ext uri="{FF2B5EF4-FFF2-40B4-BE49-F238E27FC236}">
              <a16:creationId xmlns:a16="http://schemas.microsoft.com/office/drawing/2014/main" id="{B8A96335-1547-4F56-93FE-7C1EA8CE8F28}"/>
            </a:ext>
          </a:extLst>
        </xdr:cNvPr>
        <xdr:cNvCxnSpPr/>
      </xdr:nvCxnSpPr>
      <xdr:spPr>
        <a:xfrm>
          <a:off x="11210925" y="504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55" name="テキスト ボックス 454">
          <a:extLst>
            <a:ext uri="{FF2B5EF4-FFF2-40B4-BE49-F238E27FC236}">
              <a16:creationId xmlns:a16="http://schemas.microsoft.com/office/drawing/2014/main" id="{A551FCBB-D09A-4479-81AB-89709169F773}"/>
            </a:ext>
          </a:extLst>
        </xdr:cNvPr>
        <xdr:cNvSpPr txBox="1"/>
      </xdr:nvSpPr>
      <xdr:spPr>
        <a:xfrm>
          <a:off x="10845966"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6" name="【空港】&#10;有形固定資産減価償却率グラフ枠">
          <a:extLst>
            <a:ext uri="{FF2B5EF4-FFF2-40B4-BE49-F238E27FC236}">
              <a16:creationId xmlns:a16="http://schemas.microsoft.com/office/drawing/2014/main" id="{AC54C7DA-B252-4B21-8C12-C47A0D69325D}"/>
            </a:ext>
          </a:extLst>
        </xdr:cNvPr>
        <xdr:cNvSpPr/>
      </xdr:nvSpPr>
      <xdr:spPr>
        <a:xfrm>
          <a:off x="112109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140208</xdr:rowOff>
    </xdr:from>
    <xdr:to>
      <xdr:col>85</xdr:col>
      <xdr:colOff>126364</xdr:colOff>
      <xdr:row>41</xdr:row>
      <xdr:rowOff>119634</xdr:rowOff>
    </xdr:to>
    <xdr:cxnSp macro="">
      <xdr:nvCxnSpPr>
        <xdr:cNvPr id="457" name="直線コネクタ 456">
          <a:extLst>
            <a:ext uri="{FF2B5EF4-FFF2-40B4-BE49-F238E27FC236}">
              <a16:creationId xmlns:a16="http://schemas.microsoft.com/office/drawing/2014/main" id="{0CCCE984-3ECB-4906-B000-18C28F956353}"/>
            </a:ext>
          </a:extLst>
        </xdr:cNvPr>
        <xdr:cNvCxnSpPr/>
      </xdr:nvCxnSpPr>
      <xdr:spPr>
        <a:xfrm flipV="1">
          <a:off x="14695170" y="5496433"/>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123461</xdr:rowOff>
    </xdr:from>
    <xdr:ext cx="405111" cy="259045"/>
    <xdr:sp macro="" textlink="">
      <xdr:nvSpPr>
        <xdr:cNvPr id="458" name="【空港】&#10;有形固定資産減価償却率最小値テキスト">
          <a:extLst>
            <a:ext uri="{FF2B5EF4-FFF2-40B4-BE49-F238E27FC236}">
              <a16:creationId xmlns:a16="http://schemas.microsoft.com/office/drawing/2014/main" id="{27B888DB-1FDB-4EB0-80FB-B1091433D9AF}"/>
            </a:ext>
          </a:extLst>
        </xdr:cNvPr>
        <xdr:cNvSpPr txBox="1"/>
      </xdr:nvSpPr>
      <xdr:spPr>
        <a:xfrm>
          <a:off x="14744700" y="6775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119634</xdr:rowOff>
    </xdr:from>
    <xdr:to>
      <xdr:col>86</xdr:col>
      <xdr:colOff>25400</xdr:colOff>
      <xdr:row>41</xdr:row>
      <xdr:rowOff>119634</xdr:rowOff>
    </xdr:to>
    <xdr:cxnSp macro="">
      <xdr:nvCxnSpPr>
        <xdr:cNvPr id="459" name="直線コネクタ 458">
          <a:extLst>
            <a:ext uri="{FF2B5EF4-FFF2-40B4-BE49-F238E27FC236}">
              <a16:creationId xmlns:a16="http://schemas.microsoft.com/office/drawing/2014/main" id="{59546DF0-1B4A-406F-BC97-C8E1B9573805}"/>
            </a:ext>
          </a:extLst>
        </xdr:cNvPr>
        <xdr:cNvCxnSpPr/>
      </xdr:nvCxnSpPr>
      <xdr:spPr>
        <a:xfrm>
          <a:off x="14611350" y="677125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86885</xdr:rowOff>
    </xdr:from>
    <xdr:ext cx="405111" cy="259045"/>
    <xdr:sp macro="" textlink="">
      <xdr:nvSpPr>
        <xdr:cNvPr id="460" name="【空港】&#10;有形固定資産減価償却率最大値テキスト">
          <a:extLst>
            <a:ext uri="{FF2B5EF4-FFF2-40B4-BE49-F238E27FC236}">
              <a16:creationId xmlns:a16="http://schemas.microsoft.com/office/drawing/2014/main" id="{2E8929F2-99F0-45FA-A7B2-D0FE873683F0}"/>
            </a:ext>
          </a:extLst>
        </xdr:cNvPr>
        <xdr:cNvSpPr txBox="1"/>
      </xdr:nvSpPr>
      <xdr:spPr>
        <a:xfrm>
          <a:off x="14744700" y="527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140208</xdr:rowOff>
    </xdr:from>
    <xdr:to>
      <xdr:col>86</xdr:col>
      <xdr:colOff>25400</xdr:colOff>
      <xdr:row>33</xdr:row>
      <xdr:rowOff>140208</xdr:rowOff>
    </xdr:to>
    <xdr:cxnSp macro="">
      <xdr:nvCxnSpPr>
        <xdr:cNvPr id="461" name="直線コネクタ 460">
          <a:extLst>
            <a:ext uri="{FF2B5EF4-FFF2-40B4-BE49-F238E27FC236}">
              <a16:creationId xmlns:a16="http://schemas.microsoft.com/office/drawing/2014/main" id="{BE738B2F-04D0-48A2-BF6B-15E89FA38A0C}"/>
            </a:ext>
          </a:extLst>
        </xdr:cNvPr>
        <xdr:cNvCxnSpPr/>
      </xdr:nvCxnSpPr>
      <xdr:spPr>
        <a:xfrm>
          <a:off x="14611350" y="549643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57421</xdr:rowOff>
    </xdr:from>
    <xdr:ext cx="405111" cy="259045"/>
    <xdr:sp macro="" textlink="">
      <xdr:nvSpPr>
        <xdr:cNvPr id="462" name="【空港】&#10;有形固定資産減価償却率平均値テキスト">
          <a:extLst>
            <a:ext uri="{FF2B5EF4-FFF2-40B4-BE49-F238E27FC236}">
              <a16:creationId xmlns:a16="http://schemas.microsoft.com/office/drawing/2014/main" id="{AB7E1F77-F4B5-4342-AEAA-0441F66F97F0}"/>
            </a:ext>
          </a:extLst>
        </xdr:cNvPr>
        <xdr:cNvSpPr txBox="1"/>
      </xdr:nvSpPr>
      <xdr:spPr>
        <a:xfrm>
          <a:off x="14744700" y="57343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34544</xdr:rowOff>
    </xdr:from>
    <xdr:to>
      <xdr:col>85</xdr:col>
      <xdr:colOff>177800</xdr:colOff>
      <xdr:row>36</xdr:row>
      <xdr:rowOff>136144</xdr:rowOff>
    </xdr:to>
    <xdr:sp macro="" textlink="">
      <xdr:nvSpPr>
        <xdr:cNvPr id="463" name="フローチャート: 判断 462">
          <a:extLst>
            <a:ext uri="{FF2B5EF4-FFF2-40B4-BE49-F238E27FC236}">
              <a16:creationId xmlns:a16="http://schemas.microsoft.com/office/drawing/2014/main" id="{083F5BED-164C-4720-B909-17C481A2D8DD}"/>
            </a:ext>
          </a:extLst>
        </xdr:cNvPr>
        <xdr:cNvSpPr/>
      </xdr:nvSpPr>
      <xdr:spPr>
        <a:xfrm>
          <a:off x="14649450" y="587019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169418</xdr:rowOff>
    </xdr:from>
    <xdr:to>
      <xdr:col>81</xdr:col>
      <xdr:colOff>101600</xdr:colOff>
      <xdr:row>36</xdr:row>
      <xdr:rowOff>99568</xdr:rowOff>
    </xdr:to>
    <xdr:sp macro="" textlink="">
      <xdr:nvSpPr>
        <xdr:cNvPr id="464" name="フローチャート: 判断 463">
          <a:extLst>
            <a:ext uri="{FF2B5EF4-FFF2-40B4-BE49-F238E27FC236}">
              <a16:creationId xmlns:a16="http://schemas.microsoft.com/office/drawing/2014/main" id="{1728FFA4-2D02-4D8D-ADC1-FCA759535F21}"/>
            </a:ext>
          </a:extLst>
        </xdr:cNvPr>
        <xdr:cNvSpPr/>
      </xdr:nvSpPr>
      <xdr:spPr>
        <a:xfrm>
          <a:off x="13887450" y="5836793"/>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151130</xdr:rowOff>
    </xdr:from>
    <xdr:to>
      <xdr:col>76</xdr:col>
      <xdr:colOff>165100</xdr:colOff>
      <xdr:row>36</xdr:row>
      <xdr:rowOff>81280</xdr:rowOff>
    </xdr:to>
    <xdr:sp macro="" textlink="">
      <xdr:nvSpPr>
        <xdr:cNvPr id="465" name="フローチャート: 判断 464">
          <a:extLst>
            <a:ext uri="{FF2B5EF4-FFF2-40B4-BE49-F238E27FC236}">
              <a16:creationId xmlns:a16="http://schemas.microsoft.com/office/drawing/2014/main" id="{CE3D85CD-609F-4F76-BD13-511CBCF5202D}"/>
            </a:ext>
          </a:extLst>
        </xdr:cNvPr>
        <xdr:cNvSpPr/>
      </xdr:nvSpPr>
      <xdr:spPr>
        <a:xfrm>
          <a:off x="13096875" y="58280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41402</xdr:rowOff>
    </xdr:from>
    <xdr:to>
      <xdr:col>72</xdr:col>
      <xdr:colOff>38100</xdr:colOff>
      <xdr:row>39</xdr:row>
      <xdr:rowOff>143002</xdr:rowOff>
    </xdr:to>
    <xdr:sp macro="" textlink="">
      <xdr:nvSpPr>
        <xdr:cNvPr id="466" name="フローチャート: 判断 465">
          <a:extLst>
            <a:ext uri="{FF2B5EF4-FFF2-40B4-BE49-F238E27FC236}">
              <a16:creationId xmlns:a16="http://schemas.microsoft.com/office/drawing/2014/main" id="{F37A8A5D-B26C-407E-9BED-C4479061FD10}"/>
            </a:ext>
          </a:extLst>
        </xdr:cNvPr>
        <xdr:cNvSpPr/>
      </xdr:nvSpPr>
      <xdr:spPr>
        <a:xfrm>
          <a:off x="12296775" y="636917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20424E83-EA3F-4CF1-B50F-B0025B687C57}"/>
            </a:ext>
          </a:extLst>
        </xdr:cNvPr>
        <xdr:cNvSpPr txBox="1"/>
      </xdr:nvSpPr>
      <xdr:spPr>
        <a:xfrm>
          <a:off x="1452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978057B0-33AB-479F-B68E-B27EE7FB2284}"/>
            </a:ext>
          </a:extLst>
        </xdr:cNvPr>
        <xdr:cNvSpPr txBox="1"/>
      </xdr:nvSpPr>
      <xdr:spPr>
        <a:xfrm>
          <a:off x="13763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B205776F-4181-4057-BEE6-DB359CC73C77}"/>
            </a:ext>
          </a:extLst>
        </xdr:cNvPr>
        <xdr:cNvSpPr txBox="1"/>
      </xdr:nvSpPr>
      <xdr:spPr>
        <a:xfrm>
          <a:off x="12973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F6529D5C-F526-429A-89AD-081490254717}"/>
            </a:ext>
          </a:extLst>
        </xdr:cNvPr>
        <xdr:cNvSpPr txBox="1"/>
      </xdr:nvSpPr>
      <xdr:spPr>
        <a:xfrm>
          <a:off x="12172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0001A823-3556-448F-9A89-9168706B15DD}"/>
            </a:ext>
          </a:extLst>
        </xdr:cNvPr>
        <xdr:cNvSpPr txBox="1"/>
      </xdr:nvSpPr>
      <xdr:spPr>
        <a:xfrm>
          <a:off x="11363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61976</xdr:rowOff>
    </xdr:from>
    <xdr:to>
      <xdr:col>85</xdr:col>
      <xdr:colOff>177800</xdr:colOff>
      <xdr:row>39</xdr:row>
      <xdr:rowOff>163576</xdr:rowOff>
    </xdr:to>
    <xdr:sp macro="" textlink="">
      <xdr:nvSpPr>
        <xdr:cNvPr id="472" name="楕円 471">
          <a:extLst>
            <a:ext uri="{FF2B5EF4-FFF2-40B4-BE49-F238E27FC236}">
              <a16:creationId xmlns:a16="http://schemas.microsoft.com/office/drawing/2014/main" id="{642D600D-2744-4DDF-BA87-9F02AD691022}"/>
            </a:ext>
          </a:extLst>
        </xdr:cNvPr>
        <xdr:cNvSpPr/>
      </xdr:nvSpPr>
      <xdr:spPr>
        <a:xfrm>
          <a:off x="14649450" y="638975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40403</xdr:rowOff>
    </xdr:from>
    <xdr:ext cx="405111" cy="259045"/>
    <xdr:sp macro="" textlink="">
      <xdr:nvSpPr>
        <xdr:cNvPr id="473" name="【空港】&#10;有形固定資産減価償却率該当値テキスト">
          <a:extLst>
            <a:ext uri="{FF2B5EF4-FFF2-40B4-BE49-F238E27FC236}">
              <a16:creationId xmlns:a16="http://schemas.microsoft.com/office/drawing/2014/main" id="{17BA48C4-147F-4E67-9FEF-479E3332C0FC}"/>
            </a:ext>
          </a:extLst>
        </xdr:cNvPr>
        <xdr:cNvSpPr txBox="1"/>
      </xdr:nvSpPr>
      <xdr:spPr>
        <a:xfrm>
          <a:off x="14744700" y="6365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87122</xdr:rowOff>
    </xdr:from>
    <xdr:to>
      <xdr:col>81</xdr:col>
      <xdr:colOff>101600</xdr:colOff>
      <xdr:row>40</xdr:row>
      <xdr:rowOff>17272</xdr:rowOff>
    </xdr:to>
    <xdr:sp macro="" textlink="">
      <xdr:nvSpPr>
        <xdr:cNvPr id="474" name="楕円 473">
          <a:extLst>
            <a:ext uri="{FF2B5EF4-FFF2-40B4-BE49-F238E27FC236}">
              <a16:creationId xmlns:a16="http://schemas.microsoft.com/office/drawing/2014/main" id="{FA9EA568-C7C3-4C95-A7D2-6277E7EB69F8}"/>
            </a:ext>
          </a:extLst>
        </xdr:cNvPr>
        <xdr:cNvSpPr/>
      </xdr:nvSpPr>
      <xdr:spPr>
        <a:xfrm>
          <a:off x="13887450" y="640854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112776</xdr:rowOff>
    </xdr:from>
    <xdr:to>
      <xdr:col>85</xdr:col>
      <xdr:colOff>127000</xdr:colOff>
      <xdr:row>39</xdr:row>
      <xdr:rowOff>137922</xdr:rowOff>
    </xdr:to>
    <xdr:cxnSp macro="">
      <xdr:nvCxnSpPr>
        <xdr:cNvPr id="475" name="直線コネクタ 474">
          <a:extLst>
            <a:ext uri="{FF2B5EF4-FFF2-40B4-BE49-F238E27FC236}">
              <a16:creationId xmlns:a16="http://schemas.microsoft.com/office/drawing/2014/main" id="{EF89DA65-9C14-4144-9803-1E5002A9F354}"/>
            </a:ext>
          </a:extLst>
        </xdr:cNvPr>
        <xdr:cNvCxnSpPr/>
      </xdr:nvCxnSpPr>
      <xdr:spPr>
        <a:xfrm flipV="1">
          <a:off x="13935075" y="6437376"/>
          <a:ext cx="762000" cy="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55118</xdr:rowOff>
    </xdr:from>
    <xdr:to>
      <xdr:col>76</xdr:col>
      <xdr:colOff>165100</xdr:colOff>
      <xdr:row>39</xdr:row>
      <xdr:rowOff>156718</xdr:rowOff>
    </xdr:to>
    <xdr:sp macro="" textlink="">
      <xdr:nvSpPr>
        <xdr:cNvPr id="476" name="楕円 475">
          <a:extLst>
            <a:ext uri="{FF2B5EF4-FFF2-40B4-BE49-F238E27FC236}">
              <a16:creationId xmlns:a16="http://schemas.microsoft.com/office/drawing/2014/main" id="{CFC1F1A3-EB4B-4AFD-B155-5D66A089D270}"/>
            </a:ext>
          </a:extLst>
        </xdr:cNvPr>
        <xdr:cNvSpPr/>
      </xdr:nvSpPr>
      <xdr:spPr>
        <a:xfrm>
          <a:off x="13096875" y="637971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105918</xdr:rowOff>
    </xdr:from>
    <xdr:to>
      <xdr:col>81</xdr:col>
      <xdr:colOff>50800</xdr:colOff>
      <xdr:row>39</xdr:row>
      <xdr:rowOff>137922</xdr:rowOff>
    </xdr:to>
    <xdr:cxnSp macro="">
      <xdr:nvCxnSpPr>
        <xdr:cNvPr id="477" name="直線コネクタ 476">
          <a:extLst>
            <a:ext uri="{FF2B5EF4-FFF2-40B4-BE49-F238E27FC236}">
              <a16:creationId xmlns:a16="http://schemas.microsoft.com/office/drawing/2014/main" id="{D538655A-9014-48FD-AD7C-57A3FE06B8C7}"/>
            </a:ext>
          </a:extLst>
        </xdr:cNvPr>
        <xdr:cNvCxnSpPr/>
      </xdr:nvCxnSpPr>
      <xdr:spPr>
        <a:xfrm>
          <a:off x="13144500" y="6427343"/>
          <a:ext cx="790575" cy="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16256</xdr:rowOff>
    </xdr:from>
    <xdr:to>
      <xdr:col>72</xdr:col>
      <xdr:colOff>38100</xdr:colOff>
      <xdr:row>39</xdr:row>
      <xdr:rowOff>117856</xdr:rowOff>
    </xdr:to>
    <xdr:sp macro="" textlink="">
      <xdr:nvSpPr>
        <xdr:cNvPr id="478" name="楕円 477">
          <a:extLst>
            <a:ext uri="{FF2B5EF4-FFF2-40B4-BE49-F238E27FC236}">
              <a16:creationId xmlns:a16="http://schemas.microsoft.com/office/drawing/2014/main" id="{8DB912AF-FE26-4739-8644-D9EC8DBFEBB3}"/>
            </a:ext>
          </a:extLst>
        </xdr:cNvPr>
        <xdr:cNvSpPr/>
      </xdr:nvSpPr>
      <xdr:spPr>
        <a:xfrm>
          <a:off x="12296775" y="634085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67056</xdr:rowOff>
    </xdr:from>
    <xdr:to>
      <xdr:col>76</xdr:col>
      <xdr:colOff>114300</xdr:colOff>
      <xdr:row>39</xdr:row>
      <xdr:rowOff>105918</xdr:rowOff>
    </xdr:to>
    <xdr:cxnSp macro="">
      <xdr:nvCxnSpPr>
        <xdr:cNvPr id="479" name="直線コネクタ 478">
          <a:extLst>
            <a:ext uri="{FF2B5EF4-FFF2-40B4-BE49-F238E27FC236}">
              <a16:creationId xmlns:a16="http://schemas.microsoft.com/office/drawing/2014/main" id="{EB50860F-7759-40F3-B1F3-D4D461A404BC}"/>
            </a:ext>
          </a:extLst>
        </xdr:cNvPr>
        <xdr:cNvCxnSpPr/>
      </xdr:nvCxnSpPr>
      <xdr:spPr>
        <a:xfrm>
          <a:off x="12344400" y="6388481"/>
          <a:ext cx="8001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116095</xdr:rowOff>
    </xdr:from>
    <xdr:ext cx="405111" cy="259045"/>
    <xdr:sp macro="" textlink="">
      <xdr:nvSpPr>
        <xdr:cNvPr id="480" name="n_1aveValue【空港】&#10;有形固定資産減価償却率">
          <a:extLst>
            <a:ext uri="{FF2B5EF4-FFF2-40B4-BE49-F238E27FC236}">
              <a16:creationId xmlns:a16="http://schemas.microsoft.com/office/drawing/2014/main" id="{A449D09A-339F-4F4C-A5AE-F1E9DDC9724E}"/>
            </a:ext>
          </a:extLst>
        </xdr:cNvPr>
        <xdr:cNvSpPr txBox="1"/>
      </xdr:nvSpPr>
      <xdr:spPr>
        <a:xfrm>
          <a:off x="13745219" y="5631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97807</xdr:rowOff>
    </xdr:from>
    <xdr:ext cx="405111" cy="259045"/>
    <xdr:sp macro="" textlink="">
      <xdr:nvSpPr>
        <xdr:cNvPr id="481" name="n_2aveValue【空港】&#10;有形固定資産減価償却率">
          <a:extLst>
            <a:ext uri="{FF2B5EF4-FFF2-40B4-BE49-F238E27FC236}">
              <a16:creationId xmlns:a16="http://schemas.microsoft.com/office/drawing/2014/main" id="{8B8533A4-6838-4197-ABC9-4CCA1A05F8C5}"/>
            </a:ext>
          </a:extLst>
        </xdr:cNvPr>
        <xdr:cNvSpPr txBox="1"/>
      </xdr:nvSpPr>
      <xdr:spPr>
        <a:xfrm>
          <a:off x="12964169" y="56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134129</xdr:rowOff>
    </xdr:from>
    <xdr:ext cx="405111" cy="259045"/>
    <xdr:sp macro="" textlink="">
      <xdr:nvSpPr>
        <xdr:cNvPr id="482" name="n_3aveValue【空港】&#10;有形固定資産減価償却率">
          <a:extLst>
            <a:ext uri="{FF2B5EF4-FFF2-40B4-BE49-F238E27FC236}">
              <a16:creationId xmlns:a16="http://schemas.microsoft.com/office/drawing/2014/main" id="{276FF19A-F389-424E-9EEB-AB8B5A68E9F1}"/>
            </a:ext>
          </a:extLst>
        </xdr:cNvPr>
        <xdr:cNvSpPr txBox="1"/>
      </xdr:nvSpPr>
      <xdr:spPr>
        <a:xfrm>
          <a:off x="12164069" y="645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8399</xdr:rowOff>
    </xdr:from>
    <xdr:ext cx="405111" cy="259045"/>
    <xdr:sp macro="" textlink="">
      <xdr:nvSpPr>
        <xdr:cNvPr id="483" name="n_1mainValue【空港】&#10;有形固定資産減価償却率">
          <a:extLst>
            <a:ext uri="{FF2B5EF4-FFF2-40B4-BE49-F238E27FC236}">
              <a16:creationId xmlns:a16="http://schemas.microsoft.com/office/drawing/2014/main" id="{BF285A6F-E573-4545-8EF0-4E285B50922C}"/>
            </a:ext>
          </a:extLst>
        </xdr:cNvPr>
        <xdr:cNvSpPr txBox="1"/>
      </xdr:nvSpPr>
      <xdr:spPr>
        <a:xfrm>
          <a:off x="13745219" y="6498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147845</xdr:rowOff>
    </xdr:from>
    <xdr:ext cx="405111" cy="259045"/>
    <xdr:sp macro="" textlink="">
      <xdr:nvSpPr>
        <xdr:cNvPr id="484" name="n_2mainValue【空港】&#10;有形固定資産減価償却率">
          <a:extLst>
            <a:ext uri="{FF2B5EF4-FFF2-40B4-BE49-F238E27FC236}">
              <a16:creationId xmlns:a16="http://schemas.microsoft.com/office/drawing/2014/main" id="{BCE93B98-3046-4EFF-A88B-098517A24CFC}"/>
            </a:ext>
          </a:extLst>
        </xdr:cNvPr>
        <xdr:cNvSpPr txBox="1"/>
      </xdr:nvSpPr>
      <xdr:spPr>
        <a:xfrm>
          <a:off x="12964169" y="646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134383</xdr:rowOff>
    </xdr:from>
    <xdr:ext cx="405111" cy="259045"/>
    <xdr:sp macro="" textlink="">
      <xdr:nvSpPr>
        <xdr:cNvPr id="485" name="n_3mainValue【空港】&#10;有形固定資産減価償却率">
          <a:extLst>
            <a:ext uri="{FF2B5EF4-FFF2-40B4-BE49-F238E27FC236}">
              <a16:creationId xmlns:a16="http://schemas.microsoft.com/office/drawing/2014/main" id="{F8E0CF08-9B10-482B-AA2D-705BB8BF4D2F}"/>
            </a:ext>
          </a:extLst>
        </xdr:cNvPr>
        <xdr:cNvSpPr txBox="1"/>
      </xdr:nvSpPr>
      <xdr:spPr>
        <a:xfrm>
          <a:off x="12164069" y="61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a:extLst>
            <a:ext uri="{FF2B5EF4-FFF2-40B4-BE49-F238E27FC236}">
              <a16:creationId xmlns:a16="http://schemas.microsoft.com/office/drawing/2014/main" id="{9724F0AD-FF3A-4D33-B64C-5076B9AB68EF}"/>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87" name="正方形/長方形 486">
          <a:extLst>
            <a:ext uri="{FF2B5EF4-FFF2-40B4-BE49-F238E27FC236}">
              <a16:creationId xmlns:a16="http://schemas.microsoft.com/office/drawing/2014/main" id="{3B158717-8FC4-4311-8751-4A8D437840C5}"/>
            </a:ext>
          </a:extLst>
        </xdr:cNvPr>
        <xdr:cNvSpPr/>
      </xdr:nvSpPr>
      <xdr:spPr>
        <a:xfrm>
          <a:off x="169259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88" name="正方形/長方形 487">
          <a:extLst>
            <a:ext uri="{FF2B5EF4-FFF2-40B4-BE49-F238E27FC236}">
              <a16:creationId xmlns:a16="http://schemas.microsoft.com/office/drawing/2014/main" id="{3659E9F6-BF2B-445A-81A9-D3C02CA891A5}"/>
            </a:ext>
          </a:extLst>
        </xdr:cNvPr>
        <xdr:cNvSpPr/>
      </xdr:nvSpPr>
      <xdr:spPr>
        <a:xfrm>
          <a:off x="169259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89" name="正方形/長方形 488">
          <a:extLst>
            <a:ext uri="{FF2B5EF4-FFF2-40B4-BE49-F238E27FC236}">
              <a16:creationId xmlns:a16="http://schemas.microsoft.com/office/drawing/2014/main" id="{932CA7C9-8D65-4E67-B1A9-012C45A26B6C}"/>
            </a:ext>
          </a:extLst>
        </xdr:cNvPr>
        <xdr:cNvSpPr/>
      </xdr:nvSpPr>
      <xdr:spPr>
        <a:xfrm>
          <a:off x="1841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90" name="正方形/長方形 489">
          <a:extLst>
            <a:ext uri="{FF2B5EF4-FFF2-40B4-BE49-F238E27FC236}">
              <a16:creationId xmlns:a16="http://schemas.microsoft.com/office/drawing/2014/main" id="{DB32F40D-86D0-44B7-AFA8-C95B1CAFA539}"/>
            </a:ext>
          </a:extLst>
        </xdr:cNvPr>
        <xdr:cNvSpPr/>
      </xdr:nvSpPr>
      <xdr:spPr>
        <a:xfrm>
          <a:off x="1841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1" name="正方形/長方形 490">
          <a:extLst>
            <a:ext uri="{FF2B5EF4-FFF2-40B4-BE49-F238E27FC236}">
              <a16:creationId xmlns:a16="http://schemas.microsoft.com/office/drawing/2014/main" id="{B91675F6-70F3-4B29-9D46-02CF93BFAADC}"/>
            </a:ext>
          </a:extLst>
        </xdr:cNvPr>
        <xdr:cNvSpPr/>
      </xdr:nvSpPr>
      <xdr:spPr>
        <a:xfrm>
          <a:off x="164592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2" name="テキスト ボックス 491">
          <a:extLst>
            <a:ext uri="{FF2B5EF4-FFF2-40B4-BE49-F238E27FC236}">
              <a16:creationId xmlns:a16="http://schemas.microsoft.com/office/drawing/2014/main" id="{B185FE73-CB0F-4EB3-B681-9036A9F79EB2}"/>
            </a:ext>
          </a:extLst>
        </xdr:cNvPr>
        <xdr:cNvSpPr txBox="1"/>
      </xdr:nvSpPr>
      <xdr:spPr>
        <a:xfrm>
          <a:off x="1644015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3" name="直線コネクタ 492">
          <a:extLst>
            <a:ext uri="{FF2B5EF4-FFF2-40B4-BE49-F238E27FC236}">
              <a16:creationId xmlns:a16="http://schemas.microsoft.com/office/drawing/2014/main" id="{2DC5BC49-8AD7-4EB5-B9BA-BF5869A15328}"/>
            </a:ext>
          </a:extLst>
        </xdr:cNvPr>
        <xdr:cNvCxnSpPr/>
      </xdr:nvCxnSpPr>
      <xdr:spPr>
        <a:xfrm>
          <a:off x="164592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4" name="直線コネクタ 493">
          <a:extLst>
            <a:ext uri="{FF2B5EF4-FFF2-40B4-BE49-F238E27FC236}">
              <a16:creationId xmlns:a16="http://schemas.microsoft.com/office/drawing/2014/main" id="{214C1DAF-692C-4F4B-B0C4-AB772FDBE8CA}"/>
            </a:ext>
          </a:extLst>
        </xdr:cNvPr>
        <xdr:cNvCxnSpPr/>
      </xdr:nvCxnSpPr>
      <xdr:spPr>
        <a:xfrm>
          <a:off x="16459200" y="6848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5" name="テキスト ボックス 494">
          <a:extLst>
            <a:ext uri="{FF2B5EF4-FFF2-40B4-BE49-F238E27FC236}">
              <a16:creationId xmlns:a16="http://schemas.microsoft.com/office/drawing/2014/main" id="{FFAF4687-2DFF-4011-BC81-B69EC3B86D4A}"/>
            </a:ext>
          </a:extLst>
        </xdr:cNvPr>
        <xdr:cNvSpPr txBox="1"/>
      </xdr:nvSpPr>
      <xdr:spPr>
        <a:xfrm>
          <a:off x="16248514" y="67126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6" name="直線コネクタ 495">
          <a:extLst>
            <a:ext uri="{FF2B5EF4-FFF2-40B4-BE49-F238E27FC236}">
              <a16:creationId xmlns:a16="http://schemas.microsoft.com/office/drawing/2014/main" id="{094F14C6-3416-4894-888D-A7533FAA23FE}"/>
            </a:ext>
          </a:extLst>
        </xdr:cNvPr>
        <xdr:cNvCxnSpPr/>
      </xdr:nvCxnSpPr>
      <xdr:spPr>
        <a:xfrm>
          <a:off x="16459200" y="6486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97" name="テキスト ボックス 496">
          <a:extLst>
            <a:ext uri="{FF2B5EF4-FFF2-40B4-BE49-F238E27FC236}">
              <a16:creationId xmlns:a16="http://schemas.microsoft.com/office/drawing/2014/main" id="{6EE4A19A-E499-49B6-9C0D-20758655A0F8}"/>
            </a:ext>
          </a:extLst>
        </xdr:cNvPr>
        <xdr:cNvSpPr txBox="1"/>
      </xdr:nvSpPr>
      <xdr:spPr>
        <a:xfrm>
          <a:off x="16052346" y="6350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8" name="直線コネクタ 497">
          <a:extLst>
            <a:ext uri="{FF2B5EF4-FFF2-40B4-BE49-F238E27FC236}">
              <a16:creationId xmlns:a16="http://schemas.microsoft.com/office/drawing/2014/main" id="{E9353BA2-8B05-4098-B221-C0741A258571}"/>
            </a:ext>
          </a:extLst>
        </xdr:cNvPr>
        <xdr:cNvCxnSpPr/>
      </xdr:nvCxnSpPr>
      <xdr:spPr>
        <a:xfrm>
          <a:off x="164592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99" name="テキスト ボックス 498">
          <a:extLst>
            <a:ext uri="{FF2B5EF4-FFF2-40B4-BE49-F238E27FC236}">
              <a16:creationId xmlns:a16="http://schemas.microsoft.com/office/drawing/2014/main" id="{504B3B71-D5C3-4A4F-87C7-68A3A2433953}"/>
            </a:ext>
          </a:extLst>
        </xdr:cNvPr>
        <xdr:cNvSpPr txBox="1"/>
      </xdr:nvSpPr>
      <xdr:spPr>
        <a:xfrm>
          <a:off x="16052346"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0" name="直線コネクタ 499">
          <a:extLst>
            <a:ext uri="{FF2B5EF4-FFF2-40B4-BE49-F238E27FC236}">
              <a16:creationId xmlns:a16="http://schemas.microsoft.com/office/drawing/2014/main" id="{EF037B90-A88B-44CD-A0B8-EB63D3CB771D}"/>
            </a:ext>
          </a:extLst>
        </xdr:cNvPr>
        <xdr:cNvCxnSpPr/>
      </xdr:nvCxnSpPr>
      <xdr:spPr>
        <a:xfrm>
          <a:off x="16459200" y="5772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01" name="テキスト ボックス 500">
          <a:extLst>
            <a:ext uri="{FF2B5EF4-FFF2-40B4-BE49-F238E27FC236}">
              <a16:creationId xmlns:a16="http://schemas.microsoft.com/office/drawing/2014/main" id="{71B134E9-0FE0-4259-8CB9-5DFEEAE6A5C2}"/>
            </a:ext>
          </a:extLst>
        </xdr:cNvPr>
        <xdr:cNvSpPr txBox="1"/>
      </xdr:nvSpPr>
      <xdr:spPr>
        <a:xfrm>
          <a:off x="16052346" y="56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2" name="直線コネクタ 501">
          <a:extLst>
            <a:ext uri="{FF2B5EF4-FFF2-40B4-BE49-F238E27FC236}">
              <a16:creationId xmlns:a16="http://schemas.microsoft.com/office/drawing/2014/main" id="{651651EB-36F1-473E-8821-B29DB6C37948}"/>
            </a:ext>
          </a:extLst>
        </xdr:cNvPr>
        <xdr:cNvCxnSpPr/>
      </xdr:nvCxnSpPr>
      <xdr:spPr>
        <a:xfrm>
          <a:off x="16459200" y="541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86377</xdr:rowOff>
    </xdr:from>
    <xdr:ext cx="531299" cy="259045"/>
    <xdr:sp macro="" textlink="">
      <xdr:nvSpPr>
        <xdr:cNvPr id="503" name="テキスト ボックス 502">
          <a:extLst>
            <a:ext uri="{FF2B5EF4-FFF2-40B4-BE49-F238E27FC236}">
              <a16:creationId xmlns:a16="http://schemas.microsoft.com/office/drawing/2014/main" id="{0D2A16FF-B72B-4B42-A41E-D2E97BD82FB6}"/>
            </a:ext>
          </a:extLst>
        </xdr:cNvPr>
        <xdr:cNvSpPr txBox="1"/>
      </xdr:nvSpPr>
      <xdr:spPr>
        <a:xfrm>
          <a:off x="15985051" y="5274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4" name="直線コネクタ 503">
          <a:extLst>
            <a:ext uri="{FF2B5EF4-FFF2-40B4-BE49-F238E27FC236}">
              <a16:creationId xmlns:a16="http://schemas.microsoft.com/office/drawing/2014/main" id="{2E9668A9-8DFB-4B9B-BAB5-D1420211481B}"/>
            </a:ext>
          </a:extLst>
        </xdr:cNvPr>
        <xdr:cNvCxnSpPr/>
      </xdr:nvCxnSpPr>
      <xdr:spPr>
        <a:xfrm>
          <a:off x="164592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505" name="テキスト ボックス 504">
          <a:extLst>
            <a:ext uri="{FF2B5EF4-FFF2-40B4-BE49-F238E27FC236}">
              <a16:creationId xmlns:a16="http://schemas.microsoft.com/office/drawing/2014/main" id="{F5F8851A-20E8-4CA6-BC88-3E13B20ACF04}"/>
            </a:ext>
          </a:extLst>
        </xdr:cNvPr>
        <xdr:cNvSpPr txBox="1"/>
      </xdr:nvSpPr>
      <xdr:spPr>
        <a:xfrm>
          <a:off x="15985051" y="491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6" name="【空港】&#10;一人当たり有形固定資産（償却資産）額グラフ枠">
          <a:extLst>
            <a:ext uri="{FF2B5EF4-FFF2-40B4-BE49-F238E27FC236}">
              <a16:creationId xmlns:a16="http://schemas.microsoft.com/office/drawing/2014/main" id="{30A88B40-626E-4A3A-BCE5-FA7075845FD3}"/>
            </a:ext>
          </a:extLst>
        </xdr:cNvPr>
        <xdr:cNvSpPr/>
      </xdr:nvSpPr>
      <xdr:spPr>
        <a:xfrm>
          <a:off x="164592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128778</xdr:rowOff>
    </xdr:from>
    <xdr:to>
      <xdr:col>116</xdr:col>
      <xdr:colOff>62864</xdr:colOff>
      <xdr:row>41</xdr:row>
      <xdr:rowOff>161544</xdr:rowOff>
    </xdr:to>
    <xdr:cxnSp macro="">
      <xdr:nvCxnSpPr>
        <xdr:cNvPr id="507" name="直線コネクタ 506">
          <a:extLst>
            <a:ext uri="{FF2B5EF4-FFF2-40B4-BE49-F238E27FC236}">
              <a16:creationId xmlns:a16="http://schemas.microsoft.com/office/drawing/2014/main" id="{CCAC5E1F-AA34-4E26-B372-B38F00E68CF6}"/>
            </a:ext>
          </a:extLst>
        </xdr:cNvPr>
        <xdr:cNvCxnSpPr/>
      </xdr:nvCxnSpPr>
      <xdr:spPr>
        <a:xfrm flipV="1">
          <a:off x="19952970" y="5316728"/>
          <a:ext cx="1269" cy="14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165371</xdr:rowOff>
    </xdr:from>
    <xdr:ext cx="378565" cy="259045"/>
    <xdr:sp macro="" textlink="">
      <xdr:nvSpPr>
        <xdr:cNvPr id="508" name="【空港】&#10;一人当たり有形固定資産（償却資産）額最小値テキスト">
          <a:extLst>
            <a:ext uri="{FF2B5EF4-FFF2-40B4-BE49-F238E27FC236}">
              <a16:creationId xmlns:a16="http://schemas.microsoft.com/office/drawing/2014/main" id="{364AC09F-1290-40DA-BC82-31149D20E747}"/>
            </a:ext>
          </a:extLst>
        </xdr:cNvPr>
        <xdr:cNvSpPr txBox="1"/>
      </xdr:nvSpPr>
      <xdr:spPr>
        <a:xfrm>
          <a:off x="20002500" y="6810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161544</xdr:rowOff>
    </xdr:from>
    <xdr:to>
      <xdr:col>116</xdr:col>
      <xdr:colOff>152400</xdr:colOff>
      <xdr:row>41</xdr:row>
      <xdr:rowOff>161544</xdr:rowOff>
    </xdr:to>
    <xdr:cxnSp macro="">
      <xdr:nvCxnSpPr>
        <xdr:cNvPr id="509" name="直線コネクタ 508">
          <a:extLst>
            <a:ext uri="{FF2B5EF4-FFF2-40B4-BE49-F238E27FC236}">
              <a16:creationId xmlns:a16="http://schemas.microsoft.com/office/drawing/2014/main" id="{DD5C4BE4-D68C-4FFB-B671-1AC2CA5E8C13}"/>
            </a:ext>
          </a:extLst>
        </xdr:cNvPr>
        <xdr:cNvCxnSpPr/>
      </xdr:nvCxnSpPr>
      <xdr:spPr>
        <a:xfrm>
          <a:off x="19878675" y="681316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75455</xdr:rowOff>
    </xdr:from>
    <xdr:ext cx="534377" cy="259045"/>
    <xdr:sp macro="" textlink="">
      <xdr:nvSpPr>
        <xdr:cNvPr id="510" name="【空港】&#10;一人当たり有形固定資産（償却資産）額最大値テキスト">
          <a:extLst>
            <a:ext uri="{FF2B5EF4-FFF2-40B4-BE49-F238E27FC236}">
              <a16:creationId xmlns:a16="http://schemas.microsoft.com/office/drawing/2014/main" id="{3CEC2B55-5A21-48E8-B057-62CD5F97C01C}"/>
            </a:ext>
          </a:extLst>
        </xdr:cNvPr>
        <xdr:cNvSpPr txBox="1"/>
      </xdr:nvSpPr>
      <xdr:spPr>
        <a:xfrm>
          <a:off x="20002500" y="510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128778</xdr:rowOff>
    </xdr:from>
    <xdr:to>
      <xdr:col>116</xdr:col>
      <xdr:colOff>152400</xdr:colOff>
      <xdr:row>32</xdr:row>
      <xdr:rowOff>128778</xdr:rowOff>
    </xdr:to>
    <xdr:cxnSp macro="">
      <xdr:nvCxnSpPr>
        <xdr:cNvPr id="511" name="直線コネクタ 510">
          <a:extLst>
            <a:ext uri="{FF2B5EF4-FFF2-40B4-BE49-F238E27FC236}">
              <a16:creationId xmlns:a16="http://schemas.microsoft.com/office/drawing/2014/main" id="{D0ED6058-A1AC-4AC4-A16F-6944F678CE00}"/>
            </a:ext>
          </a:extLst>
        </xdr:cNvPr>
        <xdr:cNvCxnSpPr/>
      </xdr:nvCxnSpPr>
      <xdr:spPr>
        <a:xfrm>
          <a:off x="19878675" y="531672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469744" cy="259045"/>
    <xdr:sp macro="" textlink="">
      <xdr:nvSpPr>
        <xdr:cNvPr id="512" name="【空港】&#10;一人当たり有形固定資産（償却資産）額平均値テキスト">
          <a:extLst>
            <a:ext uri="{FF2B5EF4-FFF2-40B4-BE49-F238E27FC236}">
              <a16:creationId xmlns:a16="http://schemas.microsoft.com/office/drawing/2014/main" id="{9BF8741F-DEB6-4DAA-9D90-5DB57EDEDB30}"/>
            </a:ext>
          </a:extLst>
        </xdr:cNvPr>
        <xdr:cNvSpPr txBox="1"/>
      </xdr:nvSpPr>
      <xdr:spPr>
        <a:xfrm>
          <a:off x="20002500" y="6321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12446</xdr:rowOff>
    </xdr:from>
    <xdr:to>
      <xdr:col>116</xdr:col>
      <xdr:colOff>114300</xdr:colOff>
      <xdr:row>39</xdr:row>
      <xdr:rowOff>114046</xdr:rowOff>
    </xdr:to>
    <xdr:sp macro="" textlink="">
      <xdr:nvSpPr>
        <xdr:cNvPr id="513" name="フローチャート: 判断 512">
          <a:extLst>
            <a:ext uri="{FF2B5EF4-FFF2-40B4-BE49-F238E27FC236}">
              <a16:creationId xmlns:a16="http://schemas.microsoft.com/office/drawing/2014/main" id="{CDBF3C3C-4E37-455F-B936-61DFC8E7C601}"/>
            </a:ext>
          </a:extLst>
        </xdr:cNvPr>
        <xdr:cNvSpPr/>
      </xdr:nvSpPr>
      <xdr:spPr>
        <a:xfrm>
          <a:off x="19897725" y="633387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19558</xdr:rowOff>
    </xdr:from>
    <xdr:to>
      <xdr:col>112</xdr:col>
      <xdr:colOff>38100</xdr:colOff>
      <xdr:row>39</xdr:row>
      <xdr:rowOff>121158</xdr:rowOff>
    </xdr:to>
    <xdr:sp macro="" textlink="">
      <xdr:nvSpPr>
        <xdr:cNvPr id="514" name="フローチャート: 判断 513">
          <a:extLst>
            <a:ext uri="{FF2B5EF4-FFF2-40B4-BE49-F238E27FC236}">
              <a16:creationId xmlns:a16="http://schemas.microsoft.com/office/drawing/2014/main" id="{D60D28E5-53F3-4855-8691-D5708BFFE316}"/>
            </a:ext>
          </a:extLst>
        </xdr:cNvPr>
        <xdr:cNvSpPr/>
      </xdr:nvSpPr>
      <xdr:spPr>
        <a:xfrm>
          <a:off x="19154775" y="634415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54864</xdr:rowOff>
    </xdr:from>
    <xdr:to>
      <xdr:col>107</xdr:col>
      <xdr:colOff>101600</xdr:colOff>
      <xdr:row>39</xdr:row>
      <xdr:rowOff>156464</xdr:rowOff>
    </xdr:to>
    <xdr:sp macro="" textlink="">
      <xdr:nvSpPr>
        <xdr:cNvPr id="515" name="フローチャート: 判断 514">
          <a:extLst>
            <a:ext uri="{FF2B5EF4-FFF2-40B4-BE49-F238E27FC236}">
              <a16:creationId xmlns:a16="http://schemas.microsoft.com/office/drawing/2014/main" id="{1E15FFB5-8EB0-4000-BB56-C76D2D5EB0E3}"/>
            </a:ext>
          </a:extLst>
        </xdr:cNvPr>
        <xdr:cNvSpPr/>
      </xdr:nvSpPr>
      <xdr:spPr>
        <a:xfrm>
          <a:off x="18345150" y="637946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38608</xdr:rowOff>
    </xdr:from>
    <xdr:to>
      <xdr:col>102</xdr:col>
      <xdr:colOff>165100</xdr:colOff>
      <xdr:row>38</xdr:row>
      <xdr:rowOff>140208</xdr:rowOff>
    </xdr:to>
    <xdr:sp macro="" textlink="">
      <xdr:nvSpPr>
        <xdr:cNvPr id="516" name="フローチャート: 判断 515">
          <a:extLst>
            <a:ext uri="{FF2B5EF4-FFF2-40B4-BE49-F238E27FC236}">
              <a16:creationId xmlns:a16="http://schemas.microsoft.com/office/drawing/2014/main" id="{23853FEE-5C4B-4172-AA9B-1FFF7D8CCF3B}"/>
            </a:ext>
          </a:extLst>
        </xdr:cNvPr>
        <xdr:cNvSpPr/>
      </xdr:nvSpPr>
      <xdr:spPr>
        <a:xfrm>
          <a:off x="17554575" y="620128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AE44A483-F8FE-4380-A523-66E41B8FD867}"/>
            </a:ext>
          </a:extLst>
        </xdr:cNvPr>
        <xdr:cNvSpPr txBox="1"/>
      </xdr:nvSpPr>
      <xdr:spPr>
        <a:xfrm>
          <a:off x="197834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6A0F7E55-A558-4B85-A4BE-3A5706CCF461}"/>
            </a:ext>
          </a:extLst>
        </xdr:cNvPr>
        <xdr:cNvSpPr txBox="1"/>
      </xdr:nvSpPr>
      <xdr:spPr>
        <a:xfrm>
          <a:off x="19030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2EAE63A5-351D-4AD7-863C-C8FC9ADB999D}"/>
            </a:ext>
          </a:extLst>
        </xdr:cNvPr>
        <xdr:cNvSpPr txBox="1"/>
      </xdr:nvSpPr>
      <xdr:spPr>
        <a:xfrm>
          <a:off x="18221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5EBE52F4-A892-431F-9C26-A8D34CC67BEB}"/>
            </a:ext>
          </a:extLst>
        </xdr:cNvPr>
        <xdr:cNvSpPr txBox="1"/>
      </xdr:nvSpPr>
      <xdr:spPr>
        <a:xfrm>
          <a:off x="174307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7DB76445-CEAF-40CB-B7E0-1EFA10AAFBD6}"/>
            </a:ext>
          </a:extLst>
        </xdr:cNvPr>
        <xdr:cNvSpPr txBox="1"/>
      </xdr:nvSpPr>
      <xdr:spPr>
        <a:xfrm>
          <a:off x="16630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4826</xdr:rowOff>
    </xdr:from>
    <xdr:to>
      <xdr:col>116</xdr:col>
      <xdr:colOff>114300</xdr:colOff>
      <xdr:row>36</xdr:row>
      <xdr:rowOff>106426</xdr:rowOff>
    </xdr:to>
    <xdr:sp macro="" textlink="">
      <xdr:nvSpPr>
        <xdr:cNvPr id="522" name="楕円 521">
          <a:extLst>
            <a:ext uri="{FF2B5EF4-FFF2-40B4-BE49-F238E27FC236}">
              <a16:creationId xmlns:a16="http://schemas.microsoft.com/office/drawing/2014/main" id="{57D2B389-4CE2-494E-9470-D64331A00F6C}"/>
            </a:ext>
          </a:extLst>
        </xdr:cNvPr>
        <xdr:cNvSpPr/>
      </xdr:nvSpPr>
      <xdr:spPr>
        <a:xfrm>
          <a:off x="19897725" y="584682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27703</xdr:rowOff>
    </xdr:from>
    <xdr:ext cx="469744" cy="259045"/>
    <xdr:sp macro="" textlink="">
      <xdr:nvSpPr>
        <xdr:cNvPr id="523" name="【空港】&#10;一人当たり有形固定資産（償却資産）額該当値テキスト">
          <a:extLst>
            <a:ext uri="{FF2B5EF4-FFF2-40B4-BE49-F238E27FC236}">
              <a16:creationId xmlns:a16="http://schemas.microsoft.com/office/drawing/2014/main" id="{CED4F323-A67D-4D03-8BC0-002436DDC51C}"/>
            </a:ext>
          </a:extLst>
        </xdr:cNvPr>
        <xdr:cNvSpPr txBox="1"/>
      </xdr:nvSpPr>
      <xdr:spPr>
        <a:xfrm>
          <a:off x="20002500" y="570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34798</xdr:rowOff>
    </xdr:from>
    <xdr:to>
      <xdr:col>112</xdr:col>
      <xdr:colOff>38100</xdr:colOff>
      <xdr:row>36</xdr:row>
      <xdr:rowOff>136398</xdr:rowOff>
    </xdr:to>
    <xdr:sp macro="" textlink="">
      <xdr:nvSpPr>
        <xdr:cNvPr id="524" name="楕円 523">
          <a:extLst>
            <a:ext uri="{FF2B5EF4-FFF2-40B4-BE49-F238E27FC236}">
              <a16:creationId xmlns:a16="http://schemas.microsoft.com/office/drawing/2014/main" id="{B0710330-04CC-46C1-8728-60F42C1F0471}"/>
            </a:ext>
          </a:extLst>
        </xdr:cNvPr>
        <xdr:cNvSpPr/>
      </xdr:nvSpPr>
      <xdr:spPr>
        <a:xfrm>
          <a:off x="19154775" y="587044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55626</xdr:rowOff>
    </xdr:from>
    <xdr:to>
      <xdr:col>116</xdr:col>
      <xdr:colOff>63500</xdr:colOff>
      <xdr:row>36</xdr:row>
      <xdr:rowOff>85598</xdr:rowOff>
    </xdr:to>
    <xdr:cxnSp macro="">
      <xdr:nvCxnSpPr>
        <xdr:cNvPr id="525" name="直線コネクタ 524">
          <a:extLst>
            <a:ext uri="{FF2B5EF4-FFF2-40B4-BE49-F238E27FC236}">
              <a16:creationId xmlns:a16="http://schemas.microsoft.com/office/drawing/2014/main" id="{451808E5-07E4-4D16-A2C3-62F2B29890F1}"/>
            </a:ext>
          </a:extLst>
        </xdr:cNvPr>
        <xdr:cNvCxnSpPr/>
      </xdr:nvCxnSpPr>
      <xdr:spPr>
        <a:xfrm flipV="1">
          <a:off x="19202400" y="5894451"/>
          <a:ext cx="752475"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38608</xdr:rowOff>
    </xdr:from>
    <xdr:to>
      <xdr:col>107</xdr:col>
      <xdr:colOff>101600</xdr:colOff>
      <xdr:row>36</xdr:row>
      <xdr:rowOff>140208</xdr:rowOff>
    </xdr:to>
    <xdr:sp macro="" textlink="">
      <xdr:nvSpPr>
        <xdr:cNvPr id="526" name="楕円 525">
          <a:extLst>
            <a:ext uri="{FF2B5EF4-FFF2-40B4-BE49-F238E27FC236}">
              <a16:creationId xmlns:a16="http://schemas.microsoft.com/office/drawing/2014/main" id="{3436E3BD-951F-45CF-BB23-85DF73A041DD}"/>
            </a:ext>
          </a:extLst>
        </xdr:cNvPr>
        <xdr:cNvSpPr/>
      </xdr:nvSpPr>
      <xdr:spPr>
        <a:xfrm>
          <a:off x="18345150" y="587743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85598</xdr:rowOff>
    </xdr:from>
    <xdr:to>
      <xdr:col>111</xdr:col>
      <xdr:colOff>177800</xdr:colOff>
      <xdr:row>36</xdr:row>
      <xdr:rowOff>89408</xdr:rowOff>
    </xdr:to>
    <xdr:cxnSp macro="">
      <xdr:nvCxnSpPr>
        <xdr:cNvPr id="527" name="直線コネクタ 526">
          <a:extLst>
            <a:ext uri="{FF2B5EF4-FFF2-40B4-BE49-F238E27FC236}">
              <a16:creationId xmlns:a16="http://schemas.microsoft.com/office/drawing/2014/main" id="{317D7DED-360C-4CAA-8BD4-1FC84A1F5633}"/>
            </a:ext>
          </a:extLst>
        </xdr:cNvPr>
        <xdr:cNvCxnSpPr/>
      </xdr:nvCxnSpPr>
      <xdr:spPr>
        <a:xfrm flipV="1">
          <a:off x="18392775" y="5927598"/>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41275</xdr:rowOff>
    </xdr:from>
    <xdr:to>
      <xdr:col>102</xdr:col>
      <xdr:colOff>165100</xdr:colOff>
      <xdr:row>36</xdr:row>
      <xdr:rowOff>142875</xdr:rowOff>
    </xdr:to>
    <xdr:sp macro="" textlink="">
      <xdr:nvSpPr>
        <xdr:cNvPr id="528" name="楕円 527">
          <a:extLst>
            <a:ext uri="{FF2B5EF4-FFF2-40B4-BE49-F238E27FC236}">
              <a16:creationId xmlns:a16="http://schemas.microsoft.com/office/drawing/2014/main" id="{98E5EFB9-6BE0-4E94-8A20-1320B69173BB}"/>
            </a:ext>
          </a:extLst>
        </xdr:cNvPr>
        <xdr:cNvSpPr/>
      </xdr:nvSpPr>
      <xdr:spPr>
        <a:xfrm>
          <a:off x="17554575" y="58832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89408</xdr:rowOff>
    </xdr:from>
    <xdr:to>
      <xdr:col>107</xdr:col>
      <xdr:colOff>50800</xdr:colOff>
      <xdr:row>36</xdr:row>
      <xdr:rowOff>92075</xdr:rowOff>
    </xdr:to>
    <xdr:cxnSp macro="">
      <xdr:nvCxnSpPr>
        <xdr:cNvPr id="529" name="直線コネクタ 528">
          <a:extLst>
            <a:ext uri="{FF2B5EF4-FFF2-40B4-BE49-F238E27FC236}">
              <a16:creationId xmlns:a16="http://schemas.microsoft.com/office/drawing/2014/main" id="{EF81C55B-4A1B-44E4-84B5-11E8F27DF992}"/>
            </a:ext>
          </a:extLst>
        </xdr:cNvPr>
        <xdr:cNvCxnSpPr/>
      </xdr:nvCxnSpPr>
      <xdr:spPr>
        <a:xfrm flipV="1">
          <a:off x="17602200" y="5925058"/>
          <a:ext cx="790575"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39</xdr:row>
      <xdr:rowOff>112285</xdr:rowOff>
    </xdr:from>
    <xdr:ext cx="469744" cy="259045"/>
    <xdr:sp macro="" textlink="">
      <xdr:nvSpPr>
        <xdr:cNvPr id="530" name="n_1aveValue【空港】&#10;一人当たり有形固定資産（償却資産）額">
          <a:extLst>
            <a:ext uri="{FF2B5EF4-FFF2-40B4-BE49-F238E27FC236}">
              <a16:creationId xmlns:a16="http://schemas.microsoft.com/office/drawing/2014/main" id="{F364A715-AAD0-4FBF-B57A-E49717367A00}"/>
            </a:ext>
          </a:extLst>
        </xdr:cNvPr>
        <xdr:cNvSpPr txBox="1"/>
      </xdr:nvSpPr>
      <xdr:spPr>
        <a:xfrm>
          <a:off x="18983403" y="643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39</xdr:row>
      <xdr:rowOff>147591</xdr:rowOff>
    </xdr:from>
    <xdr:ext cx="469744" cy="259045"/>
    <xdr:sp macro="" textlink="">
      <xdr:nvSpPr>
        <xdr:cNvPr id="531" name="n_2aveValue【空港】&#10;一人当たり有形固定資産（償却資産）額">
          <a:extLst>
            <a:ext uri="{FF2B5EF4-FFF2-40B4-BE49-F238E27FC236}">
              <a16:creationId xmlns:a16="http://schemas.microsoft.com/office/drawing/2014/main" id="{EAD24B75-E492-4491-B99B-9BEDD83F1E29}"/>
            </a:ext>
          </a:extLst>
        </xdr:cNvPr>
        <xdr:cNvSpPr txBox="1"/>
      </xdr:nvSpPr>
      <xdr:spPr>
        <a:xfrm>
          <a:off x="18183303" y="64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38</xdr:row>
      <xdr:rowOff>131335</xdr:rowOff>
    </xdr:from>
    <xdr:ext cx="469744" cy="259045"/>
    <xdr:sp macro="" textlink="">
      <xdr:nvSpPr>
        <xdr:cNvPr id="532" name="n_3aveValue【空港】&#10;一人当たり有形固定資産（償却資産）額">
          <a:extLst>
            <a:ext uri="{FF2B5EF4-FFF2-40B4-BE49-F238E27FC236}">
              <a16:creationId xmlns:a16="http://schemas.microsoft.com/office/drawing/2014/main" id="{6B749146-D833-48DA-81F4-4A5F18B6C469}"/>
            </a:ext>
          </a:extLst>
        </xdr:cNvPr>
        <xdr:cNvSpPr txBox="1"/>
      </xdr:nvSpPr>
      <xdr:spPr>
        <a:xfrm>
          <a:off x="17383203" y="629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34</xdr:row>
      <xdr:rowOff>152925</xdr:rowOff>
    </xdr:from>
    <xdr:ext cx="469744" cy="259045"/>
    <xdr:sp macro="" textlink="">
      <xdr:nvSpPr>
        <xdr:cNvPr id="533" name="n_1mainValue【空港】&#10;一人当たり有形固定資産（償却資産）額">
          <a:extLst>
            <a:ext uri="{FF2B5EF4-FFF2-40B4-BE49-F238E27FC236}">
              <a16:creationId xmlns:a16="http://schemas.microsoft.com/office/drawing/2014/main" id="{23677C32-7BD7-4C4E-8834-FB13F976C5D4}"/>
            </a:ext>
          </a:extLst>
        </xdr:cNvPr>
        <xdr:cNvSpPr txBox="1"/>
      </xdr:nvSpPr>
      <xdr:spPr>
        <a:xfrm>
          <a:off x="18983403" y="566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34</xdr:row>
      <xdr:rowOff>156735</xdr:rowOff>
    </xdr:from>
    <xdr:ext cx="469744" cy="259045"/>
    <xdr:sp macro="" textlink="">
      <xdr:nvSpPr>
        <xdr:cNvPr id="534" name="n_2mainValue【空港】&#10;一人当たり有形固定資産（償却資産）額">
          <a:extLst>
            <a:ext uri="{FF2B5EF4-FFF2-40B4-BE49-F238E27FC236}">
              <a16:creationId xmlns:a16="http://schemas.microsoft.com/office/drawing/2014/main" id="{5D3BBBE6-798D-4EE2-92BD-DA7FFF032D3D}"/>
            </a:ext>
          </a:extLst>
        </xdr:cNvPr>
        <xdr:cNvSpPr txBox="1"/>
      </xdr:nvSpPr>
      <xdr:spPr>
        <a:xfrm>
          <a:off x="18183303" y="567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34</xdr:row>
      <xdr:rowOff>159402</xdr:rowOff>
    </xdr:from>
    <xdr:ext cx="469744" cy="259045"/>
    <xdr:sp macro="" textlink="">
      <xdr:nvSpPr>
        <xdr:cNvPr id="535" name="n_3mainValue【空港】&#10;一人当たり有形固定資産（償却資産）額">
          <a:extLst>
            <a:ext uri="{FF2B5EF4-FFF2-40B4-BE49-F238E27FC236}">
              <a16:creationId xmlns:a16="http://schemas.microsoft.com/office/drawing/2014/main" id="{F19C673C-AE54-40ED-AFF7-99D292F515D3}"/>
            </a:ext>
          </a:extLst>
        </xdr:cNvPr>
        <xdr:cNvSpPr txBox="1"/>
      </xdr:nvSpPr>
      <xdr:spPr>
        <a:xfrm>
          <a:off x="17383203" y="56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6" name="正方形/長方形 535">
          <a:extLst>
            <a:ext uri="{FF2B5EF4-FFF2-40B4-BE49-F238E27FC236}">
              <a16:creationId xmlns:a16="http://schemas.microsoft.com/office/drawing/2014/main" id="{6D37A0EE-C6F4-4A9B-BF04-13F7F2FABCF5}"/>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37" name="正方形/長方形 536">
          <a:extLst>
            <a:ext uri="{FF2B5EF4-FFF2-40B4-BE49-F238E27FC236}">
              <a16:creationId xmlns:a16="http://schemas.microsoft.com/office/drawing/2014/main" id="{C0988295-DD36-44EE-99C4-D858B6F4822E}"/>
            </a:ext>
          </a:extLst>
        </xdr:cNvPr>
        <xdr:cNvSpPr/>
      </xdr:nvSpPr>
      <xdr:spPr>
        <a:xfrm>
          <a:off x="11658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38" name="正方形/長方形 537">
          <a:extLst>
            <a:ext uri="{FF2B5EF4-FFF2-40B4-BE49-F238E27FC236}">
              <a16:creationId xmlns:a16="http://schemas.microsoft.com/office/drawing/2014/main" id="{C948FB0D-6553-45A6-9397-09CDD25A7430}"/>
            </a:ext>
          </a:extLst>
        </xdr:cNvPr>
        <xdr:cNvSpPr/>
      </xdr:nvSpPr>
      <xdr:spPr>
        <a:xfrm>
          <a:off x="11658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39" name="正方形/長方形 538">
          <a:extLst>
            <a:ext uri="{FF2B5EF4-FFF2-40B4-BE49-F238E27FC236}">
              <a16:creationId xmlns:a16="http://schemas.microsoft.com/office/drawing/2014/main" id="{72CF94F4-EC9D-4D84-8DDB-8C3F8C86E785}"/>
            </a:ext>
          </a:extLst>
        </xdr:cNvPr>
        <xdr:cNvSpPr/>
      </xdr:nvSpPr>
      <xdr:spPr>
        <a:xfrm>
          <a:off x="13154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40" name="正方形/長方形 539">
          <a:extLst>
            <a:ext uri="{FF2B5EF4-FFF2-40B4-BE49-F238E27FC236}">
              <a16:creationId xmlns:a16="http://schemas.microsoft.com/office/drawing/2014/main" id="{29CBC80C-BD1D-46A7-AB69-42784687491C}"/>
            </a:ext>
          </a:extLst>
        </xdr:cNvPr>
        <xdr:cNvSpPr/>
      </xdr:nvSpPr>
      <xdr:spPr>
        <a:xfrm>
          <a:off x="13154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1" name="正方形/長方形 540">
          <a:extLst>
            <a:ext uri="{FF2B5EF4-FFF2-40B4-BE49-F238E27FC236}">
              <a16:creationId xmlns:a16="http://schemas.microsoft.com/office/drawing/2014/main" id="{9CF2EDB1-059E-46B0-AE31-9F8C8AA99B19}"/>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2" name="テキスト ボックス 541">
          <a:extLst>
            <a:ext uri="{FF2B5EF4-FFF2-40B4-BE49-F238E27FC236}">
              <a16:creationId xmlns:a16="http://schemas.microsoft.com/office/drawing/2014/main" id="{D201FC53-51BD-4A67-9FA7-E67A0B8DDDA0}"/>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3" name="直線コネクタ 542">
          <a:extLst>
            <a:ext uri="{FF2B5EF4-FFF2-40B4-BE49-F238E27FC236}">
              <a16:creationId xmlns:a16="http://schemas.microsoft.com/office/drawing/2014/main" id="{C0BEF3C8-FDA8-419B-B44A-D791A8E05613}"/>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44" name="テキスト ボックス 543">
          <a:extLst>
            <a:ext uri="{FF2B5EF4-FFF2-40B4-BE49-F238E27FC236}">
              <a16:creationId xmlns:a16="http://schemas.microsoft.com/office/drawing/2014/main" id="{77DFDADB-757F-4818-B794-506592259241}"/>
            </a:ext>
          </a:extLst>
        </xdr:cNvPr>
        <xdr:cNvSpPr txBox="1"/>
      </xdr:nvSpPr>
      <xdr:spPr>
        <a:xfrm>
          <a:off x="10845966"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45" name="直線コネクタ 544">
          <a:extLst>
            <a:ext uri="{FF2B5EF4-FFF2-40B4-BE49-F238E27FC236}">
              <a16:creationId xmlns:a16="http://schemas.microsoft.com/office/drawing/2014/main" id="{191A3351-DC09-4D1E-9AFC-E2CCF9B26DFB}"/>
            </a:ext>
          </a:extLst>
        </xdr:cNvPr>
        <xdr:cNvCxnSpPr/>
      </xdr:nvCxnSpPr>
      <xdr:spPr>
        <a:xfrm>
          <a:off x="11210925" y="1037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46" name="テキスト ボックス 545">
          <a:extLst>
            <a:ext uri="{FF2B5EF4-FFF2-40B4-BE49-F238E27FC236}">
              <a16:creationId xmlns:a16="http://schemas.microsoft.com/office/drawing/2014/main" id="{165EA2AC-57AD-4656-8E51-D39437E7C9CE}"/>
            </a:ext>
          </a:extLst>
        </xdr:cNvPr>
        <xdr:cNvSpPr txBox="1"/>
      </xdr:nvSpPr>
      <xdr:spPr>
        <a:xfrm>
          <a:off x="10845966" y="1023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47" name="直線コネクタ 546">
          <a:extLst>
            <a:ext uri="{FF2B5EF4-FFF2-40B4-BE49-F238E27FC236}">
              <a16:creationId xmlns:a16="http://schemas.microsoft.com/office/drawing/2014/main" id="{750F1221-4C60-427F-B738-3B1514CF5279}"/>
            </a:ext>
          </a:extLst>
        </xdr:cNvPr>
        <xdr:cNvCxnSpPr/>
      </xdr:nvCxnSpPr>
      <xdr:spPr>
        <a:xfrm>
          <a:off x="11210925" y="994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48" name="テキスト ボックス 547">
          <a:extLst>
            <a:ext uri="{FF2B5EF4-FFF2-40B4-BE49-F238E27FC236}">
              <a16:creationId xmlns:a16="http://schemas.microsoft.com/office/drawing/2014/main" id="{16139CC9-D904-4911-867B-BC83EF6A2065}"/>
            </a:ext>
          </a:extLst>
        </xdr:cNvPr>
        <xdr:cNvSpPr txBox="1"/>
      </xdr:nvSpPr>
      <xdr:spPr>
        <a:xfrm>
          <a:off x="10845966" y="980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49" name="直線コネクタ 548">
          <a:extLst>
            <a:ext uri="{FF2B5EF4-FFF2-40B4-BE49-F238E27FC236}">
              <a16:creationId xmlns:a16="http://schemas.microsoft.com/office/drawing/2014/main" id="{0E3DA7B9-5B38-4159-94F0-6D0C1BFF50C3}"/>
            </a:ext>
          </a:extLst>
        </xdr:cNvPr>
        <xdr:cNvCxnSpPr/>
      </xdr:nvCxnSpPr>
      <xdr:spPr>
        <a:xfrm>
          <a:off x="11210925" y="951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50" name="テキスト ボックス 549">
          <a:extLst>
            <a:ext uri="{FF2B5EF4-FFF2-40B4-BE49-F238E27FC236}">
              <a16:creationId xmlns:a16="http://schemas.microsoft.com/office/drawing/2014/main" id="{6CBFEB1A-9683-4993-971A-ED23492E0D90}"/>
            </a:ext>
          </a:extLst>
        </xdr:cNvPr>
        <xdr:cNvSpPr txBox="1"/>
      </xdr:nvSpPr>
      <xdr:spPr>
        <a:xfrm>
          <a:off x="10845966" y="937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51" name="直線コネクタ 550">
          <a:extLst>
            <a:ext uri="{FF2B5EF4-FFF2-40B4-BE49-F238E27FC236}">
              <a16:creationId xmlns:a16="http://schemas.microsoft.com/office/drawing/2014/main" id="{835A5ED7-14A7-4187-B82C-21CBD4E1FF31}"/>
            </a:ext>
          </a:extLst>
        </xdr:cNvPr>
        <xdr:cNvCxnSpPr/>
      </xdr:nvCxnSpPr>
      <xdr:spPr>
        <a:xfrm>
          <a:off x="11210925" y="9077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52" name="テキスト ボックス 551">
          <a:extLst>
            <a:ext uri="{FF2B5EF4-FFF2-40B4-BE49-F238E27FC236}">
              <a16:creationId xmlns:a16="http://schemas.microsoft.com/office/drawing/2014/main" id="{C1354FF5-A72D-4B50-813F-10DA9F28F9DA}"/>
            </a:ext>
          </a:extLst>
        </xdr:cNvPr>
        <xdr:cNvSpPr txBox="1"/>
      </xdr:nvSpPr>
      <xdr:spPr>
        <a:xfrm>
          <a:off x="10845966" y="894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3" name="直線コネクタ 552">
          <a:extLst>
            <a:ext uri="{FF2B5EF4-FFF2-40B4-BE49-F238E27FC236}">
              <a16:creationId xmlns:a16="http://schemas.microsoft.com/office/drawing/2014/main" id="{067950F1-82AA-45B4-B6AA-6CFFC6734E6E}"/>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54" name="テキスト ボックス 553">
          <a:extLst>
            <a:ext uri="{FF2B5EF4-FFF2-40B4-BE49-F238E27FC236}">
              <a16:creationId xmlns:a16="http://schemas.microsoft.com/office/drawing/2014/main" id="{EF50BCA4-247E-42D2-A969-89F49FB6974C}"/>
            </a:ext>
          </a:extLst>
        </xdr:cNvPr>
        <xdr:cNvSpPr txBox="1"/>
      </xdr:nvSpPr>
      <xdr:spPr>
        <a:xfrm>
          <a:off x="10845966"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5" name="【学校施設】&#10;有形固定資産減価償却率グラフ枠">
          <a:extLst>
            <a:ext uri="{FF2B5EF4-FFF2-40B4-BE49-F238E27FC236}">
              <a16:creationId xmlns:a16="http://schemas.microsoft.com/office/drawing/2014/main" id="{083E68BC-E1A0-4915-A9AD-9C59F3362C8A}"/>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102870</xdr:rowOff>
    </xdr:from>
    <xdr:to>
      <xdr:col>85</xdr:col>
      <xdr:colOff>126364</xdr:colOff>
      <xdr:row>63</xdr:row>
      <xdr:rowOff>130302</xdr:rowOff>
    </xdr:to>
    <xdr:cxnSp macro="">
      <xdr:nvCxnSpPr>
        <xdr:cNvPr id="556" name="直線コネクタ 555">
          <a:extLst>
            <a:ext uri="{FF2B5EF4-FFF2-40B4-BE49-F238E27FC236}">
              <a16:creationId xmlns:a16="http://schemas.microsoft.com/office/drawing/2014/main" id="{53C349AA-122E-4BD4-BB54-03C434DF6DE2}"/>
            </a:ext>
          </a:extLst>
        </xdr:cNvPr>
        <xdr:cNvCxnSpPr/>
      </xdr:nvCxnSpPr>
      <xdr:spPr>
        <a:xfrm flipV="1">
          <a:off x="14695170" y="9345295"/>
          <a:ext cx="1269" cy="99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134129</xdr:rowOff>
    </xdr:from>
    <xdr:ext cx="405111" cy="259045"/>
    <xdr:sp macro="" textlink="">
      <xdr:nvSpPr>
        <xdr:cNvPr id="557" name="【学校施設】&#10;有形固定資産減価償却率最小値テキスト">
          <a:extLst>
            <a:ext uri="{FF2B5EF4-FFF2-40B4-BE49-F238E27FC236}">
              <a16:creationId xmlns:a16="http://schemas.microsoft.com/office/drawing/2014/main" id="{1069FAE3-0946-46D8-8E7D-87687201CCE1}"/>
            </a:ext>
          </a:extLst>
        </xdr:cNvPr>
        <xdr:cNvSpPr txBox="1"/>
      </xdr:nvSpPr>
      <xdr:spPr>
        <a:xfrm>
          <a:off x="14744700" y="103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130302</xdr:rowOff>
    </xdr:from>
    <xdr:to>
      <xdr:col>86</xdr:col>
      <xdr:colOff>25400</xdr:colOff>
      <xdr:row>63</xdr:row>
      <xdr:rowOff>130302</xdr:rowOff>
    </xdr:to>
    <xdr:cxnSp macro="">
      <xdr:nvCxnSpPr>
        <xdr:cNvPr id="558" name="直線コネクタ 557">
          <a:extLst>
            <a:ext uri="{FF2B5EF4-FFF2-40B4-BE49-F238E27FC236}">
              <a16:creationId xmlns:a16="http://schemas.microsoft.com/office/drawing/2014/main" id="{701AD883-ED91-4552-B58F-78236D8E267B}"/>
            </a:ext>
          </a:extLst>
        </xdr:cNvPr>
        <xdr:cNvCxnSpPr/>
      </xdr:nvCxnSpPr>
      <xdr:spPr>
        <a:xfrm>
          <a:off x="14611350" y="1034110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49547</xdr:rowOff>
    </xdr:from>
    <xdr:ext cx="405111" cy="259045"/>
    <xdr:sp macro="" textlink="">
      <xdr:nvSpPr>
        <xdr:cNvPr id="559" name="【学校施設】&#10;有形固定資産減価償却率最大値テキスト">
          <a:extLst>
            <a:ext uri="{FF2B5EF4-FFF2-40B4-BE49-F238E27FC236}">
              <a16:creationId xmlns:a16="http://schemas.microsoft.com/office/drawing/2014/main" id="{8808DECE-52CB-4151-A8E7-E21E8DCDBA1E}"/>
            </a:ext>
          </a:extLst>
        </xdr:cNvPr>
        <xdr:cNvSpPr txBox="1"/>
      </xdr:nvSpPr>
      <xdr:spPr>
        <a:xfrm>
          <a:off x="14744700" y="912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102870</xdr:rowOff>
    </xdr:from>
    <xdr:to>
      <xdr:col>86</xdr:col>
      <xdr:colOff>25400</xdr:colOff>
      <xdr:row>57</xdr:row>
      <xdr:rowOff>102870</xdr:rowOff>
    </xdr:to>
    <xdr:cxnSp macro="">
      <xdr:nvCxnSpPr>
        <xdr:cNvPr id="560" name="直線コネクタ 559">
          <a:extLst>
            <a:ext uri="{FF2B5EF4-FFF2-40B4-BE49-F238E27FC236}">
              <a16:creationId xmlns:a16="http://schemas.microsoft.com/office/drawing/2014/main" id="{92424A04-FA35-4ACC-8334-B5ACC3FECB4A}"/>
            </a:ext>
          </a:extLst>
        </xdr:cNvPr>
        <xdr:cNvCxnSpPr/>
      </xdr:nvCxnSpPr>
      <xdr:spPr>
        <a:xfrm>
          <a:off x="14611350" y="93452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156227</xdr:rowOff>
    </xdr:from>
    <xdr:ext cx="405111" cy="259045"/>
    <xdr:sp macro="" textlink="">
      <xdr:nvSpPr>
        <xdr:cNvPr id="561" name="【学校施設】&#10;有形固定資産減価償却率平均値テキスト">
          <a:extLst>
            <a:ext uri="{FF2B5EF4-FFF2-40B4-BE49-F238E27FC236}">
              <a16:creationId xmlns:a16="http://schemas.microsoft.com/office/drawing/2014/main" id="{D0AA8F70-9E45-4E3C-8DB2-60B3BB159C35}"/>
            </a:ext>
          </a:extLst>
        </xdr:cNvPr>
        <xdr:cNvSpPr txBox="1"/>
      </xdr:nvSpPr>
      <xdr:spPr>
        <a:xfrm>
          <a:off x="14744700" y="9884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562" name="フローチャート: 判断 561">
          <a:extLst>
            <a:ext uri="{FF2B5EF4-FFF2-40B4-BE49-F238E27FC236}">
              <a16:creationId xmlns:a16="http://schemas.microsoft.com/office/drawing/2014/main" id="{0C8F1F16-3C64-4030-BAAF-227FA867E376}"/>
            </a:ext>
          </a:extLst>
        </xdr:cNvPr>
        <xdr:cNvSpPr/>
      </xdr:nvSpPr>
      <xdr:spPr>
        <a:xfrm>
          <a:off x="14649450" y="9896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xdr:rowOff>
    </xdr:from>
    <xdr:to>
      <xdr:col>81</xdr:col>
      <xdr:colOff>101600</xdr:colOff>
      <xdr:row>61</xdr:row>
      <xdr:rowOff>117094</xdr:rowOff>
    </xdr:to>
    <xdr:sp macro="" textlink="">
      <xdr:nvSpPr>
        <xdr:cNvPr id="563" name="フローチャート: 判断 562">
          <a:extLst>
            <a:ext uri="{FF2B5EF4-FFF2-40B4-BE49-F238E27FC236}">
              <a16:creationId xmlns:a16="http://schemas.microsoft.com/office/drawing/2014/main" id="{6CD3ADED-F0F7-4CC8-8317-E161E0AE9D32}"/>
            </a:ext>
          </a:extLst>
        </xdr:cNvPr>
        <xdr:cNvSpPr/>
      </xdr:nvSpPr>
      <xdr:spPr>
        <a:xfrm>
          <a:off x="13887450" y="989926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xdr:rowOff>
    </xdr:from>
    <xdr:to>
      <xdr:col>76</xdr:col>
      <xdr:colOff>165100</xdr:colOff>
      <xdr:row>61</xdr:row>
      <xdr:rowOff>103378</xdr:rowOff>
    </xdr:to>
    <xdr:sp macro="" textlink="">
      <xdr:nvSpPr>
        <xdr:cNvPr id="564" name="フローチャート: 判断 563">
          <a:extLst>
            <a:ext uri="{FF2B5EF4-FFF2-40B4-BE49-F238E27FC236}">
              <a16:creationId xmlns:a16="http://schemas.microsoft.com/office/drawing/2014/main" id="{725223C6-9E68-4C1A-A562-67A59986334E}"/>
            </a:ext>
          </a:extLst>
        </xdr:cNvPr>
        <xdr:cNvSpPr/>
      </xdr:nvSpPr>
      <xdr:spPr>
        <a:xfrm>
          <a:off x="13096875" y="988872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56642</xdr:rowOff>
    </xdr:from>
    <xdr:to>
      <xdr:col>72</xdr:col>
      <xdr:colOff>38100</xdr:colOff>
      <xdr:row>59</xdr:row>
      <xdr:rowOff>158242</xdr:rowOff>
    </xdr:to>
    <xdr:sp macro="" textlink="">
      <xdr:nvSpPr>
        <xdr:cNvPr id="565" name="フローチャート: 判断 564">
          <a:extLst>
            <a:ext uri="{FF2B5EF4-FFF2-40B4-BE49-F238E27FC236}">
              <a16:creationId xmlns:a16="http://schemas.microsoft.com/office/drawing/2014/main" id="{AA93A469-C04F-4C54-9574-63C9FFC3355A}"/>
            </a:ext>
          </a:extLst>
        </xdr:cNvPr>
        <xdr:cNvSpPr/>
      </xdr:nvSpPr>
      <xdr:spPr>
        <a:xfrm>
          <a:off x="12296775" y="961974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5B61B1A2-A687-4406-BEC9-D816D3F61A4C}"/>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46BF0F74-951F-4EEA-AFD3-573017F588D6}"/>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3047B670-EC64-499B-B0CA-D65386582D7F}"/>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8ABE90C8-3B31-4582-AEBE-95624544C677}"/>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80E23409-4010-4DDB-9FAD-070B84EBCDE7}"/>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77216</xdr:rowOff>
    </xdr:from>
    <xdr:to>
      <xdr:col>85</xdr:col>
      <xdr:colOff>177800</xdr:colOff>
      <xdr:row>61</xdr:row>
      <xdr:rowOff>7366</xdr:rowOff>
    </xdr:to>
    <xdr:sp macro="" textlink="">
      <xdr:nvSpPr>
        <xdr:cNvPr id="571" name="楕円 570">
          <a:extLst>
            <a:ext uri="{FF2B5EF4-FFF2-40B4-BE49-F238E27FC236}">
              <a16:creationId xmlns:a16="http://schemas.microsoft.com/office/drawing/2014/main" id="{DE7DBA05-5B40-478F-8176-FA2D6C362B1A}"/>
            </a:ext>
          </a:extLst>
        </xdr:cNvPr>
        <xdr:cNvSpPr/>
      </xdr:nvSpPr>
      <xdr:spPr>
        <a:xfrm>
          <a:off x="14649450" y="980224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100093</xdr:rowOff>
    </xdr:from>
    <xdr:ext cx="405111" cy="259045"/>
    <xdr:sp macro="" textlink="">
      <xdr:nvSpPr>
        <xdr:cNvPr id="572" name="【学校施設】&#10;有形固定資産減価償却率該当値テキスト">
          <a:extLst>
            <a:ext uri="{FF2B5EF4-FFF2-40B4-BE49-F238E27FC236}">
              <a16:creationId xmlns:a16="http://schemas.microsoft.com/office/drawing/2014/main" id="{CBC11131-6141-4F3E-80AA-ED90B1A20E1E}"/>
            </a:ext>
          </a:extLst>
        </xdr:cNvPr>
        <xdr:cNvSpPr txBox="1"/>
      </xdr:nvSpPr>
      <xdr:spPr>
        <a:xfrm>
          <a:off x="14744700" y="9666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36068</xdr:rowOff>
    </xdr:from>
    <xdr:to>
      <xdr:col>81</xdr:col>
      <xdr:colOff>101600</xdr:colOff>
      <xdr:row>60</xdr:row>
      <xdr:rowOff>137668</xdr:rowOff>
    </xdr:to>
    <xdr:sp macro="" textlink="">
      <xdr:nvSpPr>
        <xdr:cNvPr id="573" name="楕円 572">
          <a:extLst>
            <a:ext uri="{FF2B5EF4-FFF2-40B4-BE49-F238E27FC236}">
              <a16:creationId xmlns:a16="http://schemas.microsoft.com/office/drawing/2014/main" id="{60FC898B-5418-43CA-AD00-FA944B467EE2}"/>
            </a:ext>
          </a:extLst>
        </xdr:cNvPr>
        <xdr:cNvSpPr/>
      </xdr:nvSpPr>
      <xdr:spPr>
        <a:xfrm>
          <a:off x="13887450" y="976109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86868</xdr:rowOff>
    </xdr:from>
    <xdr:to>
      <xdr:col>85</xdr:col>
      <xdr:colOff>127000</xdr:colOff>
      <xdr:row>60</xdr:row>
      <xdr:rowOff>128016</xdr:rowOff>
    </xdr:to>
    <xdr:cxnSp macro="">
      <xdr:nvCxnSpPr>
        <xdr:cNvPr id="574" name="直線コネクタ 573">
          <a:extLst>
            <a:ext uri="{FF2B5EF4-FFF2-40B4-BE49-F238E27FC236}">
              <a16:creationId xmlns:a16="http://schemas.microsoft.com/office/drawing/2014/main" id="{3C3226BC-F58B-4325-9E5C-BEAFDF4CCA70}"/>
            </a:ext>
          </a:extLst>
        </xdr:cNvPr>
        <xdr:cNvCxnSpPr/>
      </xdr:nvCxnSpPr>
      <xdr:spPr>
        <a:xfrm>
          <a:off x="13935075" y="9808718"/>
          <a:ext cx="762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170942</xdr:rowOff>
    </xdr:from>
    <xdr:to>
      <xdr:col>76</xdr:col>
      <xdr:colOff>165100</xdr:colOff>
      <xdr:row>60</xdr:row>
      <xdr:rowOff>101092</xdr:rowOff>
    </xdr:to>
    <xdr:sp macro="" textlink="">
      <xdr:nvSpPr>
        <xdr:cNvPr id="575" name="楕円 574">
          <a:extLst>
            <a:ext uri="{FF2B5EF4-FFF2-40B4-BE49-F238E27FC236}">
              <a16:creationId xmlns:a16="http://schemas.microsoft.com/office/drawing/2014/main" id="{7F0E32D9-7145-4377-A0B2-3E70243FDBB9}"/>
            </a:ext>
          </a:extLst>
        </xdr:cNvPr>
        <xdr:cNvSpPr/>
      </xdr:nvSpPr>
      <xdr:spPr>
        <a:xfrm>
          <a:off x="13096875" y="972451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50292</xdr:rowOff>
    </xdr:from>
    <xdr:to>
      <xdr:col>81</xdr:col>
      <xdr:colOff>50800</xdr:colOff>
      <xdr:row>60</xdr:row>
      <xdr:rowOff>86868</xdr:rowOff>
    </xdr:to>
    <xdr:cxnSp macro="">
      <xdr:nvCxnSpPr>
        <xdr:cNvPr id="576" name="直線コネクタ 575">
          <a:extLst>
            <a:ext uri="{FF2B5EF4-FFF2-40B4-BE49-F238E27FC236}">
              <a16:creationId xmlns:a16="http://schemas.microsoft.com/office/drawing/2014/main" id="{3A9AD962-6F3B-4802-9CD8-E74F1D7BF87F}"/>
            </a:ext>
          </a:extLst>
        </xdr:cNvPr>
        <xdr:cNvCxnSpPr/>
      </xdr:nvCxnSpPr>
      <xdr:spPr>
        <a:xfrm>
          <a:off x="13144500" y="9772142"/>
          <a:ext cx="790575"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17780</xdr:rowOff>
    </xdr:from>
    <xdr:to>
      <xdr:col>72</xdr:col>
      <xdr:colOff>38100</xdr:colOff>
      <xdr:row>60</xdr:row>
      <xdr:rowOff>119380</xdr:rowOff>
    </xdr:to>
    <xdr:sp macro="" textlink="">
      <xdr:nvSpPr>
        <xdr:cNvPr id="577" name="楕円 576">
          <a:extLst>
            <a:ext uri="{FF2B5EF4-FFF2-40B4-BE49-F238E27FC236}">
              <a16:creationId xmlns:a16="http://schemas.microsoft.com/office/drawing/2014/main" id="{8924A264-618D-4A60-B3C1-A01068DA2DF9}"/>
            </a:ext>
          </a:extLst>
        </xdr:cNvPr>
        <xdr:cNvSpPr/>
      </xdr:nvSpPr>
      <xdr:spPr>
        <a:xfrm>
          <a:off x="12296775" y="974280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50292</xdr:rowOff>
    </xdr:from>
    <xdr:to>
      <xdr:col>76</xdr:col>
      <xdr:colOff>114300</xdr:colOff>
      <xdr:row>60</xdr:row>
      <xdr:rowOff>68580</xdr:rowOff>
    </xdr:to>
    <xdr:cxnSp macro="">
      <xdr:nvCxnSpPr>
        <xdr:cNvPr id="578" name="直線コネクタ 577">
          <a:extLst>
            <a:ext uri="{FF2B5EF4-FFF2-40B4-BE49-F238E27FC236}">
              <a16:creationId xmlns:a16="http://schemas.microsoft.com/office/drawing/2014/main" id="{E7863947-107F-49A9-B4B8-5165F75D44F5}"/>
            </a:ext>
          </a:extLst>
        </xdr:cNvPr>
        <xdr:cNvCxnSpPr/>
      </xdr:nvCxnSpPr>
      <xdr:spPr>
        <a:xfrm flipV="1">
          <a:off x="12344400" y="9772142"/>
          <a:ext cx="8001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108221</xdr:rowOff>
    </xdr:from>
    <xdr:ext cx="405111" cy="259045"/>
    <xdr:sp macro="" textlink="">
      <xdr:nvSpPr>
        <xdr:cNvPr id="579" name="n_1aveValue【学校施設】&#10;有形固定資産減価償却率">
          <a:extLst>
            <a:ext uri="{FF2B5EF4-FFF2-40B4-BE49-F238E27FC236}">
              <a16:creationId xmlns:a16="http://schemas.microsoft.com/office/drawing/2014/main" id="{CF1C7C02-F733-465C-98A1-62166738803B}"/>
            </a:ext>
          </a:extLst>
        </xdr:cNvPr>
        <xdr:cNvSpPr txBox="1"/>
      </xdr:nvSpPr>
      <xdr:spPr>
        <a:xfrm>
          <a:off x="13745219" y="999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94505</xdr:rowOff>
    </xdr:from>
    <xdr:ext cx="405111" cy="259045"/>
    <xdr:sp macro="" textlink="">
      <xdr:nvSpPr>
        <xdr:cNvPr id="580" name="n_2aveValue【学校施設】&#10;有形固定資産減価償却率">
          <a:extLst>
            <a:ext uri="{FF2B5EF4-FFF2-40B4-BE49-F238E27FC236}">
              <a16:creationId xmlns:a16="http://schemas.microsoft.com/office/drawing/2014/main" id="{B81D43EC-FB69-474E-AFF7-A2C2B010079E}"/>
            </a:ext>
          </a:extLst>
        </xdr:cNvPr>
        <xdr:cNvSpPr txBox="1"/>
      </xdr:nvSpPr>
      <xdr:spPr>
        <a:xfrm>
          <a:off x="12964169" y="998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3319</xdr:rowOff>
    </xdr:from>
    <xdr:ext cx="405111" cy="259045"/>
    <xdr:sp macro="" textlink="">
      <xdr:nvSpPr>
        <xdr:cNvPr id="581" name="n_3aveValue【学校施設】&#10;有形固定資産減価償却率">
          <a:extLst>
            <a:ext uri="{FF2B5EF4-FFF2-40B4-BE49-F238E27FC236}">
              <a16:creationId xmlns:a16="http://schemas.microsoft.com/office/drawing/2014/main" id="{0F6E8117-73B8-42D5-BE6F-F2CA464981B8}"/>
            </a:ext>
          </a:extLst>
        </xdr:cNvPr>
        <xdr:cNvSpPr txBox="1"/>
      </xdr:nvSpPr>
      <xdr:spPr>
        <a:xfrm>
          <a:off x="12164069" y="9407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154195</xdr:rowOff>
    </xdr:from>
    <xdr:ext cx="405111" cy="259045"/>
    <xdr:sp macro="" textlink="">
      <xdr:nvSpPr>
        <xdr:cNvPr id="582" name="n_1mainValue【学校施設】&#10;有形固定資産減価償却率">
          <a:extLst>
            <a:ext uri="{FF2B5EF4-FFF2-40B4-BE49-F238E27FC236}">
              <a16:creationId xmlns:a16="http://schemas.microsoft.com/office/drawing/2014/main" id="{3345F47A-1267-4A81-B2BF-6D5BAC40A992}"/>
            </a:ext>
          </a:extLst>
        </xdr:cNvPr>
        <xdr:cNvSpPr txBox="1"/>
      </xdr:nvSpPr>
      <xdr:spPr>
        <a:xfrm>
          <a:off x="13745219" y="9555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117619</xdr:rowOff>
    </xdr:from>
    <xdr:ext cx="405111" cy="259045"/>
    <xdr:sp macro="" textlink="">
      <xdr:nvSpPr>
        <xdr:cNvPr id="583" name="n_2mainValue【学校施設】&#10;有形固定資産減価償却率">
          <a:extLst>
            <a:ext uri="{FF2B5EF4-FFF2-40B4-BE49-F238E27FC236}">
              <a16:creationId xmlns:a16="http://schemas.microsoft.com/office/drawing/2014/main" id="{2ADDADC8-E33E-44AA-A1FD-1DD8BA270A72}"/>
            </a:ext>
          </a:extLst>
        </xdr:cNvPr>
        <xdr:cNvSpPr txBox="1"/>
      </xdr:nvSpPr>
      <xdr:spPr>
        <a:xfrm>
          <a:off x="12964169" y="9521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110507</xdr:rowOff>
    </xdr:from>
    <xdr:ext cx="405111" cy="259045"/>
    <xdr:sp macro="" textlink="">
      <xdr:nvSpPr>
        <xdr:cNvPr id="584" name="n_3mainValue【学校施設】&#10;有形固定資産減価償却率">
          <a:extLst>
            <a:ext uri="{FF2B5EF4-FFF2-40B4-BE49-F238E27FC236}">
              <a16:creationId xmlns:a16="http://schemas.microsoft.com/office/drawing/2014/main" id="{CA45FF2B-DD00-453E-B4CF-5D5112ECBFC6}"/>
            </a:ext>
          </a:extLst>
        </xdr:cNvPr>
        <xdr:cNvSpPr txBox="1"/>
      </xdr:nvSpPr>
      <xdr:spPr>
        <a:xfrm>
          <a:off x="12164069"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5" name="正方形/長方形 584">
          <a:extLst>
            <a:ext uri="{FF2B5EF4-FFF2-40B4-BE49-F238E27FC236}">
              <a16:creationId xmlns:a16="http://schemas.microsoft.com/office/drawing/2014/main" id="{1AE21DDD-88E5-449A-9231-12095E31C9DF}"/>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86" name="正方形/長方形 585">
          <a:extLst>
            <a:ext uri="{FF2B5EF4-FFF2-40B4-BE49-F238E27FC236}">
              <a16:creationId xmlns:a16="http://schemas.microsoft.com/office/drawing/2014/main" id="{1663FE45-2FCF-4DA3-801A-CA992A75324A}"/>
            </a:ext>
          </a:extLst>
        </xdr:cNvPr>
        <xdr:cNvSpPr/>
      </xdr:nvSpPr>
      <xdr:spPr>
        <a:xfrm>
          <a:off x="169259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87" name="正方形/長方形 586">
          <a:extLst>
            <a:ext uri="{FF2B5EF4-FFF2-40B4-BE49-F238E27FC236}">
              <a16:creationId xmlns:a16="http://schemas.microsoft.com/office/drawing/2014/main" id="{596697D3-E145-41A4-8C07-A1F42D6CE0B8}"/>
            </a:ext>
          </a:extLst>
        </xdr:cNvPr>
        <xdr:cNvSpPr/>
      </xdr:nvSpPr>
      <xdr:spPr>
        <a:xfrm>
          <a:off x="169259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88" name="正方形/長方形 587">
          <a:extLst>
            <a:ext uri="{FF2B5EF4-FFF2-40B4-BE49-F238E27FC236}">
              <a16:creationId xmlns:a16="http://schemas.microsoft.com/office/drawing/2014/main" id="{73B32698-5505-437F-B1F2-2DC9D2B0062E}"/>
            </a:ext>
          </a:extLst>
        </xdr:cNvPr>
        <xdr:cNvSpPr/>
      </xdr:nvSpPr>
      <xdr:spPr>
        <a:xfrm>
          <a:off x="1841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89" name="正方形/長方形 588">
          <a:extLst>
            <a:ext uri="{FF2B5EF4-FFF2-40B4-BE49-F238E27FC236}">
              <a16:creationId xmlns:a16="http://schemas.microsoft.com/office/drawing/2014/main" id="{F0C17457-5C59-4B05-AD8A-BFC90E8736D1}"/>
            </a:ext>
          </a:extLst>
        </xdr:cNvPr>
        <xdr:cNvSpPr/>
      </xdr:nvSpPr>
      <xdr:spPr>
        <a:xfrm>
          <a:off x="1841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0" name="正方形/長方形 589">
          <a:extLst>
            <a:ext uri="{FF2B5EF4-FFF2-40B4-BE49-F238E27FC236}">
              <a16:creationId xmlns:a16="http://schemas.microsoft.com/office/drawing/2014/main" id="{B6ACB3CE-7AA1-4DF7-8929-8BD38626A977}"/>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1" name="テキスト ボックス 590">
          <a:extLst>
            <a:ext uri="{FF2B5EF4-FFF2-40B4-BE49-F238E27FC236}">
              <a16:creationId xmlns:a16="http://schemas.microsoft.com/office/drawing/2014/main" id="{EB3B0C64-F6B8-4886-93B2-81B96A064D5F}"/>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2" name="直線コネクタ 591">
          <a:extLst>
            <a:ext uri="{FF2B5EF4-FFF2-40B4-BE49-F238E27FC236}">
              <a16:creationId xmlns:a16="http://schemas.microsoft.com/office/drawing/2014/main" id="{917FD47C-3500-4F5F-A3F0-039DDB4F8F6C}"/>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93" name="テキスト ボックス 592">
          <a:extLst>
            <a:ext uri="{FF2B5EF4-FFF2-40B4-BE49-F238E27FC236}">
              <a16:creationId xmlns:a16="http://schemas.microsoft.com/office/drawing/2014/main" id="{6299194C-9653-42EA-812A-4B221DF4F9F0}"/>
            </a:ext>
          </a:extLst>
        </xdr:cNvPr>
        <xdr:cNvSpPr txBox="1"/>
      </xdr:nvSpPr>
      <xdr:spPr>
        <a:xfrm>
          <a:off x="160523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94" name="直線コネクタ 593">
          <a:extLst>
            <a:ext uri="{FF2B5EF4-FFF2-40B4-BE49-F238E27FC236}">
              <a16:creationId xmlns:a16="http://schemas.microsoft.com/office/drawing/2014/main" id="{5EE2F944-77C3-4CE1-B4BE-7CF49B979391}"/>
            </a:ext>
          </a:extLst>
        </xdr:cNvPr>
        <xdr:cNvCxnSpPr/>
      </xdr:nvCxnSpPr>
      <xdr:spPr>
        <a:xfrm>
          <a:off x="16459200" y="1050335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5" name="テキスト ボックス 594">
          <a:extLst>
            <a:ext uri="{FF2B5EF4-FFF2-40B4-BE49-F238E27FC236}">
              <a16:creationId xmlns:a16="http://schemas.microsoft.com/office/drawing/2014/main" id="{82758A37-85AE-4151-8952-60EAE38BB47F}"/>
            </a:ext>
          </a:extLst>
        </xdr:cNvPr>
        <xdr:cNvSpPr txBox="1"/>
      </xdr:nvSpPr>
      <xdr:spPr>
        <a:xfrm>
          <a:off x="16052346" y="103738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6" name="直線コネクタ 595">
          <a:extLst>
            <a:ext uri="{FF2B5EF4-FFF2-40B4-BE49-F238E27FC236}">
              <a16:creationId xmlns:a16="http://schemas.microsoft.com/office/drawing/2014/main" id="{3608A7FB-8034-4838-84F3-091F6DBF6674}"/>
            </a:ext>
          </a:extLst>
        </xdr:cNvPr>
        <xdr:cNvCxnSpPr/>
      </xdr:nvCxnSpPr>
      <xdr:spPr>
        <a:xfrm>
          <a:off x="16459200" y="101926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7" name="テキスト ボックス 596">
          <a:extLst>
            <a:ext uri="{FF2B5EF4-FFF2-40B4-BE49-F238E27FC236}">
              <a16:creationId xmlns:a16="http://schemas.microsoft.com/office/drawing/2014/main" id="{4F9F3F08-8FF4-444D-8248-5B32B030D987}"/>
            </a:ext>
          </a:extLst>
        </xdr:cNvPr>
        <xdr:cNvSpPr txBox="1"/>
      </xdr:nvSpPr>
      <xdr:spPr>
        <a:xfrm>
          <a:off x="16052346" y="100567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8" name="直線コネクタ 597">
          <a:extLst>
            <a:ext uri="{FF2B5EF4-FFF2-40B4-BE49-F238E27FC236}">
              <a16:creationId xmlns:a16="http://schemas.microsoft.com/office/drawing/2014/main" id="{18F3B87C-B049-4978-BFD3-742FCF5F13F0}"/>
            </a:ext>
          </a:extLst>
        </xdr:cNvPr>
        <xdr:cNvCxnSpPr/>
      </xdr:nvCxnSpPr>
      <xdr:spPr>
        <a:xfrm>
          <a:off x="16459200" y="98851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9" name="テキスト ボックス 598">
          <a:extLst>
            <a:ext uri="{FF2B5EF4-FFF2-40B4-BE49-F238E27FC236}">
              <a16:creationId xmlns:a16="http://schemas.microsoft.com/office/drawing/2014/main" id="{B26002FE-D452-4A75-913B-C29CF0C9F279}"/>
            </a:ext>
          </a:extLst>
        </xdr:cNvPr>
        <xdr:cNvSpPr txBox="1"/>
      </xdr:nvSpPr>
      <xdr:spPr>
        <a:xfrm>
          <a:off x="16052346" y="9746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0" name="直線コネクタ 599">
          <a:extLst>
            <a:ext uri="{FF2B5EF4-FFF2-40B4-BE49-F238E27FC236}">
              <a16:creationId xmlns:a16="http://schemas.microsoft.com/office/drawing/2014/main" id="{843031A0-8639-4EC8-BFB8-AE19736CCD14}"/>
            </a:ext>
          </a:extLst>
        </xdr:cNvPr>
        <xdr:cNvCxnSpPr/>
      </xdr:nvCxnSpPr>
      <xdr:spPr>
        <a:xfrm>
          <a:off x="16459200" y="957444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1" name="テキスト ボックス 600">
          <a:extLst>
            <a:ext uri="{FF2B5EF4-FFF2-40B4-BE49-F238E27FC236}">
              <a16:creationId xmlns:a16="http://schemas.microsoft.com/office/drawing/2014/main" id="{72D60D94-B6A7-46E6-A218-806A73D55800}"/>
            </a:ext>
          </a:extLst>
        </xdr:cNvPr>
        <xdr:cNvSpPr txBox="1"/>
      </xdr:nvSpPr>
      <xdr:spPr>
        <a:xfrm>
          <a:off x="16052346" y="9438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2" name="直線コネクタ 601">
          <a:extLst>
            <a:ext uri="{FF2B5EF4-FFF2-40B4-BE49-F238E27FC236}">
              <a16:creationId xmlns:a16="http://schemas.microsoft.com/office/drawing/2014/main" id="{96CD6CC3-A2C5-4FD6-8C8A-BC2242C15753}"/>
            </a:ext>
          </a:extLst>
        </xdr:cNvPr>
        <xdr:cNvCxnSpPr/>
      </xdr:nvCxnSpPr>
      <xdr:spPr>
        <a:xfrm>
          <a:off x="16459200" y="926691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3" name="テキスト ボックス 602">
          <a:extLst>
            <a:ext uri="{FF2B5EF4-FFF2-40B4-BE49-F238E27FC236}">
              <a16:creationId xmlns:a16="http://schemas.microsoft.com/office/drawing/2014/main" id="{FC77CAE3-06A1-4165-9FF7-85EDA9C2783C}"/>
            </a:ext>
          </a:extLst>
        </xdr:cNvPr>
        <xdr:cNvSpPr txBox="1"/>
      </xdr:nvSpPr>
      <xdr:spPr>
        <a:xfrm>
          <a:off x="16052346" y="91278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4" name="直線コネクタ 603">
          <a:extLst>
            <a:ext uri="{FF2B5EF4-FFF2-40B4-BE49-F238E27FC236}">
              <a16:creationId xmlns:a16="http://schemas.microsoft.com/office/drawing/2014/main" id="{89AC399B-0167-43F2-BE58-3F8055727E6F}"/>
            </a:ext>
          </a:extLst>
        </xdr:cNvPr>
        <xdr:cNvCxnSpPr/>
      </xdr:nvCxnSpPr>
      <xdr:spPr>
        <a:xfrm>
          <a:off x="16459200" y="89562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5" name="テキスト ボックス 604">
          <a:extLst>
            <a:ext uri="{FF2B5EF4-FFF2-40B4-BE49-F238E27FC236}">
              <a16:creationId xmlns:a16="http://schemas.microsoft.com/office/drawing/2014/main" id="{4383C2F4-8937-4609-AE42-DE3EB3FA55E7}"/>
            </a:ext>
          </a:extLst>
        </xdr:cNvPr>
        <xdr:cNvSpPr txBox="1"/>
      </xdr:nvSpPr>
      <xdr:spPr>
        <a:xfrm>
          <a:off x="16052346" y="882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6" name="直線コネクタ 605">
          <a:extLst>
            <a:ext uri="{FF2B5EF4-FFF2-40B4-BE49-F238E27FC236}">
              <a16:creationId xmlns:a16="http://schemas.microsoft.com/office/drawing/2014/main" id="{EA7CCC84-1BEB-4E87-BD98-133BEFC06FA3}"/>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7" name="テキスト ボックス 606">
          <a:extLst>
            <a:ext uri="{FF2B5EF4-FFF2-40B4-BE49-F238E27FC236}">
              <a16:creationId xmlns:a16="http://schemas.microsoft.com/office/drawing/2014/main" id="{45995A0A-C97B-49D1-BA04-E160CA21EF4D}"/>
            </a:ext>
          </a:extLst>
        </xdr:cNvPr>
        <xdr:cNvSpPr txBox="1"/>
      </xdr:nvSpPr>
      <xdr:spPr>
        <a:xfrm>
          <a:off x="16052346"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8" name="【学校施設】&#10;一人当たり面積グラフ枠">
          <a:extLst>
            <a:ext uri="{FF2B5EF4-FFF2-40B4-BE49-F238E27FC236}">
              <a16:creationId xmlns:a16="http://schemas.microsoft.com/office/drawing/2014/main" id="{0A47F592-C9B3-479C-863D-45E9515DFA6D}"/>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0</xdr:rowOff>
    </xdr:from>
    <xdr:to>
      <xdr:col>116</xdr:col>
      <xdr:colOff>62864</xdr:colOff>
      <xdr:row>63</xdr:row>
      <xdr:rowOff>109401</xdr:rowOff>
    </xdr:to>
    <xdr:cxnSp macro="">
      <xdr:nvCxnSpPr>
        <xdr:cNvPr id="609" name="直線コネクタ 608">
          <a:extLst>
            <a:ext uri="{FF2B5EF4-FFF2-40B4-BE49-F238E27FC236}">
              <a16:creationId xmlns:a16="http://schemas.microsoft.com/office/drawing/2014/main" id="{0DE616CE-C2F8-40CB-BFB5-64AF65FF8667}"/>
            </a:ext>
          </a:extLst>
        </xdr:cNvPr>
        <xdr:cNvCxnSpPr/>
      </xdr:nvCxnSpPr>
      <xdr:spPr>
        <a:xfrm flipV="1">
          <a:off x="19952970" y="9077325"/>
          <a:ext cx="1269" cy="123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113228</xdr:rowOff>
    </xdr:from>
    <xdr:ext cx="469744" cy="259045"/>
    <xdr:sp macro="" textlink="">
      <xdr:nvSpPr>
        <xdr:cNvPr id="610" name="【学校施設】&#10;一人当たり面積最小値テキスト">
          <a:extLst>
            <a:ext uri="{FF2B5EF4-FFF2-40B4-BE49-F238E27FC236}">
              <a16:creationId xmlns:a16="http://schemas.microsoft.com/office/drawing/2014/main" id="{9BA1E397-1732-4F32-AD98-E51217E92EB1}"/>
            </a:ext>
          </a:extLst>
        </xdr:cNvPr>
        <xdr:cNvSpPr txBox="1"/>
      </xdr:nvSpPr>
      <xdr:spPr>
        <a:xfrm>
          <a:off x="20002500" y="1032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109401</xdr:rowOff>
    </xdr:from>
    <xdr:to>
      <xdr:col>116</xdr:col>
      <xdr:colOff>152400</xdr:colOff>
      <xdr:row>63</xdr:row>
      <xdr:rowOff>109401</xdr:rowOff>
    </xdr:to>
    <xdr:cxnSp macro="">
      <xdr:nvCxnSpPr>
        <xdr:cNvPr id="611" name="直線コネクタ 610">
          <a:extLst>
            <a:ext uri="{FF2B5EF4-FFF2-40B4-BE49-F238E27FC236}">
              <a16:creationId xmlns:a16="http://schemas.microsoft.com/office/drawing/2014/main" id="{80CA2176-4E70-463B-AB0A-2BE1A9C5C095}"/>
            </a:ext>
          </a:extLst>
        </xdr:cNvPr>
        <xdr:cNvCxnSpPr/>
      </xdr:nvCxnSpPr>
      <xdr:spPr>
        <a:xfrm>
          <a:off x="19878675" y="1031702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118127</xdr:rowOff>
    </xdr:from>
    <xdr:ext cx="469744" cy="259045"/>
    <xdr:sp macro="" textlink="">
      <xdr:nvSpPr>
        <xdr:cNvPr id="612" name="【学校施設】&#10;一人当たり面積最大値テキスト">
          <a:extLst>
            <a:ext uri="{FF2B5EF4-FFF2-40B4-BE49-F238E27FC236}">
              <a16:creationId xmlns:a16="http://schemas.microsoft.com/office/drawing/2014/main" id="{AE13AF6D-8BD8-46B1-AB44-7C7A61AA3F87}"/>
            </a:ext>
          </a:extLst>
        </xdr:cNvPr>
        <xdr:cNvSpPr txBox="1"/>
      </xdr:nvSpPr>
      <xdr:spPr>
        <a:xfrm>
          <a:off x="20002500" y="887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13" name="直線コネクタ 612">
          <a:extLst>
            <a:ext uri="{FF2B5EF4-FFF2-40B4-BE49-F238E27FC236}">
              <a16:creationId xmlns:a16="http://schemas.microsoft.com/office/drawing/2014/main" id="{DEC078D1-F682-4F7D-A13B-5572B7223353}"/>
            </a:ext>
          </a:extLst>
        </xdr:cNvPr>
        <xdr:cNvCxnSpPr/>
      </xdr:nvCxnSpPr>
      <xdr:spPr>
        <a:xfrm>
          <a:off x="19878675" y="90773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152961</xdr:rowOff>
    </xdr:from>
    <xdr:ext cx="469744" cy="259045"/>
    <xdr:sp macro="" textlink="">
      <xdr:nvSpPr>
        <xdr:cNvPr id="614" name="【学校施設】&#10;一人当たり面積平均値テキスト">
          <a:extLst>
            <a:ext uri="{FF2B5EF4-FFF2-40B4-BE49-F238E27FC236}">
              <a16:creationId xmlns:a16="http://schemas.microsoft.com/office/drawing/2014/main" id="{90A8CA13-BF85-4557-988E-5B51ECA06486}"/>
            </a:ext>
          </a:extLst>
        </xdr:cNvPr>
        <xdr:cNvSpPr txBox="1"/>
      </xdr:nvSpPr>
      <xdr:spPr>
        <a:xfrm>
          <a:off x="20002500" y="9877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3084</xdr:rowOff>
    </xdr:from>
    <xdr:to>
      <xdr:col>116</xdr:col>
      <xdr:colOff>114300</xdr:colOff>
      <xdr:row>61</xdr:row>
      <xdr:rowOff>104684</xdr:rowOff>
    </xdr:to>
    <xdr:sp macro="" textlink="">
      <xdr:nvSpPr>
        <xdr:cNvPr id="615" name="フローチャート: 判断 614">
          <a:extLst>
            <a:ext uri="{FF2B5EF4-FFF2-40B4-BE49-F238E27FC236}">
              <a16:creationId xmlns:a16="http://schemas.microsoft.com/office/drawing/2014/main" id="{4B0CE1A6-7D53-4B98-8BD9-75B21CA7CAF7}"/>
            </a:ext>
          </a:extLst>
        </xdr:cNvPr>
        <xdr:cNvSpPr/>
      </xdr:nvSpPr>
      <xdr:spPr>
        <a:xfrm>
          <a:off x="19897725" y="989003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16" name="フローチャート: 判断 615">
          <a:extLst>
            <a:ext uri="{FF2B5EF4-FFF2-40B4-BE49-F238E27FC236}">
              <a16:creationId xmlns:a16="http://schemas.microsoft.com/office/drawing/2014/main" id="{9613D928-ACCD-41FD-9E03-71871AD517CB}"/>
            </a:ext>
          </a:extLst>
        </xdr:cNvPr>
        <xdr:cNvSpPr/>
      </xdr:nvSpPr>
      <xdr:spPr>
        <a:xfrm>
          <a:off x="19154775" y="98964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151674</xdr:rowOff>
    </xdr:from>
    <xdr:to>
      <xdr:col>107</xdr:col>
      <xdr:colOff>101600</xdr:colOff>
      <xdr:row>61</xdr:row>
      <xdr:rowOff>81824</xdr:rowOff>
    </xdr:to>
    <xdr:sp macro="" textlink="">
      <xdr:nvSpPr>
        <xdr:cNvPr id="617" name="フローチャート: 判断 616">
          <a:extLst>
            <a:ext uri="{FF2B5EF4-FFF2-40B4-BE49-F238E27FC236}">
              <a16:creationId xmlns:a16="http://schemas.microsoft.com/office/drawing/2014/main" id="{05828581-D8E5-4D6B-9F78-CA5CD3940CEB}"/>
            </a:ext>
          </a:extLst>
        </xdr:cNvPr>
        <xdr:cNvSpPr/>
      </xdr:nvSpPr>
      <xdr:spPr>
        <a:xfrm>
          <a:off x="18345150" y="987669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57</xdr:row>
      <xdr:rowOff>159838</xdr:rowOff>
    </xdr:from>
    <xdr:to>
      <xdr:col>102</xdr:col>
      <xdr:colOff>165100</xdr:colOff>
      <xdr:row>58</xdr:row>
      <xdr:rowOff>89988</xdr:rowOff>
    </xdr:to>
    <xdr:sp macro="" textlink="">
      <xdr:nvSpPr>
        <xdr:cNvPr id="618" name="フローチャート: 判断 617">
          <a:extLst>
            <a:ext uri="{FF2B5EF4-FFF2-40B4-BE49-F238E27FC236}">
              <a16:creationId xmlns:a16="http://schemas.microsoft.com/office/drawing/2014/main" id="{95F704D7-75A5-4610-A8E5-866B690BCBDA}"/>
            </a:ext>
          </a:extLst>
        </xdr:cNvPr>
        <xdr:cNvSpPr/>
      </xdr:nvSpPr>
      <xdr:spPr>
        <a:xfrm>
          <a:off x="17554575" y="940226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EDE82DB6-D790-45B3-A3B7-3658076CDC61}"/>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CB65A95D-C11A-4FDE-B7CD-5647FD62F07B}"/>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1CEDA050-44B7-4C3D-9061-9CE3A1A31348}"/>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B88DFAB9-C755-496B-9FA1-6B7DC598C000}"/>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C3CC6C09-50C8-49B6-8EC3-692E7C1844FF}"/>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112485</xdr:rowOff>
    </xdr:from>
    <xdr:to>
      <xdr:col>116</xdr:col>
      <xdr:colOff>114300</xdr:colOff>
      <xdr:row>59</xdr:row>
      <xdr:rowOff>42635</xdr:rowOff>
    </xdr:to>
    <xdr:sp macro="" textlink="">
      <xdr:nvSpPr>
        <xdr:cNvPr id="624" name="楕円 623">
          <a:extLst>
            <a:ext uri="{FF2B5EF4-FFF2-40B4-BE49-F238E27FC236}">
              <a16:creationId xmlns:a16="http://schemas.microsoft.com/office/drawing/2014/main" id="{DDBF3D72-6497-4507-B675-C82B36753741}"/>
            </a:ext>
          </a:extLst>
        </xdr:cNvPr>
        <xdr:cNvSpPr/>
      </xdr:nvSpPr>
      <xdr:spPr>
        <a:xfrm>
          <a:off x="19897725" y="951366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135362</xdr:rowOff>
    </xdr:from>
    <xdr:ext cx="469744" cy="259045"/>
    <xdr:sp macro="" textlink="">
      <xdr:nvSpPr>
        <xdr:cNvPr id="625" name="【学校施設】&#10;一人当たり面積該当値テキスト">
          <a:extLst>
            <a:ext uri="{FF2B5EF4-FFF2-40B4-BE49-F238E27FC236}">
              <a16:creationId xmlns:a16="http://schemas.microsoft.com/office/drawing/2014/main" id="{A83D8D0D-FB36-4A18-BA3B-042C7EA26F25}"/>
            </a:ext>
          </a:extLst>
        </xdr:cNvPr>
        <xdr:cNvSpPr txBox="1"/>
      </xdr:nvSpPr>
      <xdr:spPr>
        <a:xfrm>
          <a:off x="20002500" y="937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119017</xdr:rowOff>
    </xdr:from>
    <xdr:to>
      <xdr:col>112</xdr:col>
      <xdr:colOff>38100</xdr:colOff>
      <xdr:row>59</xdr:row>
      <xdr:rowOff>49167</xdr:rowOff>
    </xdr:to>
    <xdr:sp macro="" textlink="">
      <xdr:nvSpPr>
        <xdr:cNvPr id="626" name="楕円 625">
          <a:extLst>
            <a:ext uri="{FF2B5EF4-FFF2-40B4-BE49-F238E27FC236}">
              <a16:creationId xmlns:a16="http://schemas.microsoft.com/office/drawing/2014/main" id="{E0FC3C0E-5F59-4580-9382-54BE2FAAB040}"/>
            </a:ext>
          </a:extLst>
        </xdr:cNvPr>
        <xdr:cNvSpPr/>
      </xdr:nvSpPr>
      <xdr:spPr>
        <a:xfrm>
          <a:off x="19154775" y="952336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163285</xdr:rowOff>
    </xdr:from>
    <xdr:to>
      <xdr:col>116</xdr:col>
      <xdr:colOff>63500</xdr:colOff>
      <xdr:row>58</xdr:row>
      <xdr:rowOff>169817</xdr:rowOff>
    </xdr:to>
    <xdr:cxnSp macro="">
      <xdr:nvCxnSpPr>
        <xdr:cNvPr id="627" name="直線コネクタ 626">
          <a:extLst>
            <a:ext uri="{FF2B5EF4-FFF2-40B4-BE49-F238E27FC236}">
              <a16:creationId xmlns:a16="http://schemas.microsoft.com/office/drawing/2014/main" id="{B174357C-EE83-4B83-A76F-5620C95B6E56}"/>
            </a:ext>
          </a:extLst>
        </xdr:cNvPr>
        <xdr:cNvCxnSpPr/>
      </xdr:nvCxnSpPr>
      <xdr:spPr>
        <a:xfrm flipV="1">
          <a:off x="19202400" y="9561285"/>
          <a:ext cx="752475"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119017</xdr:rowOff>
    </xdr:from>
    <xdr:to>
      <xdr:col>107</xdr:col>
      <xdr:colOff>101600</xdr:colOff>
      <xdr:row>59</xdr:row>
      <xdr:rowOff>49167</xdr:rowOff>
    </xdr:to>
    <xdr:sp macro="" textlink="">
      <xdr:nvSpPr>
        <xdr:cNvPr id="628" name="楕円 627">
          <a:extLst>
            <a:ext uri="{FF2B5EF4-FFF2-40B4-BE49-F238E27FC236}">
              <a16:creationId xmlns:a16="http://schemas.microsoft.com/office/drawing/2014/main" id="{FF84681F-C290-4AD1-A5D4-B509B7F3695E}"/>
            </a:ext>
          </a:extLst>
        </xdr:cNvPr>
        <xdr:cNvSpPr/>
      </xdr:nvSpPr>
      <xdr:spPr>
        <a:xfrm>
          <a:off x="18345150" y="952336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169817</xdr:rowOff>
    </xdr:from>
    <xdr:to>
      <xdr:col>111</xdr:col>
      <xdr:colOff>177800</xdr:colOff>
      <xdr:row>58</xdr:row>
      <xdr:rowOff>169817</xdr:rowOff>
    </xdr:to>
    <xdr:cxnSp macro="">
      <xdr:nvCxnSpPr>
        <xdr:cNvPr id="629" name="直線コネクタ 628">
          <a:extLst>
            <a:ext uri="{FF2B5EF4-FFF2-40B4-BE49-F238E27FC236}">
              <a16:creationId xmlns:a16="http://schemas.microsoft.com/office/drawing/2014/main" id="{5758E65D-529B-4F98-832D-9D61DC6EF539}"/>
            </a:ext>
          </a:extLst>
        </xdr:cNvPr>
        <xdr:cNvCxnSpPr/>
      </xdr:nvCxnSpPr>
      <xdr:spPr>
        <a:xfrm>
          <a:off x="18392775" y="9561467"/>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53703</xdr:rowOff>
    </xdr:from>
    <xdr:to>
      <xdr:col>102</xdr:col>
      <xdr:colOff>165100</xdr:colOff>
      <xdr:row>58</xdr:row>
      <xdr:rowOff>155303</xdr:rowOff>
    </xdr:to>
    <xdr:sp macro="" textlink="">
      <xdr:nvSpPr>
        <xdr:cNvPr id="630" name="楕円 629">
          <a:extLst>
            <a:ext uri="{FF2B5EF4-FFF2-40B4-BE49-F238E27FC236}">
              <a16:creationId xmlns:a16="http://schemas.microsoft.com/office/drawing/2014/main" id="{274A32BB-F8ED-45B7-B45F-E3B315CC570C}"/>
            </a:ext>
          </a:extLst>
        </xdr:cNvPr>
        <xdr:cNvSpPr/>
      </xdr:nvSpPr>
      <xdr:spPr>
        <a:xfrm>
          <a:off x="17554575" y="945170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104503</xdr:rowOff>
    </xdr:from>
    <xdr:to>
      <xdr:col>107</xdr:col>
      <xdr:colOff>50800</xdr:colOff>
      <xdr:row>58</xdr:row>
      <xdr:rowOff>169817</xdr:rowOff>
    </xdr:to>
    <xdr:cxnSp macro="">
      <xdr:nvCxnSpPr>
        <xdr:cNvPr id="631" name="直線コネクタ 630">
          <a:extLst>
            <a:ext uri="{FF2B5EF4-FFF2-40B4-BE49-F238E27FC236}">
              <a16:creationId xmlns:a16="http://schemas.microsoft.com/office/drawing/2014/main" id="{413CED5D-7F20-4221-B511-93EBA9DBF689}"/>
            </a:ext>
          </a:extLst>
        </xdr:cNvPr>
        <xdr:cNvCxnSpPr/>
      </xdr:nvCxnSpPr>
      <xdr:spPr>
        <a:xfrm>
          <a:off x="17602200" y="9508853"/>
          <a:ext cx="790575" cy="5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632" name="n_1aveValue【学校施設】&#10;一人当たり面積">
          <a:extLst>
            <a:ext uri="{FF2B5EF4-FFF2-40B4-BE49-F238E27FC236}">
              <a16:creationId xmlns:a16="http://schemas.microsoft.com/office/drawing/2014/main" id="{6C71ABF9-201F-43C0-AEDE-9D00093F51BD}"/>
            </a:ext>
          </a:extLst>
        </xdr:cNvPr>
        <xdr:cNvSpPr txBox="1"/>
      </xdr:nvSpPr>
      <xdr:spPr>
        <a:xfrm>
          <a:off x="18983402"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72951</xdr:rowOff>
    </xdr:from>
    <xdr:ext cx="469744" cy="259045"/>
    <xdr:sp macro="" textlink="">
      <xdr:nvSpPr>
        <xdr:cNvPr id="633" name="n_2aveValue【学校施設】&#10;一人当たり面積">
          <a:extLst>
            <a:ext uri="{FF2B5EF4-FFF2-40B4-BE49-F238E27FC236}">
              <a16:creationId xmlns:a16="http://schemas.microsoft.com/office/drawing/2014/main" id="{D757D379-3334-427B-9DE0-5C699087F202}"/>
            </a:ext>
          </a:extLst>
        </xdr:cNvPr>
        <xdr:cNvSpPr txBox="1"/>
      </xdr:nvSpPr>
      <xdr:spPr>
        <a:xfrm>
          <a:off x="18183302" y="995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106515</xdr:rowOff>
    </xdr:from>
    <xdr:ext cx="469744" cy="259045"/>
    <xdr:sp macro="" textlink="">
      <xdr:nvSpPr>
        <xdr:cNvPr id="634" name="n_3aveValue【学校施設】&#10;一人当たり面積">
          <a:extLst>
            <a:ext uri="{FF2B5EF4-FFF2-40B4-BE49-F238E27FC236}">
              <a16:creationId xmlns:a16="http://schemas.microsoft.com/office/drawing/2014/main" id="{4ADF1B70-873A-4DDE-8ADB-03743A22746B}"/>
            </a:ext>
          </a:extLst>
        </xdr:cNvPr>
        <xdr:cNvSpPr txBox="1"/>
      </xdr:nvSpPr>
      <xdr:spPr>
        <a:xfrm>
          <a:off x="17383202" y="918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65694</xdr:rowOff>
    </xdr:from>
    <xdr:ext cx="469744" cy="259045"/>
    <xdr:sp macro="" textlink="">
      <xdr:nvSpPr>
        <xdr:cNvPr id="635" name="n_1mainValue【学校施設】&#10;一人当たり面積">
          <a:extLst>
            <a:ext uri="{FF2B5EF4-FFF2-40B4-BE49-F238E27FC236}">
              <a16:creationId xmlns:a16="http://schemas.microsoft.com/office/drawing/2014/main" id="{B298CD0D-E2B5-4A45-8225-651D9DD8E442}"/>
            </a:ext>
          </a:extLst>
        </xdr:cNvPr>
        <xdr:cNvSpPr txBox="1"/>
      </xdr:nvSpPr>
      <xdr:spPr>
        <a:xfrm>
          <a:off x="18983402" y="930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65694</xdr:rowOff>
    </xdr:from>
    <xdr:ext cx="469744" cy="259045"/>
    <xdr:sp macro="" textlink="">
      <xdr:nvSpPr>
        <xdr:cNvPr id="636" name="n_2mainValue【学校施設】&#10;一人当たり面積">
          <a:extLst>
            <a:ext uri="{FF2B5EF4-FFF2-40B4-BE49-F238E27FC236}">
              <a16:creationId xmlns:a16="http://schemas.microsoft.com/office/drawing/2014/main" id="{0A1150D7-5A06-4E7A-92F0-BB81263C5D51}"/>
            </a:ext>
          </a:extLst>
        </xdr:cNvPr>
        <xdr:cNvSpPr txBox="1"/>
      </xdr:nvSpPr>
      <xdr:spPr>
        <a:xfrm>
          <a:off x="18183302" y="930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146430</xdr:rowOff>
    </xdr:from>
    <xdr:ext cx="469744" cy="259045"/>
    <xdr:sp macro="" textlink="">
      <xdr:nvSpPr>
        <xdr:cNvPr id="637" name="n_3mainValue【学校施設】&#10;一人当たり面積">
          <a:extLst>
            <a:ext uri="{FF2B5EF4-FFF2-40B4-BE49-F238E27FC236}">
              <a16:creationId xmlns:a16="http://schemas.microsoft.com/office/drawing/2014/main" id="{B66F065D-9770-43D7-91C1-9263612DE9AF}"/>
            </a:ext>
          </a:extLst>
        </xdr:cNvPr>
        <xdr:cNvSpPr txBox="1"/>
      </xdr:nvSpPr>
      <xdr:spPr>
        <a:xfrm>
          <a:off x="17383202" y="954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8" name="正方形/長方形 637">
          <a:extLst>
            <a:ext uri="{FF2B5EF4-FFF2-40B4-BE49-F238E27FC236}">
              <a16:creationId xmlns:a16="http://schemas.microsoft.com/office/drawing/2014/main" id="{E68BAC50-487E-470B-B5D8-C3CE0A60C129}"/>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39" name="正方形/長方形 638">
          <a:extLst>
            <a:ext uri="{FF2B5EF4-FFF2-40B4-BE49-F238E27FC236}">
              <a16:creationId xmlns:a16="http://schemas.microsoft.com/office/drawing/2014/main" id="{77BF7E7B-70DD-4BDB-8A7F-249C4BE7A1EC}"/>
            </a:ext>
          </a:extLst>
        </xdr:cNvPr>
        <xdr:cNvSpPr/>
      </xdr:nvSpPr>
      <xdr:spPr>
        <a:xfrm>
          <a:off x="11658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40" name="正方形/長方形 639">
          <a:extLst>
            <a:ext uri="{FF2B5EF4-FFF2-40B4-BE49-F238E27FC236}">
              <a16:creationId xmlns:a16="http://schemas.microsoft.com/office/drawing/2014/main" id="{C2934EF1-C329-400F-A3F3-A5C0AE3014FB}"/>
            </a:ext>
          </a:extLst>
        </xdr:cNvPr>
        <xdr:cNvSpPr/>
      </xdr:nvSpPr>
      <xdr:spPr>
        <a:xfrm>
          <a:off x="11658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41" name="正方形/長方形 640">
          <a:extLst>
            <a:ext uri="{FF2B5EF4-FFF2-40B4-BE49-F238E27FC236}">
              <a16:creationId xmlns:a16="http://schemas.microsoft.com/office/drawing/2014/main" id="{59068A07-C9CA-4F6F-A1F7-188FA7E9AAD1}"/>
            </a:ext>
          </a:extLst>
        </xdr:cNvPr>
        <xdr:cNvSpPr/>
      </xdr:nvSpPr>
      <xdr:spPr>
        <a:xfrm>
          <a:off x="13154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42" name="正方形/長方形 641">
          <a:extLst>
            <a:ext uri="{FF2B5EF4-FFF2-40B4-BE49-F238E27FC236}">
              <a16:creationId xmlns:a16="http://schemas.microsoft.com/office/drawing/2014/main" id="{7C60CA98-1794-48CC-BCE2-79F65E385318}"/>
            </a:ext>
          </a:extLst>
        </xdr:cNvPr>
        <xdr:cNvSpPr/>
      </xdr:nvSpPr>
      <xdr:spPr>
        <a:xfrm>
          <a:off x="13154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正方形/長方形 642">
          <a:extLst>
            <a:ext uri="{FF2B5EF4-FFF2-40B4-BE49-F238E27FC236}">
              <a16:creationId xmlns:a16="http://schemas.microsoft.com/office/drawing/2014/main" id="{9DB5128F-B1BC-49C1-AC14-C7D9D3D774D3}"/>
            </a:ext>
          </a:extLst>
        </xdr:cNvPr>
        <xdr:cNvSpPr/>
      </xdr:nvSpPr>
      <xdr:spPr>
        <a:xfrm>
          <a:off x="112109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4" name="テキスト ボックス 643">
          <a:extLst>
            <a:ext uri="{FF2B5EF4-FFF2-40B4-BE49-F238E27FC236}">
              <a16:creationId xmlns:a16="http://schemas.microsoft.com/office/drawing/2014/main" id="{2E57CC29-87B5-4563-904C-73ACDB67B305}"/>
            </a:ext>
          </a:extLst>
        </xdr:cNvPr>
        <xdr:cNvSpPr txBox="1"/>
      </xdr:nvSpPr>
      <xdr:spPr>
        <a:xfrm>
          <a:off x="111728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5" name="直線コネクタ 644">
          <a:extLst>
            <a:ext uri="{FF2B5EF4-FFF2-40B4-BE49-F238E27FC236}">
              <a16:creationId xmlns:a16="http://schemas.microsoft.com/office/drawing/2014/main" id="{080F2C59-59C6-4847-A477-69335242F160}"/>
            </a:ext>
          </a:extLst>
        </xdr:cNvPr>
        <xdr:cNvCxnSpPr/>
      </xdr:nvCxnSpPr>
      <xdr:spPr>
        <a:xfrm>
          <a:off x="11210925" y="14411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6" name="テキスト ボックス 645">
          <a:extLst>
            <a:ext uri="{FF2B5EF4-FFF2-40B4-BE49-F238E27FC236}">
              <a16:creationId xmlns:a16="http://schemas.microsoft.com/office/drawing/2014/main" id="{0346B003-F748-4F7C-8EB1-CB4FA3062200}"/>
            </a:ext>
          </a:extLst>
        </xdr:cNvPr>
        <xdr:cNvSpPr txBox="1"/>
      </xdr:nvSpPr>
      <xdr:spPr>
        <a:xfrm>
          <a:off x="107945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47" name="直線コネクタ 646">
          <a:extLst>
            <a:ext uri="{FF2B5EF4-FFF2-40B4-BE49-F238E27FC236}">
              <a16:creationId xmlns:a16="http://schemas.microsoft.com/office/drawing/2014/main" id="{246FE84F-5DCC-4D38-BFAF-11DD91388B96}"/>
            </a:ext>
          </a:extLst>
        </xdr:cNvPr>
        <xdr:cNvCxnSpPr/>
      </xdr:nvCxnSpPr>
      <xdr:spPr>
        <a:xfrm>
          <a:off x="11210925" y="13973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48" name="テキスト ボックス 647">
          <a:extLst>
            <a:ext uri="{FF2B5EF4-FFF2-40B4-BE49-F238E27FC236}">
              <a16:creationId xmlns:a16="http://schemas.microsoft.com/office/drawing/2014/main" id="{A7DE7CC9-14F6-41EF-8336-5FC972C84C62}"/>
            </a:ext>
          </a:extLst>
        </xdr:cNvPr>
        <xdr:cNvSpPr txBox="1"/>
      </xdr:nvSpPr>
      <xdr:spPr>
        <a:xfrm>
          <a:off x="10794546" y="13837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9" name="直線コネクタ 648">
          <a:extLst>
            <a:ext uri="{FF2B5EF4-FFF2-40B4-BE49-F238E27FC236}">
              <a16:creationId xmlns:a16="http://schemas.microsoft.com/office/drawing/2014/main" id="{EA94C920-5C0F-4874-9848-3EF99FDA154C}"/>
            </a:ext>
          </a:extLst>
        </xdr:cNvPr>
        <xdr:cNvCxnSpPr/>
      </xdr:nvCxnSpPr>
      <xdr:spPr>
        <a:xfrm>
          <a:off x="11210925" y="135445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50" name="テキスト ボックス 649">
          <a:extLst>
            <a:ext uri="{FF2B5EF4-FFF2-40B4-BE49-F238E27FC236}">
              <a16:creationId xmlns:a16="http://schemas.microsoft.com/office/drawing/2014/main" id="{7F2F3FD8-5FCA-4EF2-AD6B-264ECF32346E}"/>
            </a:ext>
          </a:extLst>
        </xdr:cNvPr>
        <xdr:cNvSpPr txBox="1"/>
      </xdr:nvSpPr>
      <xdr:spPr>
        <a:xfrm>
          <a:off x="10845966" y="1340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51" name="直線コネクタ 650">
          <a:extLst>
            <a:ext uri="{FF2B5EF4-FFF2-40B4-BE49-F238E27FC236}">
              <a16:creationId xmlns:a16="http://schemas.microsoft.com/office/drawing/2014/main" id="{EADC1C8A-7488-455D-A9CF-586D4ECB9278}"/>
            </a:ext>
          </a:extLst>
        </xdr:cNvPr>
        <xdr:cNvCxnSpPr/>
      </xdr:nvCxnSpPr>
      <xdr:spPr>
        <a:xfrm>
          <a:off x="11210925" y="131159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52" name="テキスト ボックス 651">
          <a:extLst>
            <a:ext uri="{FF2B5EF4-FFF2-40B4-BE49-F238E27FC236}">
              <a16:creationId xmlns:a16="http://schemas.microsoft.com/office/drawing/2014/main" id="{598ABAE0-00DA-46AC-96FF-D1452F7AE4DA}"/>
            </a:ext>
          </a:extLst>
        </xdr:cNvPr>
        <xdr:cNvSpPr txBox="1"/>
      </xdr:nvSpPr>
      <xdr:spPr>
        <a:xfrm>
          <a:off x="10845966" y="1297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53" name="直線コネクタ 652">
          <a:extLst>
            <a:ext uri="{FF2B5EF4-FFF2-40B4-BE49-F238E27FC236}">
              <a16:creationId xmlns:a16="http://schemas.microsoft.com/office/drawing/2014/main" id="{F6CA5BA0-5235-4046-ABD4-58F51819C856}"/>
            </a:ext>
          </a:extLst>
        </xdr:cNvPr>
        <xdr:cNvCxnSpPr/>
      </xdr:nvCxnSpPr>
      <xdr:spPr>
        <a:xfrm>
          <a:off x="11210925" y="126777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54" name="テキスト ボックス 653">
          <a:extLst>
            <a:ext uri="{FF2B5EF4-FFF2-40B4-BE49-F238E27FC236}">
              <a16:creationId xmlns:a16="http://schemas.microsoft.com/office/drawing/2014/main" id="{EC174039-52C9-4367-9039-8AB9FBDFE6E7}"/>
            </a:ext>
          </a:extLst>
        </xdr:cNvPr>
        <xdr:cNvSpPr txBox="1"/>
      </xdr:nvSpPr>
      <xdr:spPr>
        <a:xfrm>
          <a:off x="10845966" y="12541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5" name="直線コネクタ 654">
          <a:extLst>
            <a:ext uri="{FF2B5EF4-FFF2-40B4-BE49-F238E27FC236}">
              <a16:creationId xmlns:a16="http://schemas.microsoft.com/office/drawing/2014/main" id="{006BBD31-6EA7-4DE5-877B-5E5227EA4D8F}"/>
            </a:ext>
          </a:extLst>
        </xdr:cNvPr>
        <xdr:cNvCxnSpPr/>
      </xdr:nvCxnSpPr>
      <xdr:spPr>
        <a:xfrm>
          <a:off x="11210925" y="12249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56" name="テキスト ボックス 655">
          <a:extLst>
            <a:ext uri="{FF2B5EF4-FFF2-40B4-BE49-F238E27FC236}">
              <a16:creationId xmlns:a16="http://schemas.microsoft.com/office/drawing/2014/main" id="{62FBE099-7337-4C17-A149-9718B32F5AF2}"/>
            </a:ext>
          </a:extLst>
        </xdr:cNvPr>
        <xdr:cNvSpPr txBox="1"/>
      </xdr:nvSpPr>
      <xdr:spPr>
        <a:xfrm>
          <a:off x="10845966"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7" name="【図書館】&#10;有形固定資産減価償却率グラフ枠">
          <a:extLst>
            <a:ext uri="{FF2B5EF4-FFF2-40B4-BE49-F238E27FC236}">
              <a16:creationId xmlns:a16="http://schemas.microsoft.com/office/drawing/2014/main" id="{50ACA28E-81FF-428A-BC08-972C723DD1C1}"/>
            </a:ext>
          </a:extLst>
        </xdr:cNvPr>
        <xdr:cNvSpPr/>
      </xdr:nvSpPr>
      <xdr:spPr>
        <a:xfrm>
          <a:off x="112109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70104</xdr:rowOff>
    </xdr:from>
    <xdr:to>
      <xdr:col>85</xdr:col>
      <xdr:colOff>126364</xdr:colOff>
      <xdr:row>86</xdr:row>
      <xdr:rowOff>38100</xdr:rowOff>
    </xdr:to>
    <xdr:cxnSp macro="">
      <xdr:nvCxnSpPr>
        <xdr:cNvPr id="658" name="直線コネクタ 657">
          <a:extLst>
            <a:ext uri="{FF2B5EF4-FFF2-40B4-BE49-F238E27FC236}">
              <a16:creationId xmlns:a16="http://schemas.microsoft.com/office/drawing/2014/main" id="{9735D246-D7FF-4C01-BCD8-009878E6889E}"/>
            </a:ext>
          </a:extLst>
        </xdr:cNvPr>
        <xdr:cNvCxnSpPr/>
      </xdr:nvCxnSpPr>
      <xdr:spPr>
        <a:xfrm flipV="1">
          <a:off x="14695170" y="12706604"/>
          <a:ext cx="1269" cy="1266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41927</xdr:rowOff>
    </xdr:from>
    <xdr:ext cx="469744" cy="259045"/>
    <xdr:sp macro="" textlink="">
      <xdr:nvSpPr>
        <xdr:cNvPr id="659" name="【図書館】&#10;有形固定資産減価償却率最小値テキスト">
          <a:extLst>
            <a:ext uri="{FF2B5EF4-FFF2-40B4-BE49-F238E27FC236}">
              <a16:creationId xmlns:a16="http://schemas.microsoft.com/office/drawing/2014/main" id="{6D7697D9-B160-4AEF-A4B8-F2D071FAC080}"/>
            </a:ext>
          </a:extLst>
        </xdr:cNvPr>
        <xdr:cNvSpPr txBox="1"/>
      </xdr:nvSpPr>
      <xdr:spPr>
        <a:xfrm>
          <a:off x="14744700" y="1398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60" name="直線コネクタ 659">
          <a:extLst>
            <a:ext uri="{FF2B5EF4-FFF2-40B4-BE49-F238E27FC236}">
              <a16:creationId xmlns:a16="http://schemas.microsoft.com/office/drawing/2014/main" id="{6E829F10-0CAF-4F97-AAF0-5A7B97B60DC0}"/>
            </a:ext>
          </a:extLst>
        </xdr:cNvPr>
        <xdr:cNvCxnSpPr/>
      </xdr:nvCxnSpPr>
      <xdr:spPr>
        <a:xfrm>
          <a:off x="14611350" y="139731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16781</xdr:rowOff>
    </xdr:from>
    <xdr:ext cx="405111" cy="259045"/>
    <xdr:sp macro="" textlink="">
      <xdr:nvSpPr>
        <xdr:cNvPr id="661" name="【図書館】&#10;有形固定資産減価償却率最大値テキスト">
          <a:extLst>
            <a:ext uri="{FF2B5EF4-FFF2-40B4-BE49-F238E27FC236}">
              <a16:creationId xmlns:a16="http://schemas.microsoft.com/office/drawing/2014/main" id="{87375F22-AEBF-47B7-9621-67356B9EFD54}"/>
            </a:ext>
          </a:extLst>
        </xdr:cNvPr>
        <xdr:cNvSpPr txBox="1"/>
      </xdr:nvSpPr>
      <xdr:spPr>
        <a:xfrm>
          <a:off x="14744700" y="12494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70104</xdr:rowOff>
    </xdr:from>
    <xdr:to>
      <xdr:col>86</xdr:col>
      <xdr:colOff>25400</xdr:colOff>
      <xdr:row>78</xdr:row>
      <xdr:rowOff>70104</xdr:rowOff>
    </xdr:to>
    <xdr:cxnSp macro="">
      <xdr:nvCxnSpPr>
        <xdr:cNvPr id="662" name="直線コネクタ 661">
          <a:extLst>
            <a:ext uri="{FF2B5EF4-FFF2-40B4-BE49-F238E27FC236}">
              <a16:creationId xmlns:a16="http://schemas.microsoft.com/office/drawing/2014/main" id="{1F3AB198-B935-4107-8130-2FD661C2D5E6}"/>
            </a:ext>
          </a:extLst>
        </xdr:cNvPr>
        <xdr:cNvCxnSpPr/>
      </xdr:nvCxnSpPr>
      <xdr:spPr>
        <a:xfrm>
          <a:off x="14611350" y="127066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65040</xdr:rowOff>
    </xdr:from>
    <xdr:ext cx="405111" cy="259045"/>
    <xdr:sp macro="" textlink="">
      <xdr:nvSpPr>
        <xdr:cNvPr id="663" name="【図書館】&#10;有形固定資産減価償却率平均値テキスト">
          <a:extLst>
            <a:ext uri="{FF2B5EF4-FFF2-40B4-BE49-F238E27FC236}">
              <a16:creationId xmlns:a16="http://schemas.microsoft.com/office/drawing/2014/main" id="{2BC7EF1D-2529-4535-B9F5-C592011789B1}"/>
            </a:ext>
          </a:extLst>
        </xdr:cNvPr>
        <xdr:cNvSpPr txBox="1"/>
      </xdr:nvSpPr>
      <xdr:spPr>
        <a:xfrm>
          <a:off x="14744700" y="12869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42163</xdr:rowOff>
    </xdr:from>
    <xdr:to>
      <xdr:col>85</xdr:col>
      <xdr:colOff>177800</xdr:colOff>
      <xdr:row>80</xdr:row>
      <xdr:rowOff>143763</xdr:rowOff>
    </xdr:to>
    <xdr:sp macro="" textlink="">
      <xdr:nvSpPr>
        <xdr:cNvPr id="664" name="フローチャート: 判断 663">
          <a:extLst>
            <a:ext uri="{FF2B5EF4-FFF2-40B4-BE49-F238E27FC236}">
              <a16:creationId xmlns:a16="http://schemas.microsoft.com/office/drawing/2014/main" id="{121D7473-7D50-4917-87CE-E9AFC8D85F8D}"/>
            </a:ext>
          </a:extLst>
        </xdr:cNvPr>
        <xdr:cNvSpPr/>
      </xdr:nvSpPr>
      <xdr:spPr>
        <a:xfrm>
          <a:off x="14649450" y="1300886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7874</xdr:rowOff>
    </xdr:from>
    <xdr:to>
      <xdr:col>81</xdr:col>
      <xdr:colOff>101600</xdr:colOff>
      <xdr:row>80</xdr:row>
      <xdr:rowOff>109474</xdr:rowOff>
    </xdr:to>
    <xdr:sp macro="" textlink="">
      <xdr:nvSpPr>
        <xdr:cNvPr id="665" name="フローチャート: 判断 664">
          <a:extLst>
            <a:ext uri="{FF2B5EF4-FFF2-40B4-BE49-F238E27FC236}">
              <a16:creationId xmlns:a16="http://schemas.microsoft.com/office/drawing/2014/main" id="{A7A5009B-4F72-4392-9342-F3B39A3428DB}"/>
            </a:ext>
          </a:extLst>
        </xdr:cNvPr>
        <xdr:cNvSpPr/>
      </xdr:nvSpPr>
      <xdr:spPr>
        <a:xfrm>
          <a:off x="13887450" y="1297457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35306</xdr:rowOff>
    </xdr:from>
    <xdr:to>
      <xdr:col>76</xdr:col>
      <xdr:colOff>165100</xdr:colOff>
      <xdr:row>80</xdr:row>
      <xdr:rowOff>136906</xdr:rowOff>
    </xdr:to>
    <xdr:sp macro="" textlink="">
      <xdr:nvSpPr>
        <xdr:cNvPr id="666" name="フローチャート: 判断 665">
          <a:extLst>
            <a:ext uri="{FF2B5EF4-FFF2-40B4-BE49-F238E27FC236}">
              <a16:creationId xmlns:a16="http://schemas.microsoft.com/office/drawing/2014/main" id="{E94FF50E-728D-41D1-8C0D-43188F28A928}"/>
            </a:ext>
          </a:extLst>
        </xdr:cNvPr>
        <xdr:cNvSpPr/>
      </xdr:nvSpPr>
      <xdr:spPr>
        <a:xfrm>
          <a:off x="13096875" y="1299883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69596</xdr:rowOff>
    </xdr:from>
    <xdr:to>
      <xdr:col>72</xdr:col>
      <xdr:colOff>38100</xdr:colOff>
      <xdr:row>82</xdr:row>
      <xdr:rowOff>171196</xdr:rowOff>
    </xdr:to>
    <xdr:sp macro="" textlink="">
      <xdr:nvSpPr>
        <xdr:cNvPr id="667" name="フローチャート: 判断 666">
          <a:extLst>
            <a:ext uri="{FF2B5EF4-FFF2-40B4-BE49-F238E27FC236}">
              <a16:creationId xmlns:a16="http://schemas.microsoft.com/office/drawing/2014/main" id="{83F88ADD-EC6B-47D5-864D-7EC17E84D2ED}"/>
            </a:ext>
          </a:extLst>
        </xdr:cNvPr>
        <xdr:cNvSpPr/>
      </xdr:nvSpPr>
      <xdr:spPr>
        <a:xfrm>
          <a:off x="12296775" y="1335379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AC27FE9E-B370-43A1-9C67-06878EE15B04}"/>
            </a:ext>
          </a:extLst>
        </xdr:cNvPr>
        <xdr:cNvSpPr txBox="1"/>
      </xdr:nvSpPr>
      <xdr:spPr>
        <a:xfrm>
          <a:off x="1452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3AF4E864-B1EA-410E-80E8-FD35B85A3AB8}"/>
            </a:ext>
          </a:extLst>
        </xdr:cNvPr>
        <xdr:cNvSpPr txBox="1"/>
      </xdr:nvSpPr>
      <xdr:spPr>
        <a:xfrm>
          <a:off x="13763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CA01BBE0-6064-483C-83D5-C7049EAE29ED}"/>
            </a:ext>
          </a:extLst>
        </xdr:cNvPr>
        <xdr:cNvSpPr txBox="1"/>
      </xdr:nvSpPr>
      <xdr:spPr>
        <a:xfrm>
          <a:off x="12973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A21D81B2-C564-4AD3-A7EE-E97083D7D16B}"/>
            </a:ext>
          </a:extLst>
        </xdr:cNvPr>
        <xdr:cNvSpPr txBox="1"/>
      </xdr:nvSpPr>
      <xdr:spPr>
        <a:xfrm>
          <a:off x="12172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FE8AFF1C-F11D-4AFF-B7EA-314A8BEDC36D}"/>
            </a:ext>
          </a:extLst>
        </xdr:cNvPr>
        <xdr:cNvSpPr txBox="1"/>
      </xdr:nvSpPr>
      <xdr:spPr>
        <a:xfrm>
          <a:off x="11363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158750</xdr:rowOff>
    </xdr:from>
    <xdr:to>
      <xdr:col>85</xdr:col>
      <xdr:colOff>177800</xdr:colOff>
      <xdr:row>86</xdr:row>
      <xdr:rowOff>88900</xdr:rowOff>
    </xdr:to>
    <xdr:sp macro="" textlink="">
      <xdr:nvSpPr>
        <xdr:cNvPr id="673" name="楕円 672">
          <a:extLst>
            <a:ext uri="{FF2B5EF4-FFF2-40B4-BE49-F238E27FC236}">
              <a16:creationId xmlns:a16="http://schemas.microsoft.com/office/drawing/2014/main" id="{138BF031-7C3D-4C8C-8688-66AA00A81E09}"/>
            </a:ext>
          </a:extLst>
        </xdr:cNvPr>
        <xdr:cNvSpPr/>
      </xdr:nvSpPr>
      <xdr:spPr>
        <a:xfrm>
          <a:off x="14649450" y="139350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85</xdr:row>
      <xdr:rowOff>73677</xdr:rowOff>
    </xdr:from>
    <xdr:ext cx="469744" cy="259045"/>
    <xdr:sp macro="" textlink="">
      <xdr:nvSpPr>
        <xdr:cNvPr id="674" name="【図書館】&#10;有形固定資産減価償却率該当値テキスト">
          <a:extLst>
            <a:ext uri="{FF2B5EF4-FFF2-40B4-BE49-F238E27FC236}">
              <a16:creationId xmlns:a16="http://schemas.microsoft.com/office/drawing/2014/main" id="{0C12A3D3-1161-44F4-BFF3-EB26B2C8BD1F}"/>
            </a:ext>
          </a:extLst>
        </xdr:cNvPr>
        <xdr:cNvSpPr txBox="1"/>
      </xdr:nvSpPr>
      <xdr:spPr>
        <a:xfrm>
          <a:off x="14744700"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158750</xdr:rowOff>
    </xdr:from>
    <xdr:to>
      <xdr:col>81</xdr:col>
      <xdr:colOff>101600</xdr:colOff>
      <xdr:row>86</xdr:row>
      <xdr:rowOff>88900</xdr:rowOff>
    </xdr:to>
    <xdr:sp macro="" textlink="">
      <xdr:nvSpPr>
        <xdr:cNvPr id="675" name="楕円 674">
          <a:extLst>
            <a:ext uri="{FF2B5EF4-FFF2-40B4-BE49-F238E27FC236}">
              <a16:creationId xmlns:a16="http://schemas.microsoft.com/office/drawing/2014/main" id="{FDABD10D-9461-49D5-AA56-0C48F01AA7E7}"/>
            </a:ext>
          </a:extLst>
        </xdr:cNvPr>
        <xdr:cNvSpPr/>
      </xdr:nvSpPr>
      <xdr:spPr>
        <a:xfrm>
          <a:off x="13887450" y="139350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38100</xdr:rowOff>
    </xdr:from>
    <xdr:to>
      <xdr:col>85</xdr:col>
      <xdr:colOff>127000</xdr:colOff>
      <xdr:row>86</xdr:row>
      <xdr:rowOff>38100</xdr:rowOff>
    </xdr:to>
    <xdr:cxnSp macro="">
      <xdr:nvCxnSpPr>
        <xdr:cNvPr id="676" name="直線コネクタ 675">
          <a:extLst>
            <a:ext uri="{FF2B5EF4-FFF2-40B4-BE49-F238E27FC236}">
              <a16:creationId xmlns:a16="http://schemas.microsoft.com/office/drawing/2014/main" id="{E63DC2F2-AEB9-4ED1-AB21-AEC49D32DBD6}"/>
            </a:ext>
          </a:extLst>
        </xdr:cNvPr>
        <xdr:cNvCxnSpPr/>
      </xdr:nvCxnSpPr>
      <xdr:spPr>
        <a:xfrm>
          <a:off x="13935075" y="1397317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158750</xdr:rowOff>
    </xdr:from>
    <xdr:to>
      <xdr:col>76</xdr:col>
      <xdr:colOff>165100</xdr:colOff>
      <xdr:row>86</xdr:row>
      <xdr:rowOff>88900</xdr:rowOff>
    </xdr:to>
    <xdr:sp macro="" textlink="">
      <xdr:nvSpPr>
        <xdr:cNvPr id="677" name="楕円 676">
          <a:extLst>
            <a:ext uri="{FF2B5EF4-FFF2-40B4-BE49-F238E27FC236}">
              <a16:creationId xmlns:a16="http://schemas.microsoft.com/office/drawing/2014/main" id="{CA484080-D3A7-4D7A-B430-1BF21EEBF102}"/>
            </a:ext>
          </a:extLst>
        </xdr:cNvPr>
        <xdr:cNvSpPr/>
      </xdr:nvSpPr>
      <xdr:spPr>
        <a:xfrm>
          <a:off x="13096875" y="139350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38100</xdr:rowOff>
    </xdr:from>
    <xdr:to>
      <xdr:col>81</xdr:col>
      <xdr:colOff>50800</xdr:colOff>
      <xdr:row>86</xdr:row>
      <xdr:rowOff>38100</xdr:rowOff>
    </xdr:to>
    <xdr:cxnSp macro="">
      <xdr:nvCxnSpPr>
        <xdr:cNvPr id="678" name="直線コネクタ 677">
          <a:extLst>
            <a:ext uri="{FF2B5EF4-FFF2-40B4-BE49-F238E27FC236}">
              <a16:creationId xmlns:a16="http://schemas.microsoft.com/office/drawing/2014/main" id="{2E712CCE-4550-49BE-ABB5-6D1B938666DE}"/>
            </a:ext>
          </a:extLst>
        </xdr:cNvPr>
        <xdr:cNvCxnSpPr/>
      </xdr:nvCxnSpPr>
      <xdr:spPr>
        <a:xfrm>
          <a:off x="13144500" y="139731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158750</xdr:rowOff>
    </xdr:from>
    <xdr:to>
      <xdr:col>72</xdr:col>
      <xdr:colOff>38100</xdr:colOff>
      <xdr:row>86</xdr:row>
      <xdr:rowOff>88900</xdr:rowOff>
    </xdr:to>
    <xdr:sp macro="" textlink="">
      <xdr:nvSpPr>
        <xdr:cNvPr id="679" name="楕円 678">
          <a:extLst>
            <a:ext uri="{FF2B5EF4-FFF2-40B4-BE49-F238E27FC236}">
              <a16:creationId xmlns:a16="http://schemas.microsoft.com/office/drawing/2014/main" id="{C35C6DE5-545F-45E9-A108-461937D1C4C2}"/>
            </a:ext>
          </a:extLst>
        </xdr:cNvPr>
        <xdr:cNvSpPr/>
      </xdr:nvSpPr>
      <xdr:spPr>
        <a:xfrm>
          <a:off x="12296775" y="139350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38100</xdr:rowOff>
    </xdr:from>
    <xdr:to>
      <xdr:col>76</xdr:col>
      <xdr:colOff>114300</xdr:colOff>
      <xdr:row>86</xdr:row>
      <xdr:rowOff>38100</xdr:rowOff>
    </xdr:to>
    <xdr:cxnSp macro="">
      <xdr:nvCxnSpPr>
        <xdr:cNvPr id="680" name="直線コネクタ 679">
          <a:extLst>
            <a:ext uri="{FF2B5EF4-FFF2-40B4-BE49-F238E27FC236}">
              <a16:creationId xmlns:a16="http://schemas.microsoft.com/office/drawing/2014/main" id="{7385D82B-BD6F-4E71-8D71-F59F0CC4C0CB}"/>
            </a:ext>
          </a:extLst>
        </xdr:cNvPr>
        <xdr:cNvCxnSpPr/>
      </xdr:nvCxnSpPr>
      <xdr:spPr>
        <a:xfrm>
          <a:off x="12344400" y="139731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126001</xdr:rowOff>
    </xdr:from>
    <xdr:ext cx="405111" cy="259045"/>
    <xdr:sp macro="" textlink="">
      <xdr:nvSpPr>
        <xdr:cNvPr id="681" name="n_1aveValue【図書館】&#10;有形固定資産減価償却率">
          <a:extLst>
            <a:ext uri="{FF2B5EF4-FFF2-40B4-BE49-F238E27FC236}">
              <a16:creationId xmlns:a16="http://schemas.microsoft.com/office/drawing/2014/main" id="{FA96188A-A3D2-4403-9BE8-D10BCF885CD3}"/>
            </a:ext>
          </a:extLst>
        </xdr:cNvPr>
        <xdr:cNvSpPr txBox="1"/>
      </xdr:nvSpPr>
      <xdr:spPr>
        <a:xfrm>
          <a:off x="13745219" y="12762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153433</xdr:rowOff>
    </xdr:from>
    <xdr:ext cx="405111" cy="259045"/>
    <xdr:sp macro="" textlink="">
      <xdr:nvSpPr>
        <xdr:cNvPr id="682" name="n_2aveValue【図書館】&#10;有形固定資産減価償却率">
          <a:extLst>
            <a:ext uri="{FF2B5EF4-FFF2-40B4-BE49-F238E27FC236}">
              <a16:creationId xmlns:a16="http://schemas.microsoft.com/office/drawing/2014/main" id="{1F65C57E-6855-4C59-A27C-BA83A97A4C95}"/>
            </a:ext>
          </a:extLst>
        </xdr:cNvPr>
        <xdr:cNvSpPr txBox="1"/>
      </xdr:nvSpPr>
      <xdr:spPr>
        <a:xfrm>
          <a:off x="12964169" y="12793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16273</xdr:rowOff>
    </xdr:from>
    <xdr:ext cx="405111" cy="259045"/>
    <xdr:sp macro="" textlink="">
      <xdr:nvSpPr>
        <xdr:cNvPr id="683" name="n_3aveValue【図書館】&#10;有形固定資産減価償却率">
          <a:extLst>
            <a:ext uri="{FF2B5EF4-FFF2-40B4-BE49-F238E27FC236}">
              <a16:creationId xmlns:a16="http://schemas.microsoft.com/office/drawing/2014/main" id="{D2E4DFA0-CA45-4ECF-9E87-FCC31C0F50C8}"/>
            </a:ext>
          </a:extLst>
        </xdr:cNvPr>
        <xdr:cNvSpPr txBox="1"/>
      </xdr:nvSpPr>
      <xdr:spPr>
        <a:xfrm>
          <a:off x="12164069" y="13141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80027</xdr:rowOff>
    </xdr:from>
    <xdr:ext cx="469744" cy="259045"/>
    <xdr:sp macro="" textlink="">
      <xdr:nvSpPr>
        <xdr:cNvPr id="684" name="n_1mainValue【図書館】&#10;有形固定資産減価償却率">
          <a:extLst>
            <a:ext uri="{FF2B5EF4-FFF2-40B4-BE49-F238E27FC236}">
              <a16:creationId xmlns:a16="http://schemas.microsoft.com/office/drawing/2014/main" id="{AEDE698C-2740-434B-8EBB-F20E9888A6BA}"/>
            </a:ext>
          </a:extLst>
        </xdr:cNvPr>
        <xdr:cNvSpPr txBox="1"/>
      </xdr:nvSpPr>
      <xdr:spPr>
        <a:xfrm>
          <a:off x="13716077" y="1401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80027</xdr:rowOff>
    </xdr:from>
    <xdr:ext cx="469744" cy="259045"/>
    <xdr:sp macro="" textlink="">
      <xdr:nvSpPr>
        <xdr:cNvPr id="685" name="n_2mainValue【図書館】&#10;有形固定資産減価償却率">
          <a:extLst>
            <a:ext uri="{FF2B5EF4-FFF2-40B4-BE49-F238E27FC236}">
              <a16:creationId xmlns:a16="http://schemas.microsoft.com/office/drawing/2014/main" id="{2EDC5230-76EC-4222-B3EA-5AB6F5B45449}"/>
            </a:ext>
          </a:extLst>
        </xdr:cNvPr>
        <xdr:cNvSpPr txBox="1"/>
      </xdr:nvSpPr>
      <xdr:spPr>
        <a:xfrm>
          <a:off x="12925502" y="1401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80027</xdr:rowOff>
    </xdr:from>
    <xdr:ext cx="469744" cy="259045"/>
    <xdr:sp macro="" textlink="">
      <xdr:nvSpPr>
        <xdr:cNvPr id="686" name="n_3mainValue【図書館】&#10;有形固定資産減価償却率">
          <a:extLst>
            <a:ext uri="{FF2B5EF4-FFF2-40B4-BE49-F238E27FC236}">
              <a16:creationId xmlns:a16="http://schemas.microsoft.com/office/drawing/2014/main" id="{8C0E3E71-2AE1-4C26-905D-CEF1AA2FD7FA}"/>
            </a:ext>
          </a:extLst>
        </xdr:cNvPr>
        <xdr:cNvSpPr txBox="1"/>
      </xdr:nvSpPr>
      <xdr:spPr>
        <a:xfrm>
          <a:off x="12134927" y="1401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id="{F3D77C83-0CAF-465D-AAC1-9E6B6C457CF5}"/>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88" name="正方形/長方形 687">
          <a:extLst>
            <a:ext uri="{FF2B5EF4-FFF2-40B4-BE49-F238E27FC236}">
              <a16:creationId xmlns:a16="http://schemas.microsoft.com/office/drawing/2014/main" id="{3B267A23-F207-4158-B2C5-D35231BB4007}"/>
            </a:ext>
          </a:extLst>
        </xdr:cNvPr>
        <xdr:cNvSpPr/>
      </xdr:nvSpPr>
      <xdr:spPr>
        <a:xfrm>
          <a:off x="169259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89" name="正方形/長方形 688">
          <a:extLst>
            <a:ext uri="{FF2B5EF4-FFF2-40B4-BE49-F238E27FC236}">
              <a16:creationId xmlns:a16="http://schemas.microsoft.com/office/drawing/2014/main" id="{AB30D8F8-A671-471C-9684-543B2F83CB1E}"/>
            </a:ext>
          </a:extLst>
        </xdr:cNvPr>
        <xdr:cNvSpPr/>
      </xdr:nvSpPr>
      <xdr:spPr>
        <a:xfrm>
          <a:off x="169259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90" name="正方形/長方形 689">
          <a:extLst>
            <a:ext uri="{FF2B5EF4-FFF2-40B4-BE49-F238E27FC236}">
              <a16:creationId xmlns:a16="http://schemas.microsoft.com/office/drawing/2014/main" id="{89A3F7C0-84B7-4DD1-99BD-05E0FE6FCCC2}"/>
            </a:ext>
          </a:extLst>
        </xdr:cNvPr>
        <xdr:cNvSpPr/>
      </xdr:nvSpPr>
      <xdr:spPr>
        <a:xfrm>
          <a:off x="1841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91" name="正方形/長方形 690">
          <a:extLst>
            <a:ext uri="{FF2B5EF4-FFF2-40B4-BE49-F238E27FC236}">
              <a16:creationId xmlns:a16="http://schemas.microsoft.com/office/drawing/2014/main" id="{191D7C7B-F518-44AC-AA8D-5990F2DEFD86}"/>
            </a:ext>
          </a:extLst>
        </xdr:cNvPr>
        <xdr:cNvSpPr/>
      </xdr:nvSpPr>
      <xdr:spPr>
        <a:xfrm>
          <a:off x="1841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6A06692F-DABB-4B7E-8E24-16FD8BEFEF1C}"/>
            </a:ext>
          </a:extLst>
        </xdr:cNvPr>
        <xdr:cNvSpPr/>
      </xdr:nvSpPr>
      <xdr:spPr>
        <a:xfrm>
          <a:off x="164592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FA0DFCC1-F88F-4CBF-A604-7988FB18508F}"/>
            </a:ext>
          </a:extLst>
        </xdr:cNvPr>
        <xdr:cNvSpPr txBox="1"/>
      </xdr:nvSpPr>
      <xdr:spPr>
        <a:xfrm>
          <a:off x="1644015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D9D340F4-E150-41F3-B735-724136525847}"/>
            </a:ext>
          </a:extLst>
        </xdr:cNvPr>
        <xdr:cNvCxnSpPr/>
      </xdr:nvCxnSpPr>
      <xdr:spPr>
        <a:xfrm>
          <a:off x="164592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5" name="直線コネクタ 694">
          <a:extLst>
            <a:ext uri="{FF2B5EF4-FFF2-40B4-BE49-F238E27FC236}">
              <a16:creationId xmlns:a16="http://schemas.microsoft.com/office/drawing/2014/main" id="{DB9ED521-3D1D-40DA-BE9E-4276CA6267AF}"/>
            </a:ext>
          </a:extLst>
        </xdr:cNvPr>
        <xdr:cNvCxnSpPr/>
      </xdr:nvCxnSpPr>
      <xdr:spPr>
        <a:xfrm>
          <a:off x="16459200" y="14094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6" name="テキスト ボックス 695">
          <a:extLst>
            <a:ext uri="{FF2B5EF4-FFF2-40B4-BE49-F238E27FC236}">
              <a16:creationId xmlns:a16="http://schemas.microsoft.com/office/drawing/2014/main" id="{26AA025C-F7B1-470E-AEB4-6A8393F72531}"/>
            </a:ext>
          </a:extLst>
        </xdr:cNvPr>
        <xdr:cNvSpPr txBox="1"/>
      </xdr:nvSpPr>
      <xdr:spPr>
        <a:xfrm>
          <a:off x="16052346"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7" name="直線コネクタ 696">
          <a:extLst>
            <a:ext uri="{FF2B5EF4-FFF2-40B4-BE49-F238E27FC236}">
              <a16:creationId xmlns:a16="http://schemas.microsoft.com/office/drawing/2014/main" id="{D616C1A6-CA44-409E-8CB2-87E08DEEC114}"/>
            </a:ext>
          </a:extLst>
        </xdr:cNvPr>
        <xdr:cNvCxnSpPr/>
      </xdr:nvCxnSpPr>
      <xdr:spPr>
        <a:xfrm>
          <a:off x="16459200" y="137835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8" name="テキスト ボックス 697">
          <a:extLst>
            <a:ext uri="{FF2B5EF4-FFF2-40B4-BE49-F238E27FC236}">
              <a16:creationId xmlns:a16="http://schemas.microsoft.com/office/drawing/2014/main" id="{F0DEDA08-AFC4-44A0-A83E-20540B568EED}"/>
            </a:ext>
          </a:extLst>
        </xdr:cNvPr>
        <xdr:cNvSpPr txBox="1"/>
      </xdr:nvSpPr>
      <xdr:spPr>
        <a:xfrm>
          <a:off x="16052346" y="13657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9" name="直線コネクタ 698">
          <a:extLst>
            <a:ext uri="{FF2B5EF4-FFF2-40B4-BE49-F238E27FC236}">
              <a16:creationId xmlns:a16="http://schemas.microsoft.com/office/drawing/2014/main" id="{B2F98384-B061-4EFC-9359-2841C760ED8A}"/>
            </a:ext>
          </a:extLst>
        </xdr:cNvPr>
        <xdr:cNvCxnSpPr/>
      </xdr:nvCxnSpPr>
      <xdr:spPr>
        <a:xfrm>
          <a:off x="16459200" y="134760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0" name="テキスト ボックス 699">
          <a:extLst>
            <a:ext uri="{FF2B5EF4-FFF2-40B4-BE49-F238E27FC236}">
              <a16:creationId xmlns:a16="http://schemas.microsoft.com/office/drawing/2014/main" id="{FF4CA3A5-4274-43C4-8CFB-397657B85138}"/>
            </a:ext>
          </a:extLst>
        </xdr:cNvPr>
        <xdr:cNvSpPr txBox="1"/>
      </xdr:nvSpPr>
      <xdr:spPr>
        <a:xfrm>
          <a:off x="16052346"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1" name="直線コネクタ 700">
          <a:extLst>
            <a:ext uri="{FF2B5EF4-FFF2-40B4-BE49-F238E27FC236}">
              <a16:creationId xmlns:a16="http://schemas.microsoft.com/office/drawing/2014/main" id="{2535AE02-0381-4F50-91E8-51477D2B2A6A}"/>
            </a:ext>
          </a:extLst>
        </xdr:cNvPr>
        <xdr:cNvCxnSpPr/>
      </xdr:nvCxnSpPr>
      <xdr:spPr>
        <a:xfrm>
          <a:off x="16459200" y="131748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2" name="テキスト ボックス 701">
          <a:extLst>
            <a:ext uri="{FF2B5EF4-FFF2-40B4-BE49-F238E27FC236}">
              <a16:creationId xmlns:a16="http://schemas.microsoft.com/office/drawing/2014/main" id="{C8EB5A78-F17A-4A19-92A8-CD73B5FBE133}"/>
            </a:ext>
          </a:extLst>
        </xdr:cNvPr>
        <xdr:cNvSpPr txBox="1"/>
      </xdr:nvSpPr>
      <xdr:spPr>
        <a:xfrm>
          <a:off x="16052346"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3" name="直線コネクタ 702">
          <a:extLst>
            <a:ext uri="{FF2B5EF4-FFF2-40B4-BE49-F238E27FC236}">
              <a16:creationId xmlns:a16="http://schemas.microsoft.com/office/drawing/2014/main" id="{AFF2F40F-D09A-4E50-B8E2-4892EAC1AF79}"/>
            </a:ext>
          </a:extLst>
        </xdr:cNvPr>
        <xdr:cNvCxnSpPr/>
      </xdr:nvCxnSpPr>
      <xdr:spPr>
        <a:xfrm>
          <a:off x="16459200" y="128673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4" name="テキスト ボックス 703">
          <a:extLst>
            <a:ext uri="{FF2B5EF4-FFF2-40B4-BE49-F238E27FC236}">
              <a16:creationId xmlns:a16="http://schemas.microsoft.com/office/drawing/2014/main" id="{84B0453E-7795-4CAA-98EC-ADA5B68B4518}"/>
            </a:ext>
          </a:extLst>
        </xdr:cNvPr>
        <xdr:cNvSpPr txBox="1"/>
      </xdr:nvSpPr>
      <xdr:spPr>
        <a:xfrm>
          <a:off x="16052346" y="12728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5" name="直線コネクタ 704">
          <a:extLst>
            <a:ext uri="{FF2B5EF4-FFF2-40B4-BE49-F238E27FC236}">
              <a16:creationId xmlns:a16="http://schemas.microsoft.com/office/drawing/2014/main" id="{20B2964F-B221-4B4E-AA5D-93E9021F91A7}"/>
            </a:ext>
          </a:extLst>
        </xdr:cNvPr>
        <xdr:cNvCxnSpPr/>
      </xdr:nvCxnSpPr>
      <xdr:spPr>
        <a:xfrm>
          <a:off x="16459200" y="125566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6" name="テキスト ボックス 705">
          <a:extLst>
            <a:ext uri="{FF2B5EF4-FFF2-40B4-BE49-F238E27FC236}">
              <a16:creationId xmlns:a16="http://schemas.microsoft.com/office/drawing/2014/main" id="{620A5272-881B-4A75-B87E-DB6C79E047D1}"/>
            </a:ext>
          </a:extLst>
        </xdr:cNvPr>
        <xdr:cNvSpPr txBox="1"/>
      </xdr:nvSpPr>
      <xdr:spPr>
        <a:xfrm>
          <a:off x="16052346" y="124207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026E8A99-2E64-4E0E-9A1A-D90A006D163A}"/>
            </a:ext>
          </a:extLst>
        </xdr:cNvPr>
        <xdr:cNvCxnSpPr/>
      </xdr:nvCxnSpPr>
      <xdr:spPr>
        <a:xfrm>
          <a:off x="164592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id="{D4471C02-B858-47B6-A76F-E6E5F54DA4AD}"/>
            </a:ext>
          </a:extLst>
        </xdr:cNvPr>
        <xdr:cNvSpPr txBox="1"/>
      </xdr:nvSpPr>
      <xdr:spPr>
        <a:xfrm>
          <a:off x="16052346"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図書館】&#10;一人当たり面積グラフ枠">
          <a:extLst>
            <a:ext uri="{FF2B5EF4-FFF2-40B4-BE49-F238E27FC236}">
              <a16:creationId xmlns:a16="http://schemas.microsoft.com/office/drawing/2014/main" id="{F17A56F6-B092-40FD-B44C-C3BF0880053C}"/>
            </a:ext>
          </a:extLst>
        </xdr:cNvPr>
        <xdr:cNvSpPr/>
      </xdr:nvSpPr>
      <xdr:spPr>
        <a:xfrm>
          <a:off x="164592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125186</xdr:rowOff>
    </xdr:from>
    <xdr:to>
      <xdr:col>116</xdr:col>
      <xdr:colOff>62864</xdr:colOff>
      <xdr:row>86</xdr:row>
      <xdr:rowOff>59871</xdr:rowOff>
    </xdr:to>
    <xdr:cxnSp macro="">
      <xdr:nvCxnSpPr>
        <xdr:cNvPr id="710" name="直線コネクタ 709">
          <a:extLst>
            <a:ext uri="{FF2B5EF4-FFF2-40B4-BE49-F238E27FC236}">
              <a16:creationId xmlns:a16="http://schemas.microsoft.com/office/drawing/2014/main" id="{13A08A76-DA48-4372-941B-AC6E1631AC79}"/>
            </a:ext>
          </a:extLst>
        </xdr:cNvPr>
        <xdr:cNvCxnSpPr/>
      </xdr:nvCxnSpPr>
      <xdr:spPr>
        <a:xfrm flipV="1">
          <a:off x="19952970" y="12761686"/>
          <a:ext cx="1269" cy="1233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63698</xdr:rowOff>
    </xdr:from>
    <xdr:ext cx="469744" cy="259045"/>
    <xdr:sp macro="" textlink="">
      <xdr:nvSpPr>
        <xdr:cNvPr id="711" name="【図書館】&#10;一人当たり面積最小値テキスト">
          <a:extLst>
            <a:ext uri="{FF2B5EF4-FFF2-40B4-BE49-F238E27FC236}">
              <a16:creationId xmlns:a16="http://schemas.microsoft.com/office/drawing/2014/main" id="{938DFD74-FF44-41CC-992B-3BFEAAEE0D7A}"/>
            </a:ext>
          </a:extLst>
        </xdr:cNvPr>
        <xdr:cNvSpPr txBox="1"/>
      </xdr:nvSpPr>
      <xdr:spPr>
        <a:xfrm>
          <a:off x="20002500" y="1400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59871</xdr:rowOff>
    </xdr:from>
    <xdr:to>
      <xdr:col>116</xdr:col>
      <xdr:colOff>152400</xdr:colOff>
      <xdr:row>86</xdr:row>
      <xdr:rowOff>59871</xdr:rowOff>
    </xdr:to>
    <xdr:cxnSp macro="">
      <xdr:nvCxnSpPr>
        <xdr:cNvPr id="712" name="直線コネクタ 711">
          <a:extLst>
            <a:ext uri="{FF2B5EF4-FFF2-40B4-BE49-F238E27FC236}">
              <a16:creationId xmlns:a16="http://schemas.microsoft.com/office/drawing/2014/main" id="{3BD35EFF-6941-4652-A73A-29728D6CD306}"/>
            </a:ext>
          </a:extLst>
        </xdr:cNvPr>
        <xdr:cNvCxnSpPr/>
      </xdr:nvCxnSpPr>
      <xdr:spPr>
        <a:xfrm>
          <a:off x="19878675" y="1399494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71863</xdr:rowOff>
    </xdr:from>
    <xdr:ext cx="469744" cy="259045"/>
    <xdr:sp macro="" textlink="">
      <xdr:nvSpPr>
        <xdr:cNvPr id="713" name="【図書館】&#10;一人当たり面積最大値テキスト">
          <a:extLst>
            <a:ext uri="{FF2B5EF4-FFF2-40B4-BE49-F238E27FC236}">
              <a16:creationId xmlns:a16="http://schemas.microsoft.com/office/drawing/2014/main" id="{5DC704F5-A28C-4A1B-9434-34AC901D8390}"/>
            </a:ext>
          </a:extLst>
        </xdr:cNvPr>
        <xdr:cNvSpPr txBox="1"/>
      </xdr:nvSpPr>
      <xdr:spPr>
        <a:xfrm>
          <a:off x="20002500" y="1254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125186</xdr:rowOff>
    </xdr:from>
    <xdr:to>
      <xdr:col>116</xdr:col>
      <xdr:colOff>152400</xdr:colOff>
      <xdr:row>78</xdr:row>
      <xdr:rowOff>125186</xdr:rowOff>
    </xdr:to>
    <xdr:cxnSp macro="">
      <xdr:nvCxnSpPr>
        <xdr:cNvPr id="714" name="直線コネクタ 713">
          <a:extLst>
            <a:ext uri="{FF2B5EF4-FFF2-40B4-BE49-F238E27FC236}">
              <a16:creationId xmlns:a16="http://schemas.microsoft.com/office/drawing/2014/main" id="{064C52E8-4020-40CD-92C1-462FDABCA215}"/>
            </a:ext>
          </a:extLst>
        </xdr:cNvPr>
        <xdr:cNvCxnSpPr/>
      </xdr:nvCxnSpPr>
      <xdr:spPr>
        <a:xfrm>
          <a:off x="19878675" y="1276168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112684</xdr:rowOff>
    </xdr:from>
    <xdr:ext cx="469744" cy="259045"/>
    <xdr:sp macro="" textlink="">
      <xdr:nvSpPr>
        <xdr:cNvPr id="715" name="【図書館】&#10;一人当たり面積平均値テキスト">
          <a:extLst>
            <a:ext uri="{FF2B5EF4-FFF2-40B4-BE49-F238E27FC236}">
              <a16:creationId xmlns:a16="http://schemas.microsoft.com/office/drawing/2014/main" id="{D8395576-5443-4EB2-BFBE-82EB501AFE52}"/>
            </a:ext>
          </a:extLst>
        </xdr:cNvPr>
        <xdr:cNvSpPr txBox="1"/>
      </xdr:nvSpPr>
      <xdr:spPr>
        <a:xfrm>
          <a:off x="20002500" y="1372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134257</xdr:rowOff>
    </xdr:from>
    <xdr:to>
      <xdr:col>116</xdr:col>
      <xdr:colOff>114300</xdr:colOff>
      <xdr:row>85</xdr:row>
      <xdr:rowOff>64407</xdr:rowOff>
    </xdr:to>
    <xdr:sp macro="" textlink="">
      <xdr:nvSpPr>
        <xdr:cNvPr id="716" name="フローチャート: 判断 715">
          <a:extLst>
            <a:ext uri="{FF2B5EF4-FFF2-40B4-BE49-F238E27FC236}">
              <a16:creationId xmlns:a16="http://schemas.microsoft.com/office/drawing/2014/main" id="{B031B9EF-F69D-45E8-89FE-F0F7C65A2A5D}"/>
            </a:ext>
          </a:extLst>
        </xdr:cNvPr>
        <xdr:cNvSpPr/>
      </xdr:nvSpPr>
      <xdr:spPr>
        <a:xfrm>
          <a:off x="19897725" y="137454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134257</xdr:rowOff>
    </xdr:from>
    <xdr:to>
      <xdr:col>112</xdr:col>
      <xdr:colOff>38100</xdr:colOff>
      <xdr:row>85</xdr:row>
      <xdr:rowOff>64407</xdr:rowOff>
    </xdr:to>
    <xdr:sp macro="" textlink="">
      <xdr:nvSpPr>
        <xdr:cNvPr id="717" name="フローチャート: 判断 716">
          <a:extLst>
            <a:ext uri="{FF2B5EF4-FFF2-40B4-BE49-F238E27FC236}">
              <a16:creationId xmlns:a16="http://schemas.microsoft.com/office/drawing/2014/main" id="{F729552B-5431-45C7-823A-C7AD81A443EB}"/>
            </a:ext>
          </a:extLst>
        </xdr:cNvPr>
        <xdr:cNvSpPr/>
      </xdr:nvSpPr>
      <xdr:spPr>
        <a:xfrm>
          <a:off x="19154775" y="1374548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134257</xdr:rowOff>
    </xdr:from>
    <xdr:to>
      <xdr:col>107</xdr:col>
      <xdr:colOff>101600</xdr:colOff>
      <xdr:row>85</xdr:row>
      <xdr:rowOff>64407</xdr:rowOff>
    </xdr:to>
    <xdr:sp macro="" textlink="">
      <xdr:nvSpPr>
        <xdr:cNvPr id="718" name="フローチャート: 判断 717">
          <a:extLst>
            <a:ext uri="{FF2B5EF4-FFF2-40B4-BE49-F238E27FC236}">
              <a16:creationId xmlns:a16="http://schemas.microsoft.com/office/drawing/2014/main" id="{FB0C60CA-5E31-44E2-ABF8-B06FC737B67B}"/>
            </a:ext>
          </a:extLst>
        </xdr:cNvPr>
        <xdr:cNvSpPr/>
      </xdr:nvSpPr>
      <xdr:spPr>
        <a:xfrm>
          <a:off x="18345150" y="137454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87993</xdr:rowOff>
    </xdr:from>
    <xdr:to>
      <xdr:col>102</xdr:col>
      <xdr:colOff>165100</xdr:colOff>
      <xdr:row>84</xdr:row>
      <xdr:rowOff>18143</xdr:rowOff>
    </xdr:to>
    <xdr:sp macro="" textlink="">
      <xdr:nvSpPr>
        <xdr:cNvPr id="719" name="フローチャート: 判断 718">
          <a:extLst>
            <a:ext uri="{FF2B5EF4-FFF2-40B4-BE49-F238E27FC236}">
              <a16:creationId xmlns:a16="http://schemas.microsoft.com/office/drawing/2014/main" id="{3A814D95-BAD1-4581-AB58-10371D5BC3BC}"/>
            </a:ext>
          </a:extLst>
        </xdr:cNvPr>
        <xdr:cNvSpPr/>
      </xdr:nvSpPr>
      <xdr:spPr>
        <a:xfrm>
          <a:off x="17554575" y="135341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A014FB62-2512-4E45-AA48-D04146DF4F7A}"/>
            </a:ext>
          </a:extLst>
        </xdr:cNvPr>
        <xdr:cNvSpPr txBox="1"/>
      </xdr:nvSpPr>
      <xdr:spPr>
        <a:xfrm>
          <a:off x="197834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E45BA175-4A8B-4C9A-9AEC-DA163C7F686C}"/>
            </a:ext>
          </a:extLst>
        </xdr:cNvPr>
        <xdr:cNvSpPr txBox="1"/>
      </xdr:nvSpPr>
      <xdr:spPr>
        <a:xfrm>
          <a:off x="19030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A369A62E-4042-4605-9759-19CDE3EE7AA9}"/>
            </a:ext>
          </a:extLst>
        </xdr:cNvPr>
        <xdr:cNvSpPr txBox="1"/>
      </xdr:nvSpPr>
      <xdr:spPr>
        <a:xfrm>
          <a:off x="18221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2151C75E-F686-418C-A79C-27E8D5802D9A}"/>
            </a:ext>
          </a:extLst>
        </xdr:cNvPr>
        <xdr:cNvSpPr txBox="1"/>
      </xdr:nvSpPr>
      <xdr:spPr>
        <a:xfrm>
          <a:off x="174307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BC7C9281-610B-4DCA-B565-5F34F1F3EAD7}"/>
            </a:ext>
          </a:extLst>
        </xdr:cNvPr>
        <xdr:cNvSpPr txBox="1"/>
      </xdr:nvSpPr>
      <xdr:spPr>
        <a:xfrm>
          <a:off x="16630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41729</xdr:rowOff>
    </xdr:from>
    <xdr:to>
      <xdr:col>116</xdr:col>
      <xdr:colOff>114300</xdr:colOff>
      <xdr:row>82</xdr:row>
      <xdr:rowOff>143329</xdr:rowOff>
    </xdr:to>
    <xdr:sp macro="" textlink="">
      <xdr:nvSpPr>
        <xdr:cNvPr id="725" name="楕円 724">
          <a:extLst>
            <a:ext uri="{FF2B5EF4-FFF2-40B4-BE49-F238E27FC236}">
              <a16:creationId xmlns:a16="http://schemas.microsoft.com/office/drawing/2014/main" id="{323D668D-90FE-4C24-BD12-AFA35028F3C3}"/>
            </a:ext>
          </a:extLst>
        </xdr:cNvPr>
        <xdr:cNvSpPr/>
      </xdr:nvSpPr>
      <xdr:spPr>
        <a:xfrm>
          <a:off x="19897725" y="1333227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81</xdr:row>
      <xdr:rowOff>64606</xdr:rowOff>
    </xdr:from>
    <xdr:ext cx="469744" cy="259045"/>
    <xdr:sp macro="" textlink="">
      <xdr:nvSpPr>
        <xdr:cNvPr id="726" name="【図書館】&#10;一人当たり面積該当値テキスト">
          <a:extLst>
            <a:ext uri="{FF2B5EF4-FFF2-40B4-BE49-F238E27FC236}">
              <a16:creationId xmlns:a16="http://schemas.microsoft.com/office/drawing/2014/main" id="{3D1E8BC0-92EB-4599-8467-6AC7BC7BCEBB}"/>
            </a:ext>
          </a:extLst>
        </xdr:cNvPr>
        <xdr:cNvSpPr txBox="1"/>
      </xdr:nvSpPr>
      <xdr:spPr>
        <a:xfrm>
          <a:off x="20002500" y="1319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41729</xdr:rowOff>
    </xdr:from>
    <xdr:to>
      <xdr:col>112</xdr:col>
      <xdr:colOff>38100</xdr:colOff>
      <xdr:row>82</xdr:row>
      <xdr:rowOff>143329</xdr:rowOff>
    </xdr:to>
    <xdr:sp macro="" textlink="">
      <xdr:nvSpPr>
        <xdr:cNvPr id="727" name="楕円 726">
          <a:extLst>
            <a:ext uri="{FF2B5EF4-FFF2-40B4-BE49-F238E27FC236}">
              <a16:creationId xmlns:a16="http://schemas.microsoft.com/office/drawing/2014/main" id="{36649FDF-5A80-4070-ABCB-339F5C816899}"/>
            </a:ext>
          </a:extLst>
        </xdr:cNvPr>
        <xdr:cNvSpPr/>
      </xdr:nvSpPr>
      <xdr:spPr>
        <a:xfrm>
          <a:off x="19154775" y="1333227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92529</xdr:rowOff>
    </xdr:from>
    <xdr:to>
      <xdr:col>116</xdr:col>
      <xdr:colOff>63500</xdr:colOff>
      <xdr:row>82</xdr:row>
      <xdr:rowOff>92529</xdr:rowOff>
    </xdr:to>
    <xdr:cxnSp macro="">
      <xdr:nvCxnSpPr>
        <xdr:cNvPr id="728" name="直線コネクタ 727">
          <a:extLst>
            <a:ext uri="{FF2B5EF4-FFF2-40B4-BE49-F238E27FC236}">
              <a16:creationId xmlns:a16="http://schemas.microsoft.com/office/drawing/2014/main" id="{2FB22EEC-1F02-4438-8DBE-EFD4DCE62188}"/>
            </a:ext>
          </a:extLst>
        </xdr:cNvPr>
        <xdr:cNvCxnSpPr/>
      </xdr:nvCxnSpPr>
      <xdr:spPr>
        <a:xfrm>
          <a:off x="19202400" y="13379904"/>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41729</xdr:rowOff>
    </xdr:from>
    <xdr:to>
      <xdr:col>107</xdr:col>
      <xdr:colOff>101600</xdr:colOff>
      <xdr:row>82</xdr:row>
      <xdr:rowOff>143329</xdr:rowOff>
    </xdr:to>
    <xdr:sp macro="" textlink="">
      <xdr:nvSpPr>
        <xdr:cNvPr id="729" name="楕円 728">
          <a:extLst>
            <a:ext uri="{FF2B5EF4-FFF2-40B4-BE49-F238E27FC236}">
              <a16:creationId xmlns:a16="http://schemas.microsoft.com/office/drawing/2014/main" id="{5BAF2D30-3B2F-4DE8-A03B-72C701CC06F3}"/>
            </a:ext>
          </a:extLst>
        </xdr:cNvPr>
        <xdr:cNvSpPr/>
      </xdr:nvSpPr>
      <xdr:spPr>
        <a:xfrm>
          <a:off x="18345150" y="1333227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92529</xdr:rowOff>
    </xdr:from>
    <xdr:to>
      <xdr:col>111</xdr:col>
      <xdr:colOff>177800</xdr:colOff>
      <xdr:row>82</xdr:row>
      <xdr:rowOff>92529</xdr:rowOff>
    </xdr:to>
    <xdr:cxnSp macro="">
      <xdr:nvCxnSpPr>
        <xdr:cNvPr id="730" name="直線コネクタ 729">
          <a:extLst>
            <a:ext uri="{FF2B5EF4-FFF2-40B4-BE49-F238E27FC236}">
              <a16:creationId xmlns:a16="http://schemas.microsoft.com/office/drawing/2014/main" id="{F24EAF1C-D4D9-45B6-927A-F95104EC8629}"/>
            </a:ext>
          </a:extLst>
        </xdr:cNvPr>
        <xdr:cNvCxnSpPr/>
      </xdr:nvCxnSpPr>
      <xdr:spPr>
        <a:xfrm>
          <a:off x="18392775" y="1337990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41729</xdr:rowOff>
    </xdr:from>
    <xdr:to>
      <xdr:col>102</xdr:col>
      <xdr:colOff>165100</xdr:colOff>
      <xdr:row>82</xdr:row>
      <xdr:rowOff>143329</xdr:rowOff>
    </xdr:to>
    <xdr:sp macro="" textlink="">
      <xdr:nvSpPr>
        <xdr:cNvPr id="731" name="楕円 730">
          <a:extLst>
            <a:ext uri="{FF2B5EF4-FFF2-40B4-BE49-F238E27FC236}">
              <a16:creationId xmlns:a16="http://schemas.microsoft.com/office/drawing/2014/main" id="{85B15B0C-9893-4826-9C83-44F73E8F18BA}"/>
            </a:ext>
          </a:extLst>
        </xdr:cNvPr>
        <xdr:cNvSpPr/>
      </xdr:nvSpPr>
      <xdr:spPr>
        <a:xfrm>
          <a:off x="17554575" y="1333227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92529</xdr:rowOff>
    </xdr:from>
    <xdr:to>
      <xdr:col>107</xdr:col>
      <xdr:colOff>50800</xdr:colOff>
      <xdr:row>82</xdr:row>
      <xdr:rowOff>92529</xdr:rowOff>
    </xdr:to>
    <xdr:cxnSp macro="">
      <xdr:nvCxnSpPr>
        <xdr:cNvPr id="732" name="直線コネクタ 731">
          <a:extLst>
            <a:ext uri="{FF2B5EF4-FFF2-40B4-BE49-F238E27FC236}">
              <a16:creationId xmlns:a16="http://schemas.microsoft.com/office/drawing/2014/main" id="{CB441C45-27B9-41A4-9A38-D7AF2F44AC3C}"/>
            </a:ext>
          </a:extLst>
        </xdr:cNvPr>
        <xdr:cNvCxnSpPr/>
      </xdr:nvCxnSpPr>
      <xdr:spPr>
        <a:xfrm>
          <a:off x="17602200" y="13379904"/>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55534</xdr:rowOff>
    </xdr:from>
    <xdr:ext cx="469744" cy="259045"/>
    <xdr:sp macro="" textlink="">
      <xdr:nvSpPr>
        <xdr:cNvPr id="733" name="n_1aveValue【図書館】&#10;一人当たり面積">
          <a:extLst>
            <a:ext uri="{FF2B5EF4-FFF2-40B4-BE49-F238E27FC236}">
              <a16:creationId xmlns:a16="http://schemas.microsoft.com/office/drawing/2014/main" id="{3115758D-0ADA-4E78-BC10-2124F74149DD}"/>
            </a:ext>
          </a:extLst>
        </xdr:cNvPr>
        <xdr:cNvSpPr txBox="1"/>
      </xdr:nvSpPr>
      <xdr:spPr>
        <a:xfrm>
          <a:off x="18983402" y="1382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55534</xdr:rowOff>
    </xdr:from>
    <xdr:ext cx="469744" cy="259045"/>
    <xdr:sp macro="" textlink="">
      <xdr:nvSpPr>
        <xdr:cNvPr id="734" name="n_2aveValue【図書館】&#10;一人当たり面積">
          <a:extLst>
            <a:ext uri="{FF2B5EF4-FFF2-40B4-BE49-F238E27FC236}">
              <a16:creationId xmlns:a16="http://schemas.microsoft.com/office/drawing/2014/main" id="{ADED8CB3-32E4-4DD7-9E5E-8A2249B130D5}"/>
            </a:ext>
          </a:extLst>
        </xdr:cNvPr>
        <xdr:cNvSpPr txBox="1"/>
      </xdr:nvSpPr>
      <xdr:spPr>
        <a:xfrm>
          <a:off x="18183302" y="1382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9270</xdr:rowOff>
    </xdr:from>
    <xdr:ext cx="469744" cy="259045"/>
    <xdr:sp macro="" textlink="">
      <xdr:nvSpPr>
        <xdr:cNvPr id="735" name="n_3aveValue【図書館】&#10;一人当たり面積">
          <a:extLst>
            <a:ext uri="{FF2B5EF4-FFF2-40B4-BE49-F238E27FC236}">
              <a16:creationId xmlns:a16="http://schemas.microsoft.com/office/drawing/2014/main" id="{24C78BF2-FDFB-48CE-9FD5-E1330183BC3B}"/>
            </a:ext>
          </a:extLst>
        </xdr:cNvPr>
        <xdr:cNvSpPr txBox="1"/>
      </xdr:nvSpPr>
      <xdr:spPr>
        <a:xfrm>
          <a:off x="17383202" y="1362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159856</xdr:rowOff>
    </xdr:from>
    <xdr:ext cx="469744" cy="259045"/>
    <xdr:sp macro="" textlink="">
      <xdr:nvSpPr>
        <xdr:cNvPr id="736" name="n_1mainValue【図書館】&#10;一人当たり面積">
          <a:extLst>
            <a:ext uri="{FF2B5EF4-FFF2-40B4-BE49-F238E27FC236}">
              <a16:creationId xmlns:a16="http://schemas.microsoft.com/office/drawing/2014/main" id="{947CC0A5-7221-4B9B-9B5A-5EDD4D4EC1FC}"/>
            </a:ext>
          </a:extLst>
        </xdr:cNvPr>
        <xdr:cNvSpPr txBox="1"/>
      </xdr:nvSpPr>
      <xdr:spPr>
        <a:xfrm>
          <a:off x="18983402" y="1312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159856</xdr:rowOff>
    </xdr:from>
    <xdr:ext cx="469744" cy="259045"/>
    <xdr:sp macro="" textlink="">
      <xdr:nvSpPr>
        <xdr:cNvPr id="737" name="n_2mainValue【図書館】&#10;一人当たり面積">
          <a:extLst>
            <a:ext uri="{FF2B5EF4-FFF2-40B4-BE49-F238E27FC236}">
              <a16:creationId xmlns:a16="http://schemas.microsoft.com/office/drawing/2014/main" id="{CC6E8ECC-68AB-48CD-8907-C351EB16F20D}"/>
            </a:ext>
          </a:extLst>
        </xdr:cNvPr>
        <xdr:cNvSpPr txBox="1"/>
      </xdr:nvSpPr>
      <xdr:spPr>
        <a:xfrm>
          <a:off x="18183302" y="1312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159856</xdr:rowOff>
    </xdr:from>
    <xdr:ext cx="469744" cy="259045"/>
    <xdr:sp macro="" textlink="">
      <xdr:nvSpPr>
        <xdr:cNvPr id="738" name="n_3mainValue【図書館】&#10;一人当たり面積">
          <a:extLst>
            <a:ext uri="{FF2B5EF4-FFF2-40B4-BE49-F238E27FC236}">
              <a16:creationId xmlns:a16="http://schemas.microsoft.com/office/drawing/2014/main" id="{505C2EC6-7F8E-4835-8C09-158A0B21796B}"/>
            </a:ext>
          </a:extLst>
        </xdr:cNvPr>
        <xdr:cNvSpPr txBox="1"/>
      </xdr:nvSpPr>
      <xdr:spPr>
        <a:xfrm>
          <a:off x="17383202" y="1312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758C5A7E-D82B-4108-A4DB-7A8FE4DE4E90}"/>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740" name="正方形/長方形 739">
          <a:extLst>
            <a:ext uri="{FF2B5EF4-FFF2-40B4-BE49-F238E27FC236}">
              <a16:creationId xmlns:a16="http://schemas.microsoft.com/office/drawing/2014/main" id="{4573EFC8-2A97-416F-85CE-2AF6B12F6285}"/>
            </a:ext>
          </a:extLst>
        </xdr:cNvPr>
        <xdr:cNvSpPr/>
      </xdr:nvSpPr>
      <xdr:spPr>
        <a:xfrm>
          <a:off x="116586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741" name="正方形/長方形 740">
          <a:extLst>
            <a:ext uri="{FF2B5EF4-FFF2-40B4-BE49-F238E27FC236}">
              <a16:creationId xmlns:a16="http://schemas.microsoft.com/office/drawing/2014/main" id="{6C5E8D81-9686-41D4-B961-EB360E77DD2D}"/>
            </a:ext>
          </a:extLst>
        </xdr:cNvPr>
        <xdr:cNvSpPr/>
      </xdr:nvSpPr>
      <xdr:spPr>
        <a:xfrm>
          <a:off x="116586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742" name="正方形/長方形 741">
          <a:extLst>
            <a:ext uri="{FF2B5EF4-FFF2-40B4-BE49-F238E27FC236}">
              <a16:creationId xmlns:a16="http://schemas.microsoft.com/office/drawing/2014/main" id="{3194A6D3-4F0F-4BB4-A5DE-9FAEB44C385E}"/>
            </a:ext>
          </a:extLst>
        </xdr:cNvPr>
        <xdr:cNvSpPr/>
      </xdr:nvSpPr>
      <xdr:spPr>
        <a:xfrm>
          <a:off x="131540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743" name="正方形/長方形 742">
          <a:extLst>
            <a:ext uri="{FF2B5EF4-FFF2-40B4-BE49-F238E27FC236}">
              <a16:creationId xmlns:a16="http://schemas.microsoft.com/office/drawing/2014/main" id="{A79C70BA-0160-4A4D-B8E2-69A4A3287B83}"/>
            </a:ext>
          </a:extLst>
        </xdr:cNvPr>
        <xdr:cNvSpPr/>
      </xdr:nvSpPr>
      <xdr:spPr>
        <a:xfrm>
          <a:off x="131540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11FA774A-7344-4E41-8656-45533AE7EEBC}"/>
            </a:ext>
          </a:extLst>
        </xdr:cNvPr>
        <xdr:cNvSpPr/>
      </xdr:nvSpPr>
      <xdr:spPr>
        <a:xfrm>
          <a:off x="112109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949105B0-EDEA-48F7-91BF-636066151017}"/>
            </a:ext>
          </a:extLst>
        </xdr:cNvPr>
        <xdr:cNvSpPr txBox="1"/>
      </xdr:nvSpPr>
      <xdr:spPr>
        <a:xfrm>
          <a:off x="11172825"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9451EF80-CC24-4A32-8C9E-3EC184AA3B94}"/>
            </a:ext>
          </a:extLst>
        </xdr:cNvPr>
        <xdr:cNvCxnSpPr/>
      </xdr:nvCxnSpPr>
      <xdr:spPr>
        <a:xfrm>
          <a:off x="11210925" y="18192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66AF092-93CE-4005-9B70-666BFDFF0DB4}"/>
            </a:ext>
          </a:extLst>
        </xdr:cNvPr>
        <xdr:cNvSpPr txBox="1"/>
      </xdr:nvSpPr>
      <xdr:spPr>
        <a:xfrm>
          <a:off x="107945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79572520-2263-4656-B1E1-75B729A09F05}"/>
            </a:ext>
          </a:extLst>
        </xdr:cNvPr>
        <xdr:cNvCxnSpPr/>
      </xdr:nvCxnSpPr>
      <xdr:spPr>
        <a:xfrm>
          <a:off x="11210925" y="17811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49" name="テキスト ボックス 748">
          <a:extLst>
            <a:ext uri="{FF2B5EF4-FFF2-40B4-BE49-F238E27FC236}">
              <a16:creationId xmlns:a16="http://schemas.microsoft.com/office/drawing/2014/main" id="{A7624BF0-A557-46C3-972E-F9F6BDDA4515}"/>
            </a:ext>
          </a:extLst>
        </xdr:cNvPr>
        <xdr:cNvSpPr txBox="1"/>
      </xdr:nvSpPr>
      <xdr:spPr>
        <a:xfrm>
          <a:off x="10845966" y="17666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C307D5FE-9ABB-4905-88E6-E82A17CCA000}"/>
            </a:ext>
          </a:extLst>
        </xdr:cNvPr>
        <xdr:cNvCxnSpPr/>
      </xdr:nvCxnSpPr>
      <xdr:spPr>
        <a:xfrm>
          <a:off x="11210925" y="17430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111EBC48-1A34-4874-A6D3-A9D8F1478013}"/>
            </a:ext>
          </a:extLst>
        </xdr:cNvPr>
        <xdr:cNvSpPr txBox="1"/>
      </xdr:nvSpPr>
      <xdr:spPr>
        <a:xfrm>
          <a:off x="10845966" y="17285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13D23DE7-BE2A-4659-BEBD-9E8DC2B6A257}"/>
            </a:ext>
          </a:extLst>
        </xdr:cNvPr>
        <xdr:cNvCxnSpPr/>
      </xdr:nvCxnSpPr>
      <xdr:spPr>
        <a:xfrm>
          <a:off x="11210925" y="17049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F261C357-9DA0-4488-B3CA-EE104D7EB91B}"/>
            </a:ext>
          </a:extLst>
        </xdr:cNvPr>
        <xdr:cNvSpPr txBox="1"/>
      </xdr:nvSpPr>
      <xdr:spPr>
        <a:xfrm>
          <a:off x="10845966" y="16904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A238551E-4743-40EE-B07B-8EDFA615B5DE}"/>
            </a:ext>
          </a:extLst>
        </xdr:cNvPr>
        <xdr:cNvCxnSpPr/>
      </xdr:nvCxnSpPr>
      <xdr:spPr>
        <a:xfrm>
          <a:off x="11210925" y="16668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C450C95F-743A-4046-BF0C-6D88C2364B4A}"/>
            </a:ext>
          </a:extLst>
        </xdr:cNvPr>
        <xdr:cNvSpPr txBox="1"/>
      </xdr:nvSpPr>
      <xdr:spPr>
        <a:xfrm>
          <a:off x="10845966" y="16523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9902E16F-66C8-4FC2-B7C4-62D3BDD5A213}"/>
            </a:ext>
          </a:extLst>
        </xdr:cNvPr>
        <xdr:cNvCxnSpPr/>
      </xdr:nvCxnSpPr>
      <xdr:spPr>
        <a:xfrm>
          <a:off x="11210925" y="16287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7" name="テキスト ボックス 756">
          <a:extLst>
            <a:ext uri="{FF2B5EF4-FFF2-40B4-BE49-F238E27FC236}">
              <a16:creationId xmlns:a16="http://schemas.microsoft.com/office/drawing/2014/main" id="{8A7A7F90-936F-4792-B5A1-6E811C5F4AB7}"/>
            </a:ext>
          </a:extLst>
        </xdr:cNvPr>
        <xdr:cNvSpPr txBox="1"/>
      </xdr:nvSpPr>
      <xdr:spPr>
        <a:xfrm>
          <a:off x="10903736" y="161423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D4DA21B3-6CE9-4748-B413-32D2AF913015}"/>
            </a:ext>
          </a:extLst>
        </xdr:cNvPr>
        <xdr:cNvCxnSpPr/>
      </xdr:nvCxnSpPr>
      <xdr:spPr>
        <a:xfrm>
          <a:off x="11210925" y="15906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博物館】&#10;有形固定資産減価償却率グラフ枠">
          <a:extLst>
            <a:ext uri="{FF2B5EF4-FFF2-40B4-BE49-F238E27FC236}">
              <a16:creationId xmlns:a16="http://schemas.microsoft.com/office/drawing/2014/main" id="{7364E6FF-44C9-47E4-BC8D-F81DF2FBB857}"/>
            </a:ext>
          </a:extLst>
        </xdr:cNvPr>
        <xdr:cNvSpPr/>
      </xdr:nvSpPr>
      <xdr:spPr>
        <a:xfrm>
          <a:off x="112109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101</xdr:row>
      <xdr:rowOff>57150</xdr:rowOff>
    </xdr:from>
    <xdr:to>
      <xdr:col>85</xdr:col>
      <xdr:colOff>126364</xdr:colOff>
      <xdr:row>107</xdr:row>
      <xdr:rowOff>140970</xdr:rowOff>
    </xdr:to>
    <xdr:cxnSp macro="">
      <xdr:nvCxnSpPr>
        <xdr:cNvPr id="760" name="直線コネクタ 759">
          <a:extLst>
            <a:ext uri="{FF2B5EF4-FFF2-40B4-BE49-F238E27FC236}">
              <a16:creationId xmlns:a16="http://schemas.microsoft.com/office/drawing/2014/main" id="{03FF56D1-0E83-46CF-AE1A-A2A97BB4DFDE}"/>
            </a:ext>
          </a:extLst>
        </xdr:cNvPr>
        <xdr:cNvCxnSpPr/>
      </xdr:nvCxnSpPr>
      <xdr:spPr>
        <a:xfrm flipV="1">
          <a:off x="14695170" y="16516350"/>
          <a:ext cx="1269" cy="1115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144797</xdr:rowOff>
    </xdr:from>
    <xdr:ext cx="405111" cy="259045"/>
    <xdr:sp macro="" textlink="">
      <xdr:nvSpPr>
        <xdr:cNvPr id="761" name="【博物館】&#10;有形固定資産減価償却率最小値テキスト">
          <a:extLst>
            <a:ext uri="{FF2B5EF4-FFF2-40B4-BE49-F238E27FC236}">
              <a16:creationId xmlns:a16="http://schemas.microsoft.com/office/drawing/2014/main" id="{113E4C00-3FC4-4CD4-9637-246DC55C8EAA}"/>
            </a:ext>
          </a:extLst>
        </xdr:cNvPr>
        <xdr:cNvSpPr txBox="1"/>
      </xdr:nvSpPr>
      <xdr:spPr>
        <a:xfrm>
          <a:off x="14744700" y="1762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140970</xdr:rowOff>
    </xdr:from>
    <xdr:to>
      <xdr:col>86</xdr:col>
      <xdr:colOff>25400</xdr:colOff>
      <xdr:row>107</xdr:row>
      <xdr:rowOff>140970</xdr:rowOff>
    </xdr:to>
    <xdr:cxnSp macro="">
      <xdr:nvCxnSpPr>
        <xdr:cNvPr id="762" name="直線コネクタ 761">
          <a:extLst>
            <a:ext uri="{FF2B5EF4-FFF2-40B4-BE49-F238E27FC236}">
              <a16:creationId xmlns:a16="http://schemas.microsoft.com/office/drawing/2014/main" id="{44DB5BAE-2D3A-4802-99CA-DC6E61BC6735}"/>
            </a:ext>
          </a:extLst>
        </xdr:cNvPr>
        <xdr:cNvCxnSpPr/>
      </xdr:nvCxnSpPr>
      <xdr:spPr>
        <a:xfrm>
          <a:off x="14611350" y="176320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3827</xdr:rowOff>
    </xdr:from>
    <xdr:ext cx="405111" cy="259045"/>
    <xdr:sp macro="" textlink="">
      <xdr:nvSpPr>
        <xdr:cNvPr id="763" name="【博物館】&#10;有形固定資産減価償却率最大値テキスト">
          <a:extLst>
            <a:ext uri="{FF2B5EF4-FFF2-40B4-BE49-F238E27FC236}">
              <a16:creationId xmlns:a16="http://schemas.microsoft.com/office/drawing/2014/main" id="{1BD2C5F8-EA9D-4848-AFC9-E12D4851D15E}"/>
            </a:ext>
          </a:extLst>
        </xdr:cNvPr>
        <xdr:cNvSpPr txBox="1"/>
      </xdr:nvSpPr>
      <xdr:spPr>
        <a:xfrm>
          <a:off x="14744700" y="1629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57150</xdr:rowOff>
    </xdr:from>
    <xdr:to>
      <xdr:col>86</xdr:col>
      <xdr:colOff>25400</xdr:colOff>
      <xdr:row>101</xdr:row>
      <xdr:rowOff>57150</xdr:rowOff>
    </xdr:to>
    <xdr:cxnSp macro="">
      <xdr:nvCxnSpPr>
        <xdr:cNvPr id="764" name="直線コネクタ 763">
          <a:extLst>
            <a:ext uri="{FF2B5EF4-FFF2-40B4-BE49-F238E27FC236}">
              <a16:creationId xmlns:a16="http://schemas.microsoft.com/office/drawing/2014/main" id="{897FCE0F-3A18-4D99-9C51-0908D34E58BF}"/>
            </a:ext>
          </a:extLst>
        </xdr:cNvPr>
        <xdr:cNvCxnSpPr/>
      </xdr:nvCxnSpPr>
      <xdr:spPr>
        <a:xfrm>
          <a:off x="14611350" y="16516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104</xdr:row>
      <xdr:rowOff>80663</xdr:rowOff>
    </xdr:from>
    <xdr:ext cx="405111" cy="259045"/>
    <xdr:sp macro="" textlink="">
      <xdr:nvSpPr>
        <xdr:cNvPr id="765" name="【博物館】&#10;有形固定資産減価償却率平均値テキスト">
          <a:extLst>
            <a:ext uri="{FF2B5EF4-FFF2-40B4-BE49-F238E27FC236}">
              <a16:creationId xmlns:a16="http://schemas.microsoft.com/office/drawing/2014/main" id="{DA448A21-B0F9-48EF-B63F-CBFC2F21CB0A}"/>
            </a:ext>
          </a:extLst>
        </xdr:cNvPr>
        <xdr:cNvSpPr txBox="1"/>
      </xdr:nvSpPr>
      <xdr:spPr>
        <a:xfrm>
          <a:off x="14744700" y="17057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766" name="フローチャート: 判断 765">
          <a:extLst>
            <a:ext uri="{FF2B5EF4-FFF2-40B4-BE49-F238E27FC236}">
              <a16:creationId xmlns:a16="http://schemas.microsoft.com/office/drawing/2014/main" id="{4C8D33AD-8B5E-4599-BC3E-F5B79B0C9A31}"/>
            </a:ext>
          </a:extLst>
        </xdr:cNvPr>
        <xdr:cNvSpPr/>
      </xdr:nvSpPr>
      <xdr:spPr>
        <a:xfrm>
          <a:off x="14649450" y="1720278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92075</xdr:rowOff>
    </xdr:from>
    <xdr:to>
      <xdr:col>81</xdr:col>
      <xdr:colOff>101600</xdr:colOff>
      <xdr:row>106</xdr:row>
      <xdr:rowOff>22225</xdr:rowOff>
    </xdr:to>
    <xdr:sp macro="" textlink="">
      <xdr:nvSpPr>
        <xdr:cNvPr id="767" name="フローチャート: 判断 766">
          <a:extLst>
            <a:ext uri="{FF2B5EF4-FFF2-40B4-BE49-F238E27FC236}">
              <a16:creationId xmlns:a16="http://schemas.microsoft.com/office/drawing/2014/main" id="{A750837E-CB3C-4FE7-9648-BE8A4E12A0E2}"/>
            </a:ext>
          </a:extLst>
        </xdr:cNvPr>
        <xdr:cNvSpPr/>
      </xdr:nvSpPr>
      <xdr:spPr>
        <a:xfrm>
          <a:off x="13887450" y="172370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99695</xdr:rowOff>
    </xdr:from>
    <xdr:to>
      <xdr:col>76</xdr:col>
      <xdr:colOff>165100</xdr:colOff>
      <xdr:row>106</xdr:row>
      <xdr:rowOff>29845</xdr:rowOff>
    </xdr:to>
    <xdr:sp macro="" textlink="">
      <xdr:nvSpPr>
        <xdr:cNvPr id="768" name="フローチャート: 判断 767">
          <a:extLst>
            <a:ext uri="{FF2B5EF4-FFF2-40B4-BE49-F238E27FC236}">
              <a16:creationId xmlns:a16="http://schemas.microsoft.com/office/drawing/2014/main" id="{B6CEB835-0783-41CD-BE86-BACE5EC4EA09}"/>
            </a:ext>
          </a:extLst>
        </xdr:cNvPr>
        <xdr:cNvSpPr/>
      </xdr:nvSpPr>
      <xdr:spPr>
        <a:xfrm>
          <a:off x="13096875" y="172478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162561</xdr:rowOff>
    </xdr:from>
    <xdr:to>
      <xdr:col>72</xdr:col>
      <xdr:colOff>38100</xdr:colOff>
      <xdr:row>105</xdr:row>
      <xdr:rowOff>92711</xdr:rowOff>
    </xdr:to>
    <xdr:sp macro="" textlink="">
      <xdr:nvSpPr>
        <xdr:cNvPr id="769" name="フローチャート: 判断 768">
          <a:extLst>
            <a:ext uri="{FF2B5EF4-FFF2-40B4-BE49-F238E27FC236}">
              <a16:creationId xmlns:a16="http://schemas.microsoft.com/office/drawing/2014/main" id="{BA8DCEBB-55D9-4B93-B6D1-AE4BAE6BC569}"/>
            </a:ext>
          </a:extLst>
        </xdr:cNvPr>
        <xdr:cNvSpPr/>
      </xdr:nvSpPr>
      <xdr:spPr>
        <a:xfrm>
          <a:off x="12296775" y="1713293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4A14DF61-8624-42D1-BEB0-C239AD906797}"/>
            </a:ext>
          </a:extLst>
        </xdr:cNvPr>
        <xdr:cNvSpPr txBox="1"/>
      </xdr:nvSpPr>
      <xdr:spPr>
        <a:xfrm>
          <a:off x="1452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270D0077-F11C-4732-A36D-66262ACE6489}"/>
            </a:ext>
          </a:extLst>
        </xdr:cNvPr>
        <xdr:cNvSpPr txBox="1"/>
      </xdr:nvSpPr>
      <xdr:spPr>
        <a:xfrm>
          <a:off x="13763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5FEFCF0F-BB30-460B-AC9F-B664E1412692}"/>
            </a:ext>
          </a:extLst>
        </xdr:cNvPr>
        <xdr:cNvSpPr txBox="1"/>
      </xdr:nvSpPr>
      <xdr:spPr>
        <a:xfrm>
          <a:off x="12973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982A3252-C12F-4E28-8686-CA30039D5E12}"/>
            </a:ext>
          </a:extLst>
        </xdr:cNvPr>
        <xdr:cNvSpPr txBox="1"/>
      </xdr:nvSpPr>
      <xdr:spPr>
        <a:xfrm>
          <a:off x="12172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5C1ADA22-5056-459A-9F8B-40BDF7B683B8}"/>
            </a:ext>
          </a:extLst>
        </xdr:cNvPr>
        <xdr:cNvSpPr txBox="1"/>
      </xdr:nvSpPr>
      <xdr:spPr>
        <a:xfrm>
          <a:off x="11363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90170</xdr:rowOff>
    </xdr:from>
    <xdr:to>
      <xdr:col>85</xdr:col>
      <xdr:colOff>177800</xdr:colOff>
      <xdr:row>108</xdr:row>
      <xdr:rowOff>20320</xdr:rowOff>
    </xdr:to>
    <xdr:sp macro="" textlink="">
      <xdr:nvSpPr>
        <xdr:cNvPr id="775" name="楕円 774">
          <a:extLst>
            <a:ext uri="{FF2B5EF4-FFF2-40B4-BE49-F238E27FC236}">
              <a16:creationId xmlns:a16="http://schemas.microsoft.com/office/drawing/2014/main" id="{2FB444C6-FF7B-4CEA-8472-0CE100638C26}"/>
            </a:ext>
          </a:extLst>
        </xdr:cNvPr>
        <xdr:cNvSpPr/>
      </xdr:nvSpPr>
      <xdr:spPr>
        <a:xfrm>
          <a:off x="14649450" y="1757489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107</xdr:row>
      <xdr:rowOff>5097</xdr:rowOff>
    </xdr:from>
    <xdr:ext cx="405111" cy="259045"/>
    <xdr:sp macro="" textlink="">
      <xdr:nvSpPr>
        <xdr:cNvPr id="776" name="【博物館】&#10;有形固定資産減価償却率該当値テキスト">
          <a:extLst>
            <a:ext uri="{FF2B5EF4-FFF2-40B4-BE49-F238E27FC236}">
              <a16:creationId xmlns:a16="http://schemas.microsoft.com/office/drawing/2014/main" id="{632F2D07-5249-4BE2-A674-EA4DDF06E9E4}"/>
            </a:ext>
          </a:extLst>
        </xdr:cNvPr>
        <xdr:cNvSpPr txBox="1"/>
      </xdr:nvSpPr>
      <xdr:spPr>
        <a:xfrm>
          <a:off x="14744700"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78739</xdr:rowOff>
    </xdr:from>
    <xdr:to>
      <xdr:col>81</xdr:col>
      <xdr:colOff>101600</xdr:colOff>
      <xdr:row>108</xdr:row>
      <xdr:rowOff>8889</xdr:rowOff>
    </xdr:to>
    <xdr:sp macro="" textlink="">
      <xdr:nvSpPr>
        <xdr:cNvPr id="777" name="楕円 776">
          <a:extLst>
            <a:ext uri="{FF2B5EF4-FFF2-40B4-BE49-F238E27FC236}">
              <a16:creationId xmlns:a16="http://schemas.microsoft.com/office/drawing/2014/main" id="{59E5430D-64FB-40BA-A916-D90B2288DFB3}"/>
            </a:ext>
          </a:extLst>
        </xdr:cNvPr>
        <xdr:cNvSpPr/>
      </xdr:nvSpPr>
      <xdr:spPr>
        <a:xfrm>
          <a:off x="13887450" y="175666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129539</xdr:rowOff>
    </xdr:from>
    <xdr:to>
      <xdr:col>85</xdr:col>
      <xdr:colOff>127000</xdr:colOff>
      <xdr:row>107</xdr:row>
      <xdr:rowOff>140970</xdr:rowOff>
    </xdr:to>
    <xdr:cxnSp macro="">
      <xdr:nvCxnSpPr>
        <xdr:cNvPr id="778" name="直線コネクタ 777">
          <a:extLst>
            <a:ext uri="{FF2B5EF4-FFF2-40B4-BE49-F238E27FC236}">
              <a16:creationId xmlns:a16="http://schemas.microsoft.com/office/drawing/2014/main" id="{491DB424-78C8-4DAA-B9D2-2183420A9FF5}"/>
            </a:ext>
          </a:extLst>
        </xdr:cNvPr>
        <xdr:cNvCxnSpPr/>
      </xdr:nvCxnSpPr>
      <xdr:spPr>
        <a:xfrm>
          <a:off x="13935075" y="17614264"/>
          <a:ext cx="762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50164</xdr:rowOff>
    </xdr:from>
    <xdr:to>
      <xdr:col>76</xdr:col>
      <xdr:colOff>165100</xdr:colOff>
      <xdr:row>107</xdr:row>
      <xdr:rowOff>151764</xdr:rowOff>
    </xdr:to>
    <xdr:sp macro="" textlink="">
      <xdr:nvSpPr>
        <xdr:cNvPr id="779" name="楕円 778">
          <a:extLst>
            <a:ext uri="{FF2B5EF4-FFF2-40B4-BE49-F238E27FC236}">
              <a16:creationId xmlns:a16="http://schemas.microsoft.com/office/drawing/2014/main" id="{19BC84C0-F660-43DB-B57B-E692B142EB25}"/>
            </a:ext>
          </a:extLst>
        </xdr:cNvPr>
        <xdr:cNvSpPr/>
      </xdr:nvSpPr>
      <xdr:spPr>
        <a:xfrm>
          <a:off x="13096875" y="1753488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100964</xdr:rowOff>
    </xdr:from>
    <xdr:to>
      <xdr:col>81</xdr:col>
      <xdr:colOff>50800</xdr:colOff>
      <xdr:row>107</xdr:row>
      <xdr:rowOff>129539</xdr:rowOff>
    </xdr:to>
    <xdr:cxnSp macro="">
      <xdr:nvCxnSpPr>
        <xdr:cNvPr id="780" name="直線コネクタ 779">
          <a:extLst>
            <a:ext uri="{FF2B5EF4-FFF2-40B4-BE49-F238E27FC236}">
              <a16:creationId xmlns:a16="http://schemas.microsoft.com/office/drawing/2014/main" id="{D99A9457-EBB4-444A-B386-3998C2CEFDBF}"/>
            </a:ext>
          </a:extLst>
        </xdr:cNvPr>
        <xdr:cNvCxnSpPr/>
      </xdr:nvCxnSpPr>
      <xdr:spPr>
        <a:xfrm>
          <a:off x="13144500" y="17592039"/>
          <a:ext cx="790575"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13970</xdr:rowOff>
    </xdr:from>
    <xdr:to>
      <xdr:col>72</xdr:col>
      <xdr:colOff>38100</xdr:colOff>
      <xdr:row>107</xdr:row>
      <xdr:rowOff>115570</xdr:rowOff>
    </xdr:to>
    <xdr:sp macro="" textlink="">
      <xdr:nvSpPr>
        <xdr:cNvPr id="781" name="楕円 780">
          <a:extLst>
            <a:ext uri="{FF2B5EF4-FFF2-40B4-BE49-F238E27FC236}">
              <a16:creationId xmlns:a16="http://schemas.microsoft.com/office/drawing/2014/main" id="{15C57B29-BDFE-4330-AC46-EB881DFAC3BD}"/>
            </a:ext>
          </a:extLst>
        </xdr:cNvPr>
        <xdr:cNvSpPr/>
      </xdr:nvSpPr>
      <xdr:spPr>
        <a:xfrm>
          <a:off x="12296775" y="174986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64770</xdr:rowOff>
    </xdr:from>
    <xdr:to>
      <xdr:col>76</xdr:col>
      <xdr:colOff>114300</xdr:colOff>
      <xdr:row>107</xdr:row>
      <xdr:rowOff>100964</xdr:rowOff>
    </xdr:to>
    <xdr:cxnSp macro="">
      <xdr:nvCxnSpPr>
        <xdr:cNvPr id="782" name="直線コネクタ 781">
          <a:extLst>
            <a:ext uri="{FF2B5EF4-FFF2-40B4-BE49-F238E27FC236}">
              <a16:creationId xmlns:a16="http://schemas.microsoft.com/office/drawing/2014/main" id="{F3F25806-D185-40DC-A513-1E6F44966CE4}"/>
            </a:ext>
          </a:extLst>
        </xdr:cNvPr>
        <xdr:cNvCxnSpPr/>
      </xdr:nvCxnSpPr>
      <xdr:spPr>
        <a:xfrm>
          <a:off x="12344400" y="17555845"/>
          <a:ext cx="8001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38752</xdr:rowOff>
    </xdr:from>
    <xdr:ext cx="405111" cy="259045"/>
    <xdr:sp macro="" textlink="">
      <xdr:nvSpPr>
        <xdr:cNvPr id="783" name="n_1aveValue【博物館】&#10;有形固定資産減価償却率">
          <a:extLst>
            <a:ext uri="{FF2B5EF4-FFF2-40B4-BE49-F238E27FC236}">
              <a16:creationId xmlns:a16="http://schemas.microsoft.com/office/drawing/2014/main" id="{7C7B4194-7431-414A-91BF-50CFAF3C2A47}"/>
            </a:ext>
          </a:extLst>
        </xdr:cNvPr>
        <xdr:cNvSpPr txBox="1"/>
      </xdr:nvSpPr>
      <xdr:spPr>
        <a:xfrm>
          <a:off x="13745219" y="1701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46372</xdr:rowOff>
    </xdr:from>
    <xdr:ext cx="405111" cy="259045"/>
    <xdr:sp macro="" textlink="">
      <xdr:nvSpPr>
        <xdr:cNvPr id="784" name="n_2aveValue【博物館】&#10;有形固定資産減価償却率">
          <a:extLst>
            <a:ext uri="{FF2B5EF4-FFF2-40B4-BE49-F238E27FC236}">
              <a16:creationId xmlns:a16="http://schemas.microsoft.com/office/drawing/2014/main" id="{5FB6FFDB-C581-4F34-A1D2-26D945F9F8F4}"/>
            </a:ext>
          </a:extLst>
        </xdr:cNvPr>
        <xdr:cNvSpPr txBox="1"/>
      </xdr:nvSpPr>
      <xdr:spPr>
        <a:xfrm>
          <a:off x="12964169"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109238</xdr:rowOff>
    </xdr:from>
    <xdr:ext cx="405111" cy="259045"/>
    <xdr:sp macro="" textlink="">
      <xdr:nvSpPr>
        <xdr:cNvPr id="785" name="n_3aveValue【博物館】&#10;有形固定資産減価償却率">
          <a:extLst>
            <a:ext uri="{FF2B5EF4-FFF2-40B4-BE49-F238E27FC236}">
              <a16:creationId xmlns:a16="http://schemas.microsoft.com/office/drawing/2014/main" id="{1F7B7268-B326-4D6B-98A4-AB1869C95B8C}"/>
            </a:ext>
          </a:extLst>
        </xdr:cNvPr>
        <xdr:cNvSpPr txBox="1"/>
      </xdr:nvSpPr>
      <xdr:spPr>
        <a:xfrm>
          <a:off x="12164069" y="16908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xdr:rowOff>
    </xdr:from>
    <xdr:ext cx="405111" cy="259045"/>
    <xdr:sp macro="" textlink="">
      <xdr:nvSpPr>
        <xdr:cNvPr id="786" name="n_1mainValue【博物館】&#10;有形固定資産減価償却率">
          <a:extLst>
            <a:ext uri="{FF2B5EF4-FFF2-40B4-BE49-F238E27FC236}">
              <a16:creationId xmlns:a16="http://schemas.microsoft.com/office/drawing/2014/main" id="{E8102565-F44D-49C7-8858-3239FDA28A84}"/>
            </a:ext>
          </a:extLst>
        </xdr:cNvPr>
        <xdr:cNvSpPr txBox="1"/>
      </xdr:nvSpPr>
      <xdr:spPr>
        <a:xfrm>
          <a:off x="13745219"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142891</xdr:rowOff>
    </xdr:from>
    <xdr:ext cx="405111" cy="259045"/>
    <xdr:sp macro="" textlink="">
      <xdr:nvSpPr>
        <xdr:cNvPr id="787" name="n_2mainValue【博物館】&#10;有形固定資産減価償却率">
          <a:extLst>
            <a:ext uri="{FF2B5EF4-FFF2-40B4-BE49-F238E27FC236}">
              <a16:creationId xmlns:a16="http://schemas.microsoft.com/office/drawing/2014/main" id="{069330D4-B9EB-434C-AB1A-BD7C1686DB20}"/>
            </a:ext>
          </a:extLst>
        </xdr:cNvPr>
        <xdr:cNvSpPr txBox="1"/>
      </xdr:nvSpPr>
      <xdr:spPr>
        <a:xfrm>
          <a:off x="12964169"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106697</xdr:rowOff>
    </xdr:from>
    <xdr:ext cx="405111" cy="259045"/>
    <xdr:sp macro="" textlink="">
      <xdr:nvSpPr>
        <xdr:cNvPr id="788" name="n_3mainValue【博物館】&#10;有形固定資産減価償却率">
          <a:extLst>
            <a:ext uri="{FF2B5EF4-FFF2-40B4-BE49-F238E27FC236}">
              <a16:creationId xmlns:a16="http://schemas.microsoft.com/office/drawing/2014/main" id="{29C32066-80B4-4AB5-B370-AC0056053BEF}"/>
            </a:ext>
          </a:extLst>
        </xdr:cNvPr>
        <xdr:cNvSpPr txBox="1"/>
      </xdr:nvSpPr>
      <xdr:spPr>
        <a:xfrm>
          <a:off x="12164069" y="1759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a:extLst>
            <a:ext uri="{FF2B5EF4-FFF2-40B4-BE49-F238E27FC236}">
              <a16:creationId xmlns:a16="http://schemas.microsoft.com/office/drawing/2014/main" id="{F698E514-6154-43EA-820D-0250B87D3148}"/>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90" name="正方形/長方形 789">
          <a:extLst>
            <a:ext uri="{FF2B5EF4-FFF2-40B4-BE49-F238E27FC236}">
              <a16:creationId xmlns:a16="http://schemas.microsoft.com/office/drawing/2014/main" id="{B3265484-7490-4840-9253-C939A618E432}"/>
            </a:ext>
          </a:extLst>
        </xdr:cNvPr>
        <xdr:cNvSpPr/>
      </xdr:nvSpPr>
      <xdr:spPr>
        <a:xfrm>
          <a:off x="169259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91" name="正方形/長方形 790">
          <a:extLst>
            <a:ext uri="{FF2B5EF4-FFF2-40B4-BE49-F238E27FC236}">
              <a16:creationId xmlns:a16="http://schemas.microsoft.com/office/drawing/2014/main" id="{B9B6F11F-C6FB-4EF9-909A-0BF0E946041C}"/>
            </a:ext>
          </a:extLst>
        </xdr:cNvPr>
        <xdr:cNvSpPr/>
      </xdr:nvSpPr>
      <xdr:spPr>
        <a:xfrm>
          <a:off x="169259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92" name="正方形/長方形 791">
          <a:extLst>
            <a:ext uri="{FF2B5EF4-FFF2-40B4-BE49-F238E27FC236}">
              <a16:creationId xmlns:a16="http://schemas.microsoft.com/office/drawing/2014/main" id="{34D3165A-1543-4B7E-94F9-033D4BCC58FA}"/>
            </a:ext>
          </a:extLst>
        </xdr:cNvPr>
        <xdr:cNvSpPr/>
      </xdr:nvSpPr>
      <xdr:spPr>
        <a:xfrm>
          <a:off x="184118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93" name="正方形/長方形 792">
          <a:extLst>
            <a:ext uri="{FF2B5EF4-FFF2-40B4-BE49-F238E27FC236}">
              <a16:creationId xmlns:a16="http://schemas.microsoft.com/office/drawing/2014/main" id="{67510B0D-8E03-4F48-82C3-DB162BDD52D4}"/>
            </a:ext>
          </a:extLst>
        </xdr:cNvPr>
        <xdr:cNvSpPr/>
      </xdr:nvSpPr>
      <xdr:spPr>
        <a:xfrm>
          <a:off x="184118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a:extLst>
            <a:ext uri="{FF2B5EF4-FFF2-40B4-BE49-F238E27FC236}">
              <a16:creationId xmlns:a16="http://schemas.microsoft.com/office/drawing/2014/main" id="{8AF50E4D-3F7E-49E8-B459-932C3DCAB45C}"/>
            </a:ext>
          </a:extLst>
        </xdr:cNvPr>
        <xdr:cNvSpPr/>
      </xdr:nvSpPr>
      <xdr:spPr>
        <a:xfrm>
          <a:off x="164592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5" name="テキスト ボックス 794">
          <a:extLst>
            <a:ext uri="{FF2B5EF4-FFF2-40B4-BE49-F238E27FC236}">
              <a16:creationId xmlns:a16="http://schemas.microsoft.com/office/drawing/2014/main" id="{CFE37D22-A4B6-4043-A3EF-415854291FB2}"/>
            </a:ext>
          </a:extLst>
        </xdr:cNvPr>
        <xdr:cNvSpPr txBox="1"/>
      </xdr:nvSpPr>
      <xdr:spPr>
        <a:xfrm>
          <a:off x="16440150"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a:extLst>
            <a:ext uri="{FF2B5EF4-FFF2-40B4-BE49-F238E27FC236}">
              <a16:creationId xmlns:a16="http://schemas.microsoft.com/office/drawing/2014/main" id="{E19B9874-750D-4173-BBF9-BBD39F3BEB3D}"/>
            </a:ext>
          </a:extLst>
        </xdr:cNvPr>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a:extLst>
            <a:ext uri="{FF2B5EF4-FFF2-40B4-BE49-F238E27FC236}">
              <a16:creationId xmlns:a16="http://schemas.microsoft.com/office/drawing/2014/main" id="{AF4B22A9-6C5A-4EA6-8941-9E68F846EABA}"/>
            </a:ext>
          </a:extLst>
        </xdr:cNvPr>
        <xdr:cNvCxnSpPr/>
      </xdr:nvCxnSpPr>
      <xdr:spPr>
        <a:xfrm>
          <a:off x="16459200" y="178661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a:extLst>
            <a:ext uri="{FF2B5EF4-FFF2-40B4-BE49-F238E27FC236}">
              <a16:creationId xmlns:a16="http://schemas.microsoft.com/office/drawing/2014/main" id="{E38E29B6-7CC0-4C6D-AD51-03F176A25003}"/>
            </a:ext>
          </a:extLst>
        </xdr:cNvPr>
        <xdr:cNvSpPr txBox="1"/>
      </xdr:nvSpPr>
      <xdr:spPr>
        <a:xfrm>
          <a:off x="16052346" y="177271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a:extLst>
            <a:ext uri="{FF2B5EF4-FFF2-40B4-BE49-F238E27FC236}">
              <a16:creationId xmlns:a16="http://schemas.microsoft.com/office/drawing/2014/main" id="{713431D6-86B7-414D-8C26-DBF393C31EC3}"/>
            </a:ext>
          </a:extLst>
        </xdr:cNvPr>
        <xdr:cNvCxnSpPr/>
      </xdr:nvCxnSpPr>
      <xdr:spPr>
        <a:xfrm>
          <a:off x="16459200" y="175364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a:extLst>
            <a:ext uri="{FF2B5EF4-FFF2-40B4-BE49-F238E27FC236}">
              <a16:creationId xmlns:a16="http://schemas.microsoft.com/office/drawing/2014/main" id="{BF0B621B-0C9F-42BE-AE5D-AEC6B72488BA}"/>
            </a:ext>
          </a:extLst>
        </xdr:cNvPr>
        <xdr:cNvSpPr txBox="1"/>
      </xdr:nvSpPr>
      <xdr:spPr>
        <a:xfrm>
          <a:off x="16052346" y="174005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a:extLst>
            <a:ext uri="{FF2B5EF4-FFF2-40B4-BE49-F238E27FC236}">
              <a16:creationId xmlns:a16="http://schemas.microsoft.com/office/drawing/2014/main" id="{A44297F1-3533-4EBE-8396-332B8E9AE6A1}"/>
            </a:ext>
          </a:extLst>
        </xdr:cNvPr>
        <xdr:cNvCxnSpPr/>
      </xdr:nvCxnSpPr>
      <xdr:spPr>
        <a:xfrm>
          <a:off x="16459200" y="172098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a:extLst>
            <a:ext uri="{FF2B5EF4-FFF2-40B4-BE49-F238E27FC236}">
              <a16:creationId xmlns:a16="http://schemas.microsoft.com/office/drawing/2014/main" id="{CBD72661-0EF1-4460-80BA-9CB9C074A5A8}"/>
            </a:ext>
          </a:extLst>
        </xdr:cNvPr>
        <xdr:cNvSpPr txBox="1"/>
      </xdr:nvSpPr>
      <xdr:spPr>
        <a:xfrm>
          <a:off x="16052346" y="170708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a:extLst>
            <a:ext uri="{FF2B5EF4-FFF2-40B4-BE49-F238E27FC236}">
              <a16:creationId xmlns:a16="http://schemas.microsoft.com/office/drawing/2014/main" id="{A056E11D-53B9-4E22-AA16-666470229592}"/>
            </a:ext>
          </a:extLst>
        </xdr:cNvPr>
        <xdr:cNvCxnSpPr/>
      </xdr:nvCxnSpPr>
      <xdr:spPr>
        <a:xfrm>
          <a:off x="16459200" y="168896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a:extLst>
            <a:ext uri="{FF2B5EF4-FFF2-40B4-BE49-F238E27FC236}">
              <a16:creationId xmlns:a16="http://schemas.microsoft.com/office/drawing/2014/main" id="{5A8757EE-398F-48B9-A795-9C73FB60685F}"/>
            </a:ext>
          </a:extLst>
        </xdr:cNvPr>
        <xdr:cNvSpPr txBox="1"/>
      </xdr:nvSpPr>
      <xdr:spPr>
        <a:xfrm>
          <a:off x="16052346" y="16744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a:extLst>
            <a:ext uri="{FF2B5EF4-FFF2-40B4-BE49-F238E27FC236}">
              <a16:creationId xmlns:a16="http://schemas.microsoft.com/office/drawing/2014/main" id="{BD5BC02C-4359-4FAB-8789-3B46E5B31933}"/>
            </a:ext>
          </a:extLst>
        </xdr:cNvPr>
        <xdr:cNvCxnSpPr/>
      </xdr:nvCxnSpPr>
      <xdr:spPr>
        <a:xfrm>
          <a:off x="16459200" y="165630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a:extLst>
            <a:ext uri="{FF2B5EF4-FFF2-40B4-BE49-F238E27FC236}">
              <a16:creationId xmlns:a16="http://schemas.microsoft.com/office/drawing/2014/main" id="{9732E708-CFE8-4BAB-AA81-E1D013550D39}"/>
            </a:ext>
          </a:extLst>
        </xdr:cNvPr>
        <xdr:cNvSpPr txBox="1"/>
      </xdr:nvSpPr>
      <xdr:spPr>
        <a:xfrm>
          <a:off x="16052346" y="164144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a:extLst>
            <a:ext uri="{FF2B5EF4-FFF2-40B4-BE49-F238E27FC236}">
              <a16:creationId xmlns:a16="http://schemas.microsoft.com/office/drawing/2014/main" id="{98850E97-2D62-46DE-80DB-A1F0F2E32B88}"/>
            </a:ext>
          </a:extLst>
        </xdr:cNvPr>
        <xdr:cNvCxnSpPr/>
      </xdr:nvCxnSpPr>
      <xdr:spPr>
        <a:xfrm>
          <a:off x="16459200" y="162333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a:extLst>
            <a:ext uri="{FF2B5EF4-FFF2-40B4-BE49-F238E27FC236}">
              <a16:creationId xmlns:a16="http://schemas.microsoft.com/office/drawing/2014/main" id="{B8A1DD4F-04C0-4A12-BA4E-81C04DA1FC70}"/>
            </a:ext>
          </a:extLst>
        </xdr:cNvPr>
        <xdr:cNvSpPr txBox="1"/>
      </xdr:nvSpPr>
      <xdr:spPr>
        <a:xfrm>
          <a:off x="16052346" y="160879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a:extLst>
            <a:ext uri="{FF2B5EF4-FFF2-40B4-BE49-F238E27FC236}">
              <a16:creationId xmlns:a16="http://schemas.microsoft.com/office/drawing/2014/main" id="{4FEF2CB0-5C16-4949-A83A-5EDFA5A49C1A}"/>
            </a:ext>
          </a:extLst>
        </xdr:cNvPr>
        <xdr:cNvCxnSpPr/>
      </xdr:nvCxnSpPr>
      <xdr:spPr>
        <a:xfrm>
          <a:off x="164592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a:extLst>
            <a:ext uri="{FF2B5EF4-FFF2-40B4-BE49-F238E27FC236}">
              <a16:creationId xmlns:a16="http://schemas.microsoft.com/office/drawing/2014/main" id="{646504EA-96E3-4834-8235-6951C98E6CB2}"/>
            </a:ext>
          </a:extLst>
        </xdr:cNvPr>
        <xdr:cNvSpPr txBox="1"/>
      </xdr:nvSpPr>
      <xdr:spPr>
        <a:xfrm>
          <a:off x="16052346"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博物館】&#10;一人当たり面積グラフ枠">
          <a:extLst>
            <a:ext uri="{FF2B5EF4-FFF2-40B4-BE49-F238E27FC236}">
              <a16:creationId xmlns:a16="http://schemas.microsoft.com/office/drawing/2014/main" id="{35CFE0EF-5272-4A55-8CCE-5BB08F371AF3}"/>
            </a:ext>
          </a:extLst>
        </xdr:cNvPr>
        <xdr:cNvSpPr/>
      </xdr:nvSpPr>
      <xdr:spPr>
        <a:xfrm>
          <a:off x="164592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27214</xdr:rowOff>
    </xdr:from>
    <xdr:to>
      <xdr:col>116</xdr:col>
      <xdr:colOff>62864</xdr:colOff>
      <xdr:row>109</xdr:row>
      <xdr:rowOff>19050</xdr:rowOff>
    </xdr:to>
    <xdr:cxnSp macro="">
      <xdr:nvCxnSpPr>
        <xdr:cNvPr id="812" name="直線コネクタ 811">
          <a:extLst>
            <a:ext uri="{FF2B5EF4-FFF2-40B4-BE49-F238E27FC236}">
              <a16:creationId xmlns:a16="http://schemas.microsoft.com/office/drawing/2014/main" id="{C8B81B93-0A62-41D4-BDF1-471D68F0F691}"/>
            </a:ext>
          </a:extLst>
        </xdr:cNvPr>
        <xdr:cNvCxnSpPr/>
      </xdr:nvCxnSpPr>
      <xdr:spPr>
        <a:xfrm flipV="1">
          <a:off x="19952970" y="16318139"/>
          <a:ext cx="1269" cy="1531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109</xdr:row>
      <xdr:rowOff>22877</xdr:rowOff>
    </xdr:from>
    <xdr:ext cx="469744" cy="259045"/>
    <xdr:sp macro="" textlink="">
      <xdr:nvSpPr>
        <xdr:cNvPr id="813" name="【博物館】&#10;一人当たり面積最小値テキスト">
          <a:extLst>
            <a:ext uri="{FF2B5EF4-FFF2-40B4-BE49-F238E27FC236}">
              <a16:creationId xmlns:a16="http://schemas.microsoft.com/office/drawing/2014/main" id="{AEED5EFA-B837-44E3-ABE9-AD6E10FC5539}"/>
            </a:ext>
          </a:extLst>
        </xdr:cNvPr>
        <xdr:cNvSpPr txBox="1"/>
      </xdr:nvSpPr>
      <xdr:spPr>
        <a:xfrm>
          <a:off x="20002500" y="1785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4" name="直線コネクタ 813">
          <a:extLst>
            <a:ext uri="{FF2B5EF4-FFF2-40B4-BE49-F238E27FC236}">
              <a16:creationId xmlns:a16="http://schemas.microsoft.com/office/drawing/2014/main" id="{88B3C4DD-2E14-4F16-B4F0-C57FBA6E86CB}"/>
            </a:ext>
          </a:extLst>
        </xdr:cNvPr>
        <xdr:cNvCxnSpPr/>
      </xdr:nvCxnSpPr>
      <xdr:spPr>
        <a:xfrm>
          <a:off x="19878675" y="178498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145341</xdr:rowOff>
    </xdr:from>
    <xdr:ext cx="469744" cy="259045"/>
    <xdr:sp macro="" textlink="">
      <xdr:nvSpPr>
        <xdr:cNvPr id="815" name="【博物館】&#10;一人当たり面積最大値テキスト">
          <a:extLst>
            <a:ext uri="{FF2B5EF4-FFF2-40B4-BE49-F238E27FC236}">
              <a16:creationId xmlns:a16="http://schemas.microsoft.com/office/drawing/2014/main" id="{80EBF74F-BC20-44CF-A8B4-F47509567D54}"/>
            </a:ext>
          </a:extLst>
        </xdr:cNvPr>
        <xdr:cNvSpPr txBox="1"/>
      </xdr:nvSpPr>
      <xdr:spPr>
        <a:xfrm>
          <a:off x="20002500" y="1608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816" name="直線コネクタ 815">
          <a:extLst>
            <a:ext uri="{FF2B5EF4-FFF2-40B4-BE49-F238E27FC236}">
              <a16:creationId xmlns:a16="http://schemas.microsoft.com/office/drawing/2014/main" id="{A6FB6B09-1BBA-4913-9181-71702B3EFE20}"/>
            </a:ext>
          </a:extLst>
        </xdr:cNvPr>
        <xdr:cNvCxnSpPr/>
      </xdr:nvCxnSpPr>
      <xdr:spPr>
        <a:xfrm>
          <a:off x="19878675" y="163181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106</xdr:row>
      <xdr:rowOff>167113</xdr:rowOff>
    </xdr:from>
    <xdr:ext cx="469744" cy="259045"/>
    <xdr:sp macro="" textlink="">
      <xdr:nvSpPr>
        <xdr:cNvPr id="817" name="【博物館】&#10;一人当たり面積平均値テキスト">
          <a:extLst>
            <a:ext uri="{FF2B5EF4-FFF2-40B4-BE49-F238E27FC236}">
              <a16:creationId xmlns:a16="http://schemas.microsoft.com/office/drawing/2014/main" id="{C797DC8E-6CC6-4341-9078-097E96085FAC}"/>
            </a:ext>
          </a:extLst>
        </xdr:cNvPr>
        <xdr:cNvSpPr txBox="1"/>
      </xdr:nvSpPr>
      <xdr:spPr>
        <a:xfrm>
          <a:off x="20002500" y="1748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17236</xdr:rowOff>
    </xdr:from>
    <xdr:to>
      <xdr:col>116</xdr:col>
      <xdr:colOff>114300</xdr:colOff>
      <xdr:row>107</xdr:row>
      <xdr:rowOff>118836</xdr:rowOff>
    </xdr:to>
    <xdr:sp macro="" textlink="">
      <xdr:nvSpPr>
        <xdr:cNvPr id="818" name="フローチャート: 判断 817">
          <a:extLst>
            <a:ext uri="{FF2B5EF4-FFF2-40B4-BE49-F238E27FC236}">
              <a16:creationId xmlns:a16="http://schemas.microsoft.com/office/drawing/2014/main" id="{8857C327-C524-4A7C-B9AD-0254C5A48EC3}"/>
            </a:ext>
          </a:extLst>
        </xdr:cNvPr>
        <xdr:cNvSpPr/>
      </xdr:nvSpPr>
      <xdr:spPr>
        <a:xfrm>
          <a:off x="19897725" y="1750513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25400</xdr:rowOff>
    </xdr:from>
    <xdr:to>
      <xdr:col>112</xdr:col>
      <xdr:colOff>38100</xdr:colOff>
      <xdr:row>108</xdr:row>
      <xdr:rowOff>127000</xdr:rowOff>
    </xdr:to>
    <xdr:sp macro="" textlink="">
      <xdr:nvSpPr>
        <xdr:cNvPr id="819" name="フローチャート: 判断 818">
          <a:extLst>
            <a:ext uri="{FF2B5EF4-FFF2-40B4-BE49-F238E27FC236}">
              <a16:creationId xmlns:a16="http://schemas.microsoft.com/office/drawing/2014/main" id="{EAA922F8-9C21-4162-A9A4-31F67B199A27}"/>
            </a:ext>
          </a:extLst>
        </xdr:cNvPr>
        <xdr:cNvSpPr/>
      </xdr:nvSpPr>
      <xdr:spPr>
        <a:xfrm>
          <a:off x="19154775" y="176879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25400</xdr:rowOff>
    </xdr:from>
    <xdr:to>
      <xdr:col>107</xdr:col>
      <xdr:colOff>101600</xdr:colOff>
      <xdr:row>108</xdr:row>
      <xdr:rowOff>127000</xdr:rowOff>
    </xdr:to>
    <xdr:sp macro="" textlink="">
      <xdr:nvSpPr>
        <xdr:cNvPr id="820" name="フローチャート: 判断 819">
          <a:extLst>
            <a:ext uri="{FF2B5EF4-FFF2-40B4-BE49-F238E27FC236}">
              <a16:creationId xmlns:a16="http://schemas.microsoft.com/office/drawing/2014/main" id="{A7B59D0C-7E63-46EF-872D-D83CC98C4184}"/>
            </a:ext>
          </a:extLst>
        </xdr:cNvPr>
        <xdr:cNvSpPr/>
      </xdr:nvSpPr>
      <xdr:spPr>
        <a:xfrm>
          <a:off x="18345150" y="176879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821" name="フローチャート: 判断 820">
          <a:extLst>
            <a:ext uri="{FF2B5EF4-FFF2-40B4-BE49-F238E27FC236}">
              <a16:creationId xmlns:a16="http://schemas.microsoft.com/office/drawing/2014/main" id="{D907BB86-5131-427D-A511-71368704E155}"/>
            </a:ext>
          </a:extLst>
        </xdr:cNvPr>
        <xdr:cNvSpPr/>
      </xdr:nvSpPr>
      <xdr:spPr>
        <a:xfrm>
          <a:off x="17554575" y="1753461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AF5F6A94-907D-4A92-870F-70E5DD4F7CDC}"/>
            </a:ext>
          </a:extLst>
        </xdr:cNvPr>
        <xdr:cNvSpPr txBox="1"/>
      </xdr:nvSpPr>
      <xdr:spPr>
        <a:xfrm>
          <a:off x="197834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3D877650-3044-4942-B338-9E812551C714}"/>
            </a:ext>
          </a:extLst>
        </xdr:cNvPr>
        <xdr:cNvSpPr txBox="1"/>
      </xdr:nvSpPr>
      <xdr:spPr>
        <a:xfrm>
          <a:off x="19030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938EBCE7-F494-4B78-8B03-B1F61E2AD2AB}"/>
            </a:ext>
          </a:extLst>
        </xdr:cNvPr>
        <xdr:cNvSpPr txBox="1"/>
      </xdr:nvSpPr>
      <xdr:spPr>
        <a:xfrm>
          <a:off x="18221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2F286A5C-4E30-41AD-9265-5C775871EC6D}"/>
            </a:ext>
          </a:extLst>
        </xdr:cNvPr>
        <xdr:cNvSpPr txBox="1"/>
      </xdr:nvSpPr>
      <xdr:spPr>
        <a:xfrm>
          <a:off x="174307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9A435267-C099-4023-B447-EBF3C8EDA4D5}"/>
            </a:ext>
          </a:extLst>
        </xdr:cNvPr>
        <xdr:cNvSpPr txBox="1"/>
      </xdr:nvSpPr>
      <xdr:spPr>
        <a:xfrm>
          <a:off x="16630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827" name="楕円 826">
          <a:extLst>
            <a:ext uri="{FF2B5EF4-FFF2-40B4-BE49-F238E27FC236}">
              <a16:creationId xmlns:a16="http://schemas.microsoft.com/office/drawing/2014/main" id="{61AD4E78-2F3F-4E8F-A18B-34FD006A1597}"/>
            </a:ext>
          </a:extLst>
        </xdr:cNvPr>
        <xdr:cNvSpPr/>
      </xdr:nvSpPr>
      <xdr:spPr>
        <a:xfrm>
          <a:off x="19897725" y="1748880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106</xdr:row>
      <xdr:rowOff>23784</xdr:rowOff>
    </xdr:from>
    <xdr:ext cx="469744" cy="259045"/>
    <xdr:sp macro="" textlink="">
      <xdr:nvSpPr>
        <xdr:cNvPr id="828" name="【博物館】&#10;一人当たり面積該当値テキスト">
          <a:extLst>
            <a:ext uri="{FF2B5EF4-FFF2-40B4-BE49-F238E27FC236}">
              <a16:creationId xmlns:a16="http://schemas.microsoft.com/office/drawing/2014/main" id="{46A58028-7880-4B04-BF3D-5A15916E9DEF}"/>
            </a:ext>
          </a:extLst>
        </xdr:cNvPr>
        <xdr:cNvSpPr txBox="1"/>
      </xdr:nvSpPr>
      <xdr:spPr>
        <a:xfrm>
          <a:off x="20002500" y="1734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907</xdr:rowOff>
    </xdr:from>
    <xdr:to>
      <xdr:col>112</xdr:col>
      <xdr:colOff>38100</xdr:colOff>
      <xdr:row>107</xdr:row>
      <xdr:rowOff>102507</xdr:rowOff>
    </xdr:to>
    <xdr:sp macro="" textlink="">
      <xdr:nvSpPr>
        <xdr:cNvPr id="829" name="楕円 828">
          <a:extLst>
            <a:ext uri="{FF2B5EF4-FFF2-40B4-BE49-F238E27FC236}">
              <a16:creationId xmlns:a16="http://schemas.microsoft.com/office/drawing/2014/main" id="{FA79FBE0-5DDC-45A1-AD80-FEF386166027}"/>
            </a:ext>
          </a:extLst>
        </xdr:cNvPr>
        <xdr:cNvSpPr/>
      </xdr:nvSpPr>
      <xdr:spPr>
        <a:xfrm>
          <a:off x="19154775" y="1748880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51707</xdr:rowOff>
    </xdr:from>
    <xdr:to>
      <xdr:col>116</xdr:col>
      <xdr:colOff>63500</xdr:colOff>
      <xdr:row>107</xdr:row>
      <xdr:rowOff>51707</xdr:rowOff>
    </xdr:to>
    <xdr:cxnSp macro="">
      <xdr:nvCxnSpPr>
        <xdr:cNvPr id="830" name="直線コネクタ 829">
          <a:extLst>
            <a:ext uri="{FF2B5EF4-FFF2-40B4-BE49-F238E27FC236}">
              <a16:creationId xmlns:a16="http://schemas.microsoft.com/office/drawing/2014/main" id="{1584A8BD-4DF1-4BA2-8BBA-A82A6EEC9FD4}"/>
            </a:ext>
          </a:extLst>
        </xdr:cNvPr>
        <xdr:cNvCxnSpPr/>
      </xdr:nvCxnSpPr>
      <xdr:spPr>
        <a:xfrm>
          <a:off x="19202400" y="17536432"/>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17236</xdr:rowOff>
    </xdr:from>
    <xdr:to>
      <xdr:col>107</xdr:col>
      <xdr:colOff>101600</xdr:colOff>
      <xdr:row>107</xdr:row>
      <xdr:rowOff>118836</xdr:rowOff>
    </xdr:to>
    <xdr:sp macro="" textlink="">
      <xdr:nvSpPr>
        <xdr:cNvPr id="831" name="楕円 830">
          <a:extLst>
            <a:ext uri="{FF2B5EF4-FFF2-40B4-BE49-F238E27FC236}">
              <a16:creationId xmlns:a16="http://schemas.microsoft.com/office/drawing/2014/main" id="{E3C3976C-663C-4F20-96D7-F8FA6F9C5065}"/>
            </a:ext>
          </a:extLst>
        </xdr:cNvPr>
        <xdr:cNvSpPr/>
      </xdr:nvSpPr>
      <xdr:spPr>
        <a:xfrm>
          <a:off x="18345150" y="1750513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51707</xdr:rowOff>
    </xdr:from>
    <xdr:to>
      <xdr:col>111</xdr:col>
      <xdr:colOff>177800</xdr:colOff>
      <xdr:row>107</xdr:row>
      <xdr:rowOff>68036</xdr:rowOff>
    </xdr:to>
    <xdr:cxnSp macro="">
      <xdr:nvCxnSpPr>
        <xdr:cNvPr id="832" name="直線コネクタ 831">
          <a:extLst>
            <a:ext uri="{FF2B5EF4-FFF2-40B4-BE49-F238E27FC236}">
              <a16:creationId xmlns:a16="http://schemas.microsoft.com/office/drawing/2014/main" id="{2DD12CF1-ED63-45B6-A1A6-2A7C8842635C}"/>
            </a:ext>
          </a:extLst>
        </xdr:cNvPr>
        <xdr:cNvCxnSpPr/>
      </xdr:nvCxnSpPr>
      <xdr:spPr>
        <a:xfrm flipV="1">
          <a:off x="18392775" y="17536432"/>
          <a:ext cx="80962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17236</xdr:rowOff>
    </xdr:from>
    <xdr:to>
      <xdr:col>102</xdr:col>
      <xdr:colOff>165100</xdr:colOff>
      <xdr:row>107</xdr:row>
      <xdr:rowOff>118836</xdr:rowOff>
    </xdr:to>
    <xdr:sp macro="" textlink="">
      <xdr:nvSpPr>
        <xdr:cNvPr id="833" name="楕円 832">
          <a:extLst>
            <a:ext uri="{FF2B5EF4-FFF2-40B4-BE49-F238E27FC236}">
              <a16:creationId xmlns:a16="http://schemas.microsoft.com/office/drawing/2014/main" id="{64EAE56F-8515-489E-9275-32FCE81F4FA6}"/>
            </a:ext>
          </a:extLst>
        </xdr:cNvPr>
        <xdr:cNvSpPr/>
      </xdr:nvSpPr>
      <xdr:spPr>
        <a:xfrm>
          <a:off x="17554575" y="1750513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68036</xdr:rowOff>
    </xdr:from>
    <xdr:to>
      <xdr:col>107</xdr:col>
      <xdr:colOff>50800</xdr:colOff>
      <xdr:row>107</xdr:row>
      <xdr:rowOff>68036</xdr:rowOff>
    </xdr:to>
    <xdr:cxnSp macro="">
      <xdr:nvCxnSpPr>
        <xdr:cNvPr id="834" name="直線コネクタ 833">
          <a:extLst>
            <a:ext uri="{FF2B5EF4-FFF2-40B4-BE49-F238E27FC236}">
              <a16:creationId xmlns:a16="http://schemas.microsoft.com/office/drawing/2014/main" id="{D11C202A-22DC-4F7D-B45A-0B747F0161B6}"/>
            </a:ext>
          </a:extLst>
        </xdr:cNvPr>
        <xdr:cNvCxnSpPr/>
      </xdr:nvCxnSpPr>
      <xdr:spPr>
        <a:xfrm>
          <a:off x="17602200" y="17552761"/>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118127</xdr:rowOff>
    </xdr:from>
    <xdr:ext cx="469744" cy="259045"/>
    <xdr:sp macro="" textlink="">
      <xdr:nvSpPr>
        <xdr:cNvPr id="835" name="n_1aveValue【博物館】&#10;一人当たり面積">
          <a:extLst>
            <a:ext uri="{FF2B5EF4-FFF2-40B4-BE49-F238E27FC236}">
              <a16:creationId xmlns:a16="http://schemas.microsoft.com/office/drawing/2014/main" id="{2718DE53-EDF8-4C7C-ADE0-1863FD1CFB0F}"/>
            </a:ext>
          </a:extLst>
        </xdr:cNvPr>
        <xdr:cNvSpPr txBox="1"/>
      </xdr:nvSpPr>
      <xdr:spPr>
        <a:xfrm>
          <a:off x="18983402" y="1778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836" name="n_2aveValue【博物館】&#10;一人当たり面積">
          <a:extLst>
            <a:ext uri="{FF2B5EF4-FFF2-40B4-BE49-F238E27FC236}">
              <a16:creationId xmlns:a16="http://schemas.microsoft.com/office/drawing/2014/main" id="{549B43B3-2D07-4375-AA17-265791AEBBC9}"/>
            </a:ext>
          </a:extLst>
        </xdr:cNvPr>
        <xdr:cNvSpPr txBox="1"/>
      </xdr:nvSpPr>
      <xdr:spPr>
        <a:xfrm>
          <a:off x="18183302" y="1778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142620</xdr:rowOff>
    </xdr:from>
    <xdr:ext cx="469744" cy="259045"/>
    <xdr:sp macro="" textlink="">
      <xdr:nvSpPr>
        <xdr:cNvPr id="837" name="n_3aveValue【博物館】&#10;一人当たり面積">
          <a:extLst>
            <a:ext uri="{FF2B5EF4-FFF2-40B4-BE49-F238E27FC236}">
              <a16:creationId xmlns:a16="http://schemas.microsoft.com/office/drawing/2014/main" id="{DC2EF0DD-20C1-4F52-9A60-6783F96907A4}"/>
            </a:ext>
          </a:extLst>
        </xdr:cNvPr>
        <xdr:cNvSpPr txBox="1"/>
      </xdr:nvSpPr>
      <xdr:spPr>
        <a:xfrm>
          <a:off x="17383202" y="17633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119034</xdr:rowOff>
    </xdr:from>
    <xdr:ext cx="469744" cy="259045"/>
    <xdr:sp macro="" textlink="">
      <xdr:nvSpPr>
        <xdr:cNvPr id="838" name="n_1mainValue【博物館】&#10;一人当たり面積">
          <a:extLst>
            <a:ext uri="{FF2B5EF4-FFF2-40B4-BE49-F238E27FC236}">
              <a16:creationId xmlns:a16="http://schemas.microsoft.com/office/drawing/2014/main" id="{BF726466-68C3-4856-9C9E-8D78F2CB2F62}"/>
            </a:ext>
          </a:extLst>
        </xdr:cNvPr>
        <xdr:cNvSpPr txBox="1"/>
      </xdr:nvSpPr>
      <xdr:spPr>
        <a:xfrm>
          <a:off x="18983402" y="1726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135363</xdr:rowOff>
    </xdr:from>
    <xdr:ext cx="469744" cy="259045"/>
    <xdr:sp macro="" textlink="">
      <xdr:nvSpPr>
        <xdr:cNvPr id="839" name="n_2mainValue【博物館】&#10;一人当たり面積">
          <a:extLst>
            <a:ext uri="{FF2B5EF4-FFF2-40B4-BE49-F238E27FC236}">
              <a16:creationId xmlns:a16="http://schemas.microsoft.com/office/drawing/2014/main" id="{7308288B-249D-4CE2-98C6-F8FE36A68758}"/>
            </a:ext>
          </a:extLst>
        </xdr:cNvPr>
        <xdr:cNvSpPr txBox="1"/>
      </xdr:nvSpPr>
      <xdr:spPr>
        <a:xfrm>
          <a:off x="18183302" y="1728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135363</xdr:rowOff>
    </xdr:from>
    <xdr:ext cx="469744" cy="259045"/>
    <xdr:sp macro="" textlink="">
      <xdr:nvSpPr>
        <xdr:cNvPr id="840" name="n_3mainValue【博物館】&#10;一人当たり面積">
          <a:extLst>
            <a:ext uri="{FF2B5EF4-FFF2-40B4-BE49-F238E27FC236}">
              <a16:creationId xmlns:a16="http://schemas.microsoft.com/office/drawing/2014/main" id="{678C7D93-1044-4957-8AE7-0E4F14C0A1F7}"/>
            </a:ext>
          </a:extLst>
        </xdr:cNvPr>
        <xdr:cNvSpPr txBox="1"/>
      </xdr:nvSpPr>
      <xdr:spPr>
        <a:xfrm>
          <a:off x="17383202" y="1728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1" name="正方形/長方形 840">
          <a:extLst>
            <a:ext uri="{FF2B5EF4-FFF2-40B4-BE49-F238E27FC236}">
              <a16:creationId xmlns:a16="http://schemas.microsoft.com/office/drawing/2014/main" id="{DDC4BA57-3644-440F-B0C3-C7A4BCC86D31}"/>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2" name="正方形/長方形 841">
          <a:extLst>
            <a:ext uri="{FF2B5EF4-FFF2-40B4-BE49-F238E27FC236}">
              <a16:creationId xmlns:a16="http://schemas.microsoft.com/office/drawing/2014/main" id="{DE7A26C5-7D44-4F53-BAEF-1A991A58DFDA}"/>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3" name="テキスト ボックス 842">
          <a:extLst>
            <a:ext uri="{FF2B5EF4-FFF2-40B4-BE49-F238E27FC236}">
              <a16:creationId xmlns:a16="http://schemas.microsoft.com/office/drawing/2014/main" id="{9DB11DE4-8EA9-42B8-8D3F-F683A33FAF9A}"/>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有形固定資産減価償却率について、類似団体と比較して高い施設は、道路、公営住宅、空港、図書館、博物館となっており、低い施設は、橋りょう・トンネル、港湾・漁港、学校施設となっている。</a:t>
          </a:r>
        </a:p>
        <a:p>
          <a:r>
            <a:rPr kumimoji="1" lang="ja-JP" altLang="en-US" sz="1300">
              <a:latin typeface="ＭＳ Ｐゴシック" panose="020B0600070205080204" pitchFamily="50" charset="-128"/>
              <a:ea typeface="ＭＳ Ｐゴシック" panose="020B0600070205080204" pitchFamily="50" charset="-128"/>
            </a:rPr>
            <a:t>　道路については、資産全体の過半を占めており、これまで整備してきた資産の累積償却額が大きくなっている。また、償却率が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である図書館については、建設から半世紀を過ぎており老朽化が進んでいることを踏まえ、現在、移転・建替に向けて作業を進めているところである。</a:t>
          </a:r>
        </a:p>
        <a:p>
          <a:r>
            <a:rPr kumimoji="1" lang="ja-JP" altLang="en-US" sz="1300">
              <a:latin typeface="ＭＳ Ｐゴシック" panose="020B0600070205080204" pitchFamily="50" charset="-128"/>
              <a:ea typeface="ＭＳ Ｐゴシック" panose="020B0600070205080204" pitchFamily="50" charset="-128"/>
            </a:rPr>
            <a:t>　橋りょう・トンネルについては、近年、金沢外環状海側幹線に係る橋りょうや南加賀道路のトンネルの整備など、広域交流ネットワーク道路の整備を進めてきたため、償却率は低くなっており、１人当たりの償却資産額は、類似団体と比較し高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398A361-07A0-43C4-970B-0CDFAB64A24C}"/>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F58A11B-CCBC-4128-8098-FA68701DEAE5}"/>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6B27579-250E-49EC-B24F-A9A91003AAB0}"/>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5B54468-E5AB-4A8F-898F-6DC08E9DEDC8}"/>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5C69B8E-3AD8-4693-A9F3-85ABEA8014CF}"/>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87A179B-6BF4-433C-9963-780DBC893EAE}"/>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AA63595-A5AF-432B-AE19-C5F4BF62EBDF}"/>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5AD56FE-3986-49EA-B32C-691523EFCC2B}"/>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06F3320-F9DF-4151-A180-F081539A0921}"/>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20E692E-74A7-458A-B58B-4160E1572BD1}"/>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1,139,612
1,123,115
4,186.05
541,721,213
530,771,463
743,240
306,234,049
1,199,880,184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7E0C5C8-2866-4E7D-A03A-B6481534974B}"/>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F009A10-C959-4F9C-8339-9A6ADB5CB439}"/>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B71DD7E-D4C6-4864-8E01-107D2258B299}"/>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215.9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A6D11D6-592F-48C8-B9ED-D46999403782}"/>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F712BB2-D881-4824-B62C-477F07D39397}"/>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7DB3BBC-9893-4F61-B128-225FD25689A3}"/>
            </a:ext>
          </a:extLst>
        </xdr:cNvPr>
        <xdr:cNvSpPr/>
      </xdr:nvSpPr>
      <xdr:spPr>
        <a:xfrm>
          <a:off x="6467475" y="1628775"/>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AA0B87E-19EF-42A8-BF25-895EBA404C60}"/>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01DC452-0B83-4544-8438-30A93E53652D}"/>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E700B18-49B7-4F21-9D1C-EBCEFD258F77}"/>
            </a:ext>
          </a:extLst>
        </xdr:cNvPr>
        <xdr:cNvSpPr/>
      </xdr:nvSpPr>
      <xdr:spPr>
        <a:xfrm>
          <a:off x="10210800" y="11620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C39F397-6525-4AFE-9C72-6F3974C109E7}"/>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B292DE9-A944-424A-9625-96140F970AF3}"/>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11FA6FD-64D1-4C03-A9A5-0ECC1ED60974}"/>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1F4E6B9-A1C2-4724-904D-9C8C98553C9C}"/>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5B384DC-75FF-43E7-897C-8A4D12D8BE11}"/>
            </a:ext>
          </a:extLst>
        </xdr:cNvPr>
        <xdr:cNvCxnSpPr/>
      </xdr:nvCxnSpPr>
      <xdr:spPr>
        <a:xfrm>
          <a:off x="10131425"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CB875D1-BB02-4553-B961-49971D4AEDED}"/>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B49E36A-5156-4044-AF7D-92F1A12D1662}"/>
            </a:ext>
          </a:extLst>
        </xdr:cNvPr>
        <xdr:cNvCxnSpPr/>
      </xdr:nvCxnSpPr>
      <xdr:spPr>
        <a:xfrm flipV="1">
          <a:off x="10131425"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7E75353-C037-41B0-B104-639007958ED4}"/>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FC028D49-8CE9-4518-98A5-BEA114F16B5E}"/>
            </a:ext>
          </a:extLst>
        </xdr:cNvPr>
        <xdr:cNvSpPr txBox="1"/>
      </xdr:nvSpPr>
      <xdr:spPr>
        <a:xfrm>
          <a:off x="638175" y="26479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4682C413-CC77-43E0-85B8-328A12FD171C}"/>
            </a:ext>
          </a:extLst>
        </xdr:cNvPr>
        <xdr:cNvSpPr/>
      </xdr:nvSpPr>
      <xdr:spPr>
        <a:xfrm>
          <a:off x="857250" y="28956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EFBD6E03-0E0C-4E64-B5F3-5CBEE9C266D6}"/>
            </a:ext>
          </a:extLst>
        </xdr:cNvPr>
        <xdr:cNvSpPr txBox="1"/>
      </xdr:nvSpPr>
      <xdr:spPr>
        <a:xfrm>
          <a:off x="638175" y="28956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F53AFAF3-641B-4709-B45A-6E0141DDCC4E}"/>
            </a:ext>
          </a:extLst>
        </xdr:cNvPr>
        <xdr:cNvSpPr txBox="1"/>
      </xdr:nvSpPr>
      <xdr:spPr>
        <a:xfrm>
          <a:off x="638175" y="31337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1782B27-9BD8-4F3B-B216-1B63A049DF77}"/>
            </a:ext>
          </a:extLst>
        </xdr:cNvPr>
        <xdr:cNvSpPr txBox="1"/>
      </xdr:nvSpPr>
      <xdr:spPr>
        <a:xfrm>
          <a:off x="638175" y="33718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D23F8C14-3235-4B58-9FBC-FCBD933A64AE}"/>
            </a:ext>
          </a:extLst>
        </xdr:cNvPr>
        <xdr:cNvSpPr txBox="1"/>
      </xdr:nvSpPr>
      <xdr:spPr>
        <a:xfrm>
          <a:off x="638175" y="3609975"/>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D90E6049-9F5A-4C43-96F5-46CB0F4067F3}"/>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6F912305-C53B-49E6-80C0-407D21E77F11}"/>
            </a:ext>
          </a:extLst>
        </xdr:cNvPr>
        <xdr:cNvSpPr/>
      </xdr:nvSpPr>
      <xdr:spPr>
        <a:xfrm>
          <a:off x="1152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CE0A0D52-8805-483E-8781-D514C5298F3C}"/>
            </a:ext>
          </a:extLst>
        </xdr:cNvPr>
        <xdr:cNvSpPr/>
      </xdr:nvSpPr>
      <xdr:spPr>
        <a:xfrm>
          <a:off x="1152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36B93952-96DC-4201-95FC-833403535E1D}"/>
            </a:ext>
          </a:extLst>
        </xdr:cNvPr>
        <xdr:cNvSpPr/>
      </xdr:nvSpPr>
      <xdr:spPr>
        <a:xfrm>
          <a:off x="2638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B6C885DD-CB84-4229-8962-70679E1187E7}"/>
            </a:ext>
          </a:extLst>
        </xdr:cNvPr>
        <xdr:cNvSpPr/>
      </xdr:nvSpPr>
      <xdr:spPr>
        <a:xfrm>
          <a:off x="2638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3B6CAD4-7E8F-4877-BFF7-AA87E3D7CB5D}"/>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B4D07C2-A123-4EEF-9786-D2EB6194730C}"/>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73F4D3D-F6E4-4BBC-BEE3-B3A72D20AA49}"/>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11A8037-BD60-4FE9-B290-A3619082198D}"/>
            </a:ext>
          </a:extLst>
        </xdr:cNvPr>
        <xdr:cNvSpPr txBox="1"/>
      </xdr:nvSpPr>
      <xdr:spPr>
        <a:xfrm>
          <a:off x="2789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5336C97-B502-468B-8EFE-632DCD232B9E}"/>
            </a:ext>
          </a:extLst>
        </xdr:cNvPr>
        <xdr:cNvCxnSpPr/>
      </xdr:nvCxnSpPr>
      <xdr:spPr>
        <a:xfrm>
          <a:off x="685800" y="6848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B5CC7C3-694D-41EC-AF72-7EF7B30FC67C}"/>
            </a:ext>
          </a:extLst>
        </xdr:cNvPr>
        <xdr:cNvSpPr txBox="1"/>
      </xdr:nvSpPr>
      <xdr:spPr>
        <a:xfrm>
          <a:off x="278946"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F5A9471-3904-452A-8DEA-EBA59976937B}"/>
            </a:ext>
          </a:extLst>
        </xdr:cNvPr>
        <xdr:cNvCxnSpPr/>
      </xdr:nvCxnSpPr>
      <xdr:spPr>
        <a:xfrm>
          <a:off x="685800" y="6486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4058B4A-7040-4202-8B6D-ACC8AA14B63A}"/>
            </a:ext>
          </a:extLst>
        </xdr:cNvPr>
        <xdr:cNvSpPr txBox="1"/>
      </xdr:nvSpPr>
      <xdr:spPr>
        <a:xfrm>
          <a:off x="339891" y="6350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095C2B0-F05D-4C19-BD89-19ED127F9DE2}"/>
            </a:ext>
          </a:extLst>
        </xdr:cNvPr>
        <xdr:cNvCxnSpPr/>
      </xdr:nvCxnSpPr>
      <xdr:spPr>
        <a:xfrm>
          <a:off x="6858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7D52222-CAAC-45D8-83B0-A1CDF4D363E8}"/>
            </a:ext>
          </a:extLst>
        </xdr:cNvPr>
        <xdr:cNvSpPr txBox="1"/>
      </xdr:nvSpPr>
      <xdr:spPr>
        <a:xfrm>
          <a:off x="339891" y="599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D4FC574-9FC5-4B4A-91AE-BE6F38DF78DC}"/>
            </a:ext>
          </a:extLst>
        </xdr:cNvPr>
        <xdr:cNvCxnSpPr/>
      </xdr:nvCxnSpPr>
      <xdr:spPr>
        <a:xfrm>
          <a:off x="685800" y="5772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C0A0B62-EE71-431E-AFAD-007241F1385C}"/>
            </a:ext>
          </a:extLst>
        </xdr:cNvPr>
        <xdr:cNvSpPr txBox="1"/>
      </xdr:nvSpPr>
      <xdr:spPr>
        <a:xfrm>
          <a:off x="339891" y="56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1F14941-2ADE-494F-B986-466D9E44280E}"/>
            </a:ext>
          </a:extLst>
        </xdr:cNvPr>
        <xdr:cNvCxnSpPr/>
      </xdr:nvCxnSpPr>
      <xdr:spPr>
        <a:xfrm>
          <a:off x="685800" y="541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4B61ACC-91DA-4563-B7AA-ABF9E4B5EB62}"/>
            </a:ext>
          </a:extLst>
        </xdr:cNvPr>
        <xdr:cNvSpPr txBox="1"/>
      </xdr:nvSpPr>
      <xdr:spPr>
        <a:xfrm>
          <a:off x="339891" y="527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6C6C528-46A5-431A-9A98-40F448994EEE}"/>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034329A-68D0-41D4-B546-41A0AC678C6C}"/>
            </a:ext>
          </a:extLst>
        </xdr:cNvPr>
        <xdr:cNvSpPr txBox="1"/>
      </xdr:nvSpPr>
      <xdr:spPr>
        <a:xfrm>
          <a:off x="388136" y="4912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体育館・プール】&#10;有形固定資産減価償却率グラフ枠">
          <a:extLst>
            <a:ext uri="{FF2B5EF4-FFF2-40B4-BE49-F238E27FC236}">
              <a16:creationId xmlns:a16="http://schemas.microsoft.com/office/drawing/2014/main" id="{9D63D16B-7C13-466D-8812-D12FADB0BB91}"/>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118110</xdr:rowOff>
    </xdr:from>
    <xdr:to>
      <xdr:col>24</xdr:col>
      <xdr:colOff>62865</xdr:colOff>
      <xdr:row>40</xdr:row>
      <xdr:rowOff>139065</xdr:rowOff>
    </xdr:to>
    <xdr:cxnSp macro="">
      <xdr:nvCxnSpPr>
        <xdr:cNvPr id="57" name="直線コネクタ 56">
          <a:extLst>
            <a:ext uri="{FF2B5EF4-FFF2-40B4-BE49-F238E27FC236}">
              <a16:creationId xmlns:a16="http://schemas.microsoft.com/office/drawing/2014/main" id="{9A9A90AD-B952-41C9-A5B1-D7B652F7D7E8}"/>
            </a:ext>
          </a:extLst>
        </xdr:cNvPr>
        <xdr:cNvCxnSpPr/>
      </xdr:nvCxnSpPr>
      <xdr:spPr>
        <a:xfrm flipV="1">
          <a:off x="4179570" y="5474335"/>
          <a:ext cx="127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142892</xdr:rowOff>
    </xdr:from>
    <xdr:ext cx="405111" cy="259045"/>
    <xdr:sp macro="" textlink="">
      <xdr:nvSpPr>
        <xdr:cNvPr id="58" name="【体育館・プール】&#10;有形固定資産減価償却率最小値テキスト">
          <a:extLst>
            <a:ext uri="{FF2B5EF4-FFF2-40B4-BE49-F238E27FC236}">
              <a16:creationId xmlns:a16="http://schemas.microsoft.com/office/drawing/2014/main" id="{63DBC82A-3002-41FF-96EC-3B9E763B831C}"/>
            </a:ext>
          </a:extLst>
        </xdr:cNvPr>
        <xdr:cNvSpPr txBox="1"/>
      </xdr:nvSpPr>
      <xdr:spPr>
        <a:xfrm>
          <a:off x="4229100" y="6626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139065</xdr:rowOff>
    </xdr:from>
    <xdr:to>
      <xdr:col>24</xdr:col>
      <xdr:colOff>152400</xdr:colOff>
      <xdr:row>40</xdr:row>
      <xdr:rowOff>139065</xdr:rowOff>
    </xdr:to>
    <xdr:cxnSp macro="">
      <xdr:nvCxnSpPr>
        <xdr:cNvPr id="59" name="直線コネクタ 58">
          <a:extLst>
            <a:ext uri="{FF2B5EF4-FFF2-40B4-BE49-F238E27FC236}">
              <a16:creationId xmlns:a16="http://schemas.microsoft.com/office/drawing/2014/main" id="{F9532EE6-367B-4D09-8E02-1BF2B0F92F54}"/>
            </a:ext>
          </a:extLst>
        </xdr:cNvPr>
        <xdr:cNvCxnSpPr/>
      </xdr:nvCxnSpPr>
      <xdr:spPr>
        <a:xfrm>
          <a:off x="4105275" y="662876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64787</xdr:rowOff>
    </xdr:from>
    <xdr:ext cx="405111" cy="259045"/>
    <xdr:sp macro="" textlink="">
      <xdr:nvSpPr>
        <xdr:cNvPr id="60" name="【体育館・プール】&#10;有形固定資産減価償却率最大値テキスト">
          <a:extLst>
            <a:ext uri="{FF2B5EF4-FFF2-40B4-BE49-F238E27FC236}">
              <a16:creationId xmlns:a16="http://schemas.microsoft.com/office/drawing/2014/main" id="{A8041431-C405-458A-8DE9-D4F0D3701922}"/>
            </a:ext>
          </a:extLst>
        </xdr:cNvPr>
        <xdr:cNvSpPr txBox="1"/>
      </xdr:nvSpPr>
      <xdr:spPr>
        <a:xfrm>
          <a:off x="4229100" y="525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1" name="直線コネクタ 60">
          <a:extLst>
            <a:ext uri="{FF2B5EF4-FFF2-40B4-BE49-F238E27FC236}">
              <a16:creationId xmlns:a16="http://schemas.microsoft.com/office/drawing/2014/main" id="{E77D5271-17D6-448E-A682-237B3176A4A4}"/>
            </a:ext>
          </a:extLst>
        </xdr:cNvPr>
        <xdr:cNvCxnSpPr/>
      </xdr:nvCxnSpPr>
      <xdr:spPr>
        <a:xfrm>
          <a:off x="4105275" y="54743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38117</xdr:rowOff>
    </xdr:from>
    <xdr:ext cx="405111" cy="259045"/>
    <xdr:sp macro="" textlink="">
      <xdr:nvSpPr>
        <xdr:cNvPr id="62" name="【体育館・プール】&#10;有形固定資産減価償却率平均値テキスト">
          <a:extLst>
            <a:ext uri="{FF2B5EF4-FFF2-40B4-BE49-F238E27FC236}">
              <a16:creationId xmlns:a16="http://schemas.microsoft.com/office/drawing/2014/main" id="{1808B8F9-AAE3-4E37-A117-C8ACA19216AC}"/>
            </a:ext>
          </a:extLst>
        </xdr:cNvPr>
        <xdr:cNvSpPr txBox="1"/>
      </xdr:nvSpPr>
      <xdr:spPr>
        <a:xfrm>
          <a:off x="4229100" y="587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59690</xdr:rowOff>
    </xdr:from>
    <xdr:to>
      <xdr:col>24</xdr:col>
      <xdr:colOff>114300</xdr:colOff>
      <xdr:row>36</xdr:row>
      <xdr:rowOff>161290</xdr:rowOff>
    </xdr:to>
    <xdr:sp macro="" textlink="">
      <xdr:nvSpPr>
        <xdr:cNvPr id="63" name="フローチャート: 判断 62">
          <a:extLst>
            <a:ext uri="{FF2B5EF4-FFF2-40B4-BE49-F238E27FC236}">
              <a16:creationId xmlns:a16="http://schemas.microsoft.com/office/drawing/2014/main" id="{4AA8B24C-1D8E-4189-A524-98B1671F5C6F}"/>
            </a:ext>
          </a:extLst>
        </xdr:cNvPr>
        <xdr:cNvSpPr/>
      </xdr:nvSpPr>
      <xdr:spPr>
        <a:xfrm>
          <a:off x="4124325" y="589851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50165</xdr:rowOff>
    </xdr:from>
    <xdr:to>
      <xdr:col>20</xdr:col>
      <xdr:colOff>38100</xdr:colOff>
      <xdr:row>36</xdr:row>
      <xdr:rowOff>151765</xdr:rowOff>
    </xdr:to>
    <xdr:sp macro="" textlink="">
      <xdr:nvSpPr>
        <xdr:cNvPr id="64" name="フローチャート: 判断 63">
          <a:extLst>
            <a:ext uri="{FF2B5EF4-FFF2-40B4-BE49-F238E27FC236}">
              <a16:creationId xmlns:a16="http://schemas.microsoft.com/office/drawing/2014/main" id="{1DFD2322-EC56-4DDF-871E-8A62B34EEA78}"/>
            </a:ext>
          </a:extLst>
        </xdr:cNvPr>
        <xdr:cNvSpPr/>
      </xdr:nvSpPr>
      <xdr:spPr>
        <a:xfrm>
          <a:off x="3381375" y="588581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34925</xdr:rowOff>
    </xdr:from>
    <xdr:to>
      <xdr:col>15</xdr:col>
      <xdr:colOff>101600</xdr:colOff>
      <xdr:row>36</xdr:row>
      <xdr:rowOff>136525</xdr:rowOff>
    </xdr:to>
    <xdr:sp macro="" textlink="">
      <xdr:nvSpPr>
        <xdr:cNvPr id="65" name="フローチャート: 判断 64">
          <a:extLst>
            <a:ext uri="{FF2B5EF4-FFF2-40B4-BE49-F238E27FC236}">
              <a16:creationId xmlns:a16="http://schemas.microsoft.com/office/drawing/2014/main" id="{96ABBA58-2C45-4A51-AB57-9E4F1D22405D}"/>
            </a:ext>
          </a:extLst>
        </xdr:cNvPr>
        <xdr:cNvSpPr/>
      </xdr:nvSpPr>
      <xdr:spPr>
        <a:xfrm>
          <a:off x="2571750" y="58737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101600</xdr:rowOff>
    </xdr:from>
    <xdr:to>
      <xdr:col>10</xdr:col>
      <xdr:colOff>165100</xdr:colOff>
      <xdr:row>36</xdr:row>
      <xdr:rowOff>31750</xdr:rowOff>
    </xdr:to>
    <xdr:sp macro="" textlink="">
      <xdr:nvSpPr>
        <xdr:cNvPr id="66" name="フローチャート: 判断 65">
          <a:extLst>
            <a:ext uri="{FF2B5EF4-FFF2-40B4-BE49-F238E27FC236}">
              <a16:creationId xmlns:a16="http://schemas.microsoft.com/office/drawing/2014/main" id="{EAF7C6CD-387B-418E-BDC4-16ED72D91BFD}"/>
            </a:ext>
          </a:extLst>
        </xdr:cNvPr>
        <xdr:cNvSpPr/>
      </xdr:nvSpPr>
      <xdr:spPr>
        <a:xfrm>
          <a:off x="1781175" y="57816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A1693D4-949A-4451-98F4-97728047C4F3}"/>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FC6E3ED-1212-4B58-AC51-0E7A8A8348A2}"/>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3847B18-76BB-466A-BED7-1C563F7A2754}"/>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0342F90-7B2E-4231-BAB8-84FA7A7AAAE8}"/>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5A23FAC-227E-49E8-9B0B-71A7F29BBD98}"/>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95885</xdr:rowOff>
    </xdr:from>
    <xdr:to>
      <xdr:col>24</xdr:col>
      <xdr:colOff>114300</xdr:colOff>
      <xdr:row>35</xdr:row>
      <xdr:rowOff>26035</xdr:rowOff>
    </xdr:to>
    <xdr:sp macro="" textlink="">
      <xdr:nvSpPr>
        <xdr:cNvPr id="72" name="楕円 71">
          <a:extLst>
            <a:ext uri="{FF2B5EF4-FFF2-40B4-BE49-F238E27FC236}">
              <a16:creationId xmlns:a16="http://schemas.microsoft.com/office/drawing/2014/main" id="{82049DE5-77B7-4C14-9A8D-A126821E9D60}"/>
            </a:ext>
          </a:extLst>
        </xdr:cNvPr>
        <xdr:cNvSpPr/>
      </xdr:nvSpPr>
      <xdr:spPr>
        <a:xfrm>
          <a:off x="4124325" y="561086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118762</xdr:rowOff>
    </xdr:from>
    <xdr:ext cx="405111" cy="259045"/>
    <xdr:sp macro="" textlink="">
      <xdr:nvSpPr>
        <xdr:cNvPr id="73" name="【体育館・プール】&#10;有形固定資産減価償却率該当値テキスト">
          <a:extLst>
            <a:ext uri="{FF2B5EF4-FFF2-40B4-BE49-F238E27FC236}">
              <a16:creationId xmlns:a16="http://schemas.microsoft.com/office/drawing/2014/main" id="{CB029261-37BC-43A5-9DE2-8FCB53891FF8}"/>
            </a:ext>
          </a:extLst>
        </xdr:cNvPr>
        <xdr:cNvSpPr txBox="1"/>
      </xdr:nvSpPr>
      <xdr:spPr>
        <a:xfrm>
          <a:off x="42291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55880</xdr:rowOff>
    </xdr:from>
    <xdr:to>
      <xdr:col>20</xdr:col>
      <xdr:colOff>38100</xdr:colOff>
      <xdr:row>34</xdr:row>
      <xdr:rowOff>157480</xdr:rowOff>
    </xdr:to>
    <xdr:sp macro="" textlink="">
      <xdr:nvSpPr>
        <xdr:cNvPr id="74" name="楕円 73">
          <a:extLst>
            <a:ext uri="{FF2B5EF4-FFF2-40B4-BE49-F238E27FC236}">
              <a16:creationId xmlns:a16="http://schemas.microsoft.com/office/drawing/2014/main" id="{9AC5CF31-9941-42E6-8CEF-2CEA466BC686}"/>
            </a:ext>
          </a:extLst>
        </xdr:cNvPr>
        <xdr:cNvSpPr/>
      </xdr:nvSpPr>
      <xdr:spPr>
        <a:xfrm>
          <a:off x="3381375" y="557085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106680</xdr:rowOff>
    </xdr:from>
    <xdr:to>
      <xdr:col>24</xdr:col>
      <xdr:colOff>63500</xdr:colOff>
      <xdr:row>34</xdr:row>
      <xdr:rowOff>146685</xdr:rowOff>
    </xdr:to>
    <xdr:cxnSp macro="">
      <xdr:nvCxnSpPr>
        <xdr:cNvPr id="75" name="直線コネクタ 74">
          <a:extLst>
            <a:ext uri="{FF2B5EF4-FFF2-40B4-BE49-F238E27FC236}">
              <a16:creationId xmlns:a16="http://schemas.microsoft.com/office/drawing/2014/main" id="{0BB35B02-C05B-4D3B-990A-A8CAEEA312B7}"/>
            </a:ext>
          </a:extLst>
        </xdr:cNvPr>
        <xdr:cNvCxnSpPr/>
      </xdr:nvCxnSpPr>
      <xdr:spPr>
        <a:xfrm>
          <a:off x="3429000" y="5618480"/>
          <a:ext cx="7524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13970</xdr:rowOff>
    </xdr:from>
    <xdr:to>
      <xdr:col>15</xdr:col>
      <xdr:colOff>101600</xdr:colOff>
      <xdr:row>34</xdr:row>
      <xdr:rowOff>115570</xdr:rowOff>
    </xdr:to>
    <xdr:sp macro="" textlink="">
      <xdr:nvSpPr>
        <xdr:cNvPr id="76" name="楕円 75">
          <a:extLst>
            <a:ext uri="{FF2B5EF4-FFF2-40B4-BE49-F238E27FC236}">
              <a16:creationId xmlns:a16="http://schemas.microsoft.com/office/drawing/2014/main" id="{44DC9E14-5D5C-4544-8614-5BC160DA5998}"/>
            </a:ext>
          </a:extLst>
        </xdr:cNvPr>
        <xdr:cNvSpPr/>
      </xdr:nvSpPr>
      <xdr:spPr>
        <a:xfrm>
          <a:off x="2571750" y="552577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64770</xdr:rowOff>
    </xdr:from>
    <xdr:to>
      <xdr:col>19</xdr:col>
      <xdr:colOff>177800</xdr:colOff>
      <xdr:row>34</xdr:row>
      <xdr:rowOff>106680</xdr:rowOff>
    </xdr:to>
    <xdr:cxnSp macro="">
      <xdr:nvCxnSpPr>
        <xdr:cNvPr id="77" name="直線コネクタ 76">
          <a:extLst>
            <a:ext uri="{FF2B5EF4-FFF2-40B4-BE49-F238E27FC236}">
              <a16:creationId xmlns:a16="http://schemas.microsoft.com/office/drawing/2014/main" id="{5BEC6F19-823E-450D-8620-846B5A7C3B00}"/>
            </a:ext>
          </a:extLst>
        </xdr:cNvPr>
        <xdr:cNvCxnSpPr/>
      </xdr:nvCxnSpPr>
      <xdr:spPr>
        <a:xfrm>
          <a:off x="2619375" y="5582920"/>
          <a:ext cx="809625"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143510</xdr:rowOff>
    </xdr:from>
    <xdr:to>
      <xdr:col>10</xdr:col>
      <xdr:colOff>165100</xdr:colOff>
      <xdr:row>34</xdr:row>
      <xdr:rowOff>73660</xdr:rowOff>
    </xdr:to>
    <xdr:sp macro="" textlink="">
      <xdr:nvSpPr>
        <xdr:cNvPr id="78" name="楕円 77">
          <a:extLst>
            <a:ext uri="{FF2B5EF4-FFF2-40B4-BE49-F238E27FC236}">
              <a16:creationId xmlns:a16="http://schemas.microsoft.com/office/drawing/2014/main" id="{CD3BE732-0163-4018-AE89-B879ECDA0082}"/>
            </a:ext>
          </a:extLst>
        </xdr:cNvPr>
        <xdr:cNvSpPr/>
      </xdr:nvSpPr>
      <xdr:spPr>
        <a:xfrm>
          <a:off x="1781175" y="54933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22860</xdr:rowOff>
    </xdr:from>
    <xdr:to>
      <xdr:col>15</xdr:col>
      <xdr:colOff>50800</xdr:colOff>
      <xdr:row>34</xdr:row>
      <xdr:rowOff>64770</xdr:rowOff>
    </xdr:to>
    <xdr:cxnSp macro="">
      <xdr:nvCxnSpPr>
        <xdr:cNvPr id="79" name="直線コネクタ 78">
          <a:extLst>
            <a:ext uri="{FF2B5EF4-FFF2-40B4-BE49-F238E27FC236}">
              <a16:creationId xmlns:a16="http://schemas.microsoft.com/office/drawing/2014/main" id="{0E1916DE-B4AE-4B32-B183-ACBE2BFFD219}"/>
            </a:ext>
          </a:extLst>
        </xdr:cNvPr>
        <xdr:cNvCxnSpPr/>
      </xdr:nvCxnSpPr>
      <xdr:spPr>
        <a:xfrm>
          <a:off x="1828800" y="5541010"/>
          <a:ext cx="7905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142892</xdr:rowOff>
    </xdr:from>
    <xdr:ext cx="405111" cy="259045"/>
    <xdr:sp macro="" textlink="">
      <xdr:nvSpPr>
        <xdr:cNvPr id="80" name="n_1aveValue【体育館・プール】&#10;有形固定資産減価償却率">
          <a:extLst>
            <a:ext uri="{FF2B5EF4-FFF2-40B4-BE49-F238E27FC236}">
              <a16:creationId xmlns:a16="http://schemas.microsoft.com/office/drawing/2014/main" id="{61D16A24-F030-442E-B7B0-5DB4F92CC40A}"/>
            </a:ext>
          </a:extLst>
        </xdr:cNvPr>
        <xdr:cNvSpPr txBox="1"/>
      </xdr:nvSpPr>
      <xdr:spPr>
        <a:xfrm>
          <a:off x="32391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127652</xdr:rowOff>
    </xdr:from>
    <xdr:ext cx="405111" cy="259045"/>
    <xdr:sp macro="" textlink="">
      <xdr:nvSpPr>
        <xdr:cNvPr id="81" name="n_2aveValue【体育館・プール】&#10;有形固定資産減価償却率">
          <a:extLst>
            <a:ext uri="{FF2B5EF4-FFF2-40B4-BE49-F238E27FC236}">
              <a16:creationId xmlns:a16="http://schemas.microsoft.com/office/drawing/2014/main" id="{611D0468-6A04-4DCE-A525-B7FA8174D33B}"/>
            </a:ext>
          </a:extLst>
        </xdr:cNvPr>
        <xdr:cNvSpPr txBox="1"/>
      </xdr:nvSpPr>
      <xdr:spPr>
        <a:xfrm>
          <a:off x="24390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22877</xdr:rowOff>
    </xdr:from>
    <xdr:ext cx="405111" cy="259045"/>
    <xdr:sp macro="" textlink="">
      <xdr:nvSpPr>
        <xdr:cNvPr id="82" name="n_3aveValue【体育館・プール】&#10;有形固定資産減価償却率">
          <a:extLst>
            <a:ext uri="{FF2B5EF4-FFF2-40B4-BE49-F238E27FC236}">
              <a16:creationId xmlns:a16="http://schemas.microsoft.com/office/drawing/2014/main" id="{F99C7E60-3247-4AAD-890A-BC34FD8C7159}"/>
            </a:ext>
          </a:extLst>
        </xdr:cNvPr>
        <xdr:cNvSpPr txBox="1"/>
      </xdr:nvSpPr>
      <xdr:spPr>
        <a:xfrm>
          <a:off x="1648469"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2557</xdr:rowOff>
    </xdr:from>
    <xdr:ext cx="405111" cy="259045"/>
    <xdr:sp macro="" textlink="">
      <xdr:nvSpPr>
        <xdr:cNvPr id="83" name="n_1mainValue【体育館・プール】&#10;有形固定資産減価償却率">
          <a:extLst>
            <a:ext uri="{FF2B5EF4-FFF2-40B4-BE49-F238E27FC236}">
              <a16:creationId xmlns:a16="http://schemas.microsoft.com/office/drawing/2014/main" id="{A5427C1D-E4E9-4848-AA5F-A469A7734806}"/>
            </a:ext>
          </a:extLst>
        </xdr:cNvPr>
        <xdr:cNvSpPr txBox="1"/>
      </xdr:nvSpPr>
      <xdr:spPr>
        <a:xfrm>
          <a:off x="3239144" y="53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132097</xdr:rowOff>
    </xdr:from>
    <xdr:ext cx="405111" cy="259045"/>
    <xdr:sp macro="" textlink="">
      <xdr:nvSpPr>
        <xdr:cNvPr id="84" name="n_2mainValue【体育館・プール】&#10;有形固定資産減価償却率">
          <a:extLst>
            <a:ext uri="{FF2B5EF4-FFF2-40B4-BE49-F238E27FC236}">
              <a16:creationId xmlns:a16="http://schemas.microsoft.com/office/drawing/2014/main" id="{B6A826A2-3C2F-4289-9115-D33F9EAC7389}"/>
            </a:ext>
          </a:extLst>
        </xdr:cNvPr>
        <xdr:cNvSpPr txBox="1"/>
      </xdr:nvSpPr>
      <xdr:spPr>
        <a:xfrm>
          <a:off x="2439044" y="53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90187</xdr:rowOff>
    </xdr:from>
    <xdr:ext cx="405111" cy="259045"/>
    <xdr:sp macro="" textlink="">
      <xdr:nvSpPr>
        <xdr:cNvPr id="85" name="n_3mainValue【体育館・プール】&#10;有形固定資産減価償却率">
          <a:extLst>
            <a:ext uri="{FF2B5EF4-FFF2-40B4-BE49-F238E27FC236}">
              <a16:creationId xmlns:a16="http://schemas.microsoft.com/office/drawing/2014/main" id="{87494A82-06A9-44EF-9E5C-80667F09C7A9}"/>
            </a:ext>
          </a:extLst>
        </xdr:cNvPr>
        <xdr:cNvSpPr txBox="1"/>
      </xdr:nvSpPr>
      <xdr:spPr>
        <a:xfrm>
          <a:off x="1648469" y="527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33B1E7C2-876C-4B95-8BE2-E69368A20D1A}"/>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7" name="正方形/長方形 86">
          <a:extLst>
            <a:ext uri="{FF2B5EF4-FFF2-40B4-BE49-F238E27FC236}">
              <a16:creationId xmlns:a16="http://schemas.microsoft.com/office/drawing/2014/main" id="{0A0485F4-5AC6-450B-A226-ED13408F16C8}"/>
            </a:ext>
          </a:extLst>
        </xdr:cNvPr>
        <xdr:cNvSpPr/>
      </xdr:nvSpPr>
      <xdr:spPr>
        <a:xfrm>
          <a:off x="6410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8" name="正方形/長方形 87">
          <a:extLst>
            <a:ext uri="{FF2B5EF4-FFF2-40B4-BE49-F238E27FC236}">
              <a16:creationId xmlns:a16="http://schemas.microsoft.com/office/drawing/2014/main" id="{6DF842CA-AD76-455E-BBBC-B32A87E390A9}"/>
            </a:ext>
          </a:extLst>
        </xdr:cNvPr>
        <xdr:cNvSpPr/>
      </xdr:nvSpPr>
      <xdr:spPr>
        <a:xfrm>
          <a:off x="6410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9" name="正方形/長方形 88">
          <a:extLst>
            <a:ext uri="{FF2B5EF4-FFF2-40B4-BE49-F238E27FC236}">
              <a16:creationId xmlns:a16="http://schemas.microsoft.com/office/drawing/2014/main" id="{5BB7EC0B-FB4A-4713-A1B6-156DF17DF7A3}"/>
            </a:ext>
          </a:extLst>
        </xdr:cNvPr>
        <xdr:cNvSpPr/>
      </xdr:nvSpPr>
      <xdr:spPr>
        <a:xfrm>
          <a:off x="7886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0" name="正方形/長方形 89">
          <a:extLst>
            <a:ext uri="{FF2B5EF4-FFF2-40B4-BE49-F238E27FC236}">
              <a16:creationId xmlns:a16="http://schemas.microsoft.com/office/drawing/2014/main" id="{A8B6FDCB-993C-4A2E-810E-624A1E06CCEA}"/>
            </a:ext>
          </a:extLst>
        </xdr:cNvPr>
        <xdr:cNvSpPr/>
      </xdr:nvSpPr>
      <xdr:spPr>
        <a:xfrm>
          <a:off x="7886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B0BEA3A9-64E6-4DFC-8F5F-AFB3BAA98175}"/>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a:extLst>
            <a:ext uri="{FF2B5EF4-FFF2-40B4-BE49-F238E27FC236}">
              <a16:creationId xmlns:a16="http://schemas.microsoft.com/office/drawing/2014/main" id="{0262D4AB-553B-41E6-A635-6B085F566CF0}"/>
            </a:ext>
          </a:extLst>
        </xdr:cNvPr>
        <xdr:cNvSpPr txBox="1"/>
      </xdr:nvSpPr>
      <xdr:spPr>
        <a:xfrm>
          <a:off x="59150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45E33005-89E8-4CCA-89B0-6BA49D60B0EE}"/>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a:extLst>
            <a:ext uri="{FF2B5EF4-FFF2-40B4-BE49-F238E27FC236}">
              <a16:creationId xmlns:a16="http://schemas.microsoft.com/office/drawing/2014/main" id="{AEED417F-DE63-4570-A95D-A0AEBA67B635}"/>
            </a:ext>
          </a:extLst>
        </xdr:cNvPr>
        <xdr:cNvCxnSpPr/>
      </xdr:nvCxnSpPr>
      <xdr:spPr>
        <a:xfrm>
          <a:off x="5953125" y="6848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a:extLst>
            <a:ext uri="{FF2B5EF4-FFF2-40B4-BE49-F238E27FC236}">
              <a16:creationId xmlns:a16="http://schemas.microsoft.com/office/drawing/2014/main" id="{A6B0F9EB-66CB-4F84-AE49-F6F2B1C77BA9}"/>
            </a:ext>
          </a:extLst>
        </xdr:cNvPr>
        <xdr:cNvSpPr txBox="1"/>
      </xdr:nvSpPr>
      <xdr:spPr>
        <a:xfrm>
          <a:off x="5527221"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a:extLst>
            <a:ext uri="{FF2B5EF4-FFF2-40B4-BE49-F238E27FC236}">
              <a16:creationId xmlns:a16="http://schemas.microsoft.com/office/drawing/2014/main" id="{D1D4457B-07C0-49CD-87D6-CB206B811E1A}"/>
            </a:ext>
          </a:extLst>
        </xdr:cNvPr>
        <xdr:cNvCxnSpPr/>
      </xdr:nvCxnSpPr>
      <xdr:spPr>
        <a:xfrm>
          <a:off x="5953125" y="6486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a:extLst>
            <a:ext uri="{FF2B5EF4-FFF2-40B4-BE49-F238E27FC236}">
              <a16:creationId xmlns:a16="http://schemas.microsoft.com/office/drawing/2014/main" id="{3D9F938E-C461-4C6D-85F9-EA6190DCE5C0}"/>
            </a:ext>
          </a:extLst>
        </xdr:cNvPr>
        <xdr:cNvSpPr txBox="1"/>
      </xdr:nvSpPr>
      <xdr:spPr>
        <a:xfrm>
          <a:off x="5527221" y="6350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id="{60CE8263-0047-444A-8D2B-206E622460EA}"/>
            </a:ext>
          </a:extLst>
        </xdr:cNvPr>
        <xdr:cNvCxnSpPr/>
      </xdr:nvCxnSpPr>
      <xdr:spPr>
        <a:xfrm>
          <a:off x="5953125" y="613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a:extLst>
            <a:ext uri="{FF2B5EF4-FFF2-40B4-BE49-F238E27FC236}">
              <a16:creationId xmlns:a16="http://schemas.microsoft.com/office/drawing/2014/main" id="{1AE73C2B-2084-4B4A-B9C9-6F6F2212C7B5}"/>
            </a:ext>
          </a:extLst>
        </xdr:cNvPr>
        <xdr:cNvSpPr txBox="1"/>
      </xdr:nvSpPr>
      <xdr:spPr>
        <a:xfrm>
          <a:off x="5527221"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a:extLst>
            <a:ext uri="{FF2B5EF4-FFF2-40B4-BE49-F238E27FC236}">
              <a16:creationId xmlns:a16="http://schemas.microsoft.com/office/drawing/2014/main" id="{B098DA79-B88D-4612-A652-BB3CF424A5FE}"/>
            </a:ext>
          </a:extLst>
        </xdr:cNvPr>
        <xdr:cNvCxnSpPr/>
      </xdr:nvCxnSpPr>
      <xdr:spPr>
        <a:xfrm>
          <a:off x="5953125" y="5772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a:extLst>
            <a:ext uri="{FF2B5EF4-FFF2-40B4-BE49-F238E27FC236}">
              <a16:creationId xmlns:a16="http://schemas.microsoft.com/office/drawing/2014/main" id="{A28E345E-F887-4FF3-98CA-FCEB2AE1FC60}"/>
            </a:ext>
          </a:extLst>
        </xdr:cNvPr>
        <xdr:cNvSpPr txBox="1"/>
      </xdr:nvSpPr>
      <xdr:spPr>
        <a:xfrm>
          <a:off x="5527221" y="56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a:extLst>
            <a:ext uri="{FF2B5EF4-FFF2-40B4-BE49-F238E27FC236}">
              <a16:creationId xmlns:a16="http://schemas.microsoft.com/office/drawing/2014/main" id="{3345ECAB-8C83-4278-9D1F-91B48E348793}"/>
            </a:ext>
          </a:extLst>
        </xdr:cNvPr>
        <xdr:cNvCxnSpPr/>
      </xdr:nvCxnSpPr>
      <xdr:spPr>
        <a:xfrm>
          <a:off x="5953125" y="5410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a:extLst>
            <a:ext uri="{FF2B5EF4-FFF2-40B4-BE49-F238E27FC236}">
              <a16:creationId xmlns:a16="http://schemas.microsoft.com/office/drawing/2014/main" id="{60AE46E9-591A-4BD4-972C-8D4093C27165}"/>
            </a:ext>
          </a:extLst>
        </xdr:cNvPr>
        <xdr:cNvSpPr txBox="1"/>
      </xdr:nvSpPr>
      <xdr:spPr>
        <a:xfrm>
          <a:off x="5527221" y="527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A182277F-FD0F-46C0-A5D5-A8699378FEED}"/>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id="{4BE41254-484D-4975-8645-FE82DC920ED3}"/>
            </a:ext>
          </a:extLst>
        </xdr:cNvPr>
        <xdr:cNvSpPr txBox="1"/>
      </xdr:nvSpPr>
      <xdr:spPr>
        <a:xfrm>
          <a:off x="5527221"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体育館・プール】&#10;一人当たり面積グラフ枠">
          <a:extLst>
            <a:ext uri="{FF2B5EF4-FFF2-40B4-BE49-F238E27FC236}">
              <a16:creationId xmlns:a16="http://schemas.microsoft.com/office/drawing/2014/main" id="{F1638930-07CC-4D85-95F6-5CD2C1F16803}"/>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114300</xdr:rowOff>
    </xdr:from>
    <xdr:to>
      <xdr:col>54</xdr:col>
      <xdr:colOff>189865</xdr:colOff>
      <xdr:row>41</xdr:row>
      <xdr:rowOff>152400</xdr:rowOff>
    </xdr:to>
    <xdr:cxnSp macro="">
      <xdr:nvCxnSpPr>
        <xdr:cNvPr id="107" name="直線コネクタ 106">
          <a:extLst>
            <a:ext uri="{FF2B5EF4-FFF2-40B4-BE49-F238E27FC236}">
              <a16:creationId xmlns:a16="http://schemas.microsoft.com/office/drawing/2014/main" id="{3BF49DAB-F2CA-46C6-A9E2-165D19F9F1AC}"/>
            </a:ext>
          </a:extLst>
        </xdr:cNvPr>
        <xdr:cNvCxnSpPr/>
      </xdr:nvCxnSpPr>
      <xdr:spPr>
        <a:xfrm flipV="1">
          <a:off x="9427845" y="5629275"/>
          <a:ext cx="127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156227</xdr:rowOff>
    </xdr:from>
    <xdr:ext cx="469744" cy="259045"/>
    <xdr:sp macro="" textlink="">
      <xdr:nvSpPr>
        <xdr:cNvPr id="108" name="【体育館・プール】&#10;一人当たり面積最小値テキスト">
          <a:extLst>
            <a:ext uri="{FF2B5EF4-FFF2-40B4-BE49-F238E27FC236}">
              <a16:creationId xmlns:a16="http://schemas.microsoft.com/office/drawing/2014/main" id="{A40854F2-38A5-4082-99B9-5CD58E2D1B47}"/>
            </a:ext>
          </a:extLst>
        </xdr:cNvPr>
        <xdr:cNvSpPr txBox="1"/>
      </xdr:nvSpPr>
      <xdr:spPr>
        <a:xfrm>
          <a:off x="9477375" y="680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152400</xdr:rowOff>
    </xdr:from>
    <xdr:to>
      <xdr:col>55</xdr:col>
      <xdr:colOff>88900</xdr:colOff>
      <xdr:row>41</xdr:row>
      <xdr:rowOff>152400</xdr:rowOff>
    </xdr:to>
    <xdr:cxnSp macro="">
      <xdr:nvCxnSpPr>
        <xdr:cNvPr id="109" name="直線コネクタ 108">
          <a:extLst>
            <a:ext uri="{FF2B5EF4-FFF2-40B4-BE49-F238E27FC236}">
              <a16:creationId xmlns:a16="http://schemas.microsoft.com/office/drawing/2014/main" id="{61D7A86F-A0C6-4AC9-ADB1-E6A4CAC68308}"/>
            </a:ext>
          </a:extLst>
        </xdr:cNvPr>
        <xdr:cNvCxnSpPr/>
      </xdr:nvCxnSpPr>
      <xdr:spPr>
        <a:xfrm>
          <a:off x="9363075" y="68008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60977</xdr:rowOff>
    </xdr:from>
    <xdr:ext cx="469744" cy="259045"/>
    <xdr:sp macro="" textlink="">
      <xdr:nvSpPr>
        <xdr:cNvPr id="110" name="【体育館・プール】&#10;一人当たり面積最大値テキスト">
          <a:extLst>
            <a:ext uri="{FF2B5EF4-FFF2-40B4-BE49-F238E27FC236}">
              <a16:creationId xmlns:a16="http://schemas.microsoft.com/office/drawing/2014/main" id="{7887BA91-75DD-4BA5-A1E5-588595C7284B}"/>
            </a:ext>
          </a:extLst>
        </xdr:cNvPr>
        <xdr:cNvSpPr txBox="1"/>
      </xdr:nvSpPr>
      <xdr:spPr>
        <a:xfrm>
          <a:off x="9477375" y="54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114300</xdr:rowOff>
    </xdr:from>
    <xdr:to>
      <xdr:col>55</xdr:col>
      <xdr:colOff>88900</xdr:colOff>
      <xdr:row>34</xdr:row>
      <xdr:rowOff>114300</xdr:rowOff>
    </xdr:to>
    <xdr:cxnSp macro="">
      <xdr:nvCxnSpPr>
        <xdr:cNvPr id="111" name="直線コネクタ 110">
          <a:extLst>
            <a:ext uri="{FF2B5EF4-FFF2-40B4-BE49-F238E27FC236}">
              <a16:creationId xmlns:a16="http://schemas.microsoft.com/office/drawing/2014/main" id="{4C0D08C8-580F-4789-9F44-9DDEBADFE0AF}"/>
            </a:ext>
          </a:extLst>
        </xdr:cNvPr>
        <xdr:cNvCxnSpPr/>
      </xdr:nvCxnSpPr>
      <xdr:spPr>
        <a:xfrm>
          <a:off x="9363075" y="56292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80027</xdr:rowOff>
    </xdr:from>
    <xdr:ext cx="469744" cy="259045"/>
    <xdr:sp macro="" textlink="">
      <xdr:nvSpPr>
        <xdr:cNvPr id="112" name="【体育館・プール】&#10;一人当たり面積平均値テキスト">
          <a:extLst>
            <a:ext uri="{FF2B5EF4-FFF2-40B4-BE49-F238E27FC236}">
              <a16:creationId xmlns:a16="http://schemas.microsoft.com/office/drawing/2014/main" id="{3106DC15-85EC-41F9-8D74-CCE145B51351}"/>
            </a:ext>
          </a:extLst>
        </xdr:cNvPr>
        <xdr:cNvSpPr txBox="1"/>
      </xdr:nvSpPr>
      <xdr:spPr>
        <a:xfrm>
          <a:off x="9477375"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13" name="フローチャート: 判断 112">
          <a:extLst>
            <a:ext uri="{FF2B5EF4-FFF2-40B4-BE49-F238E27FC236}">
              <a16:creationId xmlns:a16="http://schemas.microsoft.com/office/drawing/2014/main" id="{233E7B21-0B15-4A2D-8CC6-26B7798E4136}"/>
            </a:ext>
          </a:extLst>
        </xdr:cNvPr>
        <xdr:cNvSpPr/>
      </xdr:nvSpPr>
      <xdr:spPr>
        <a:xfrm>
          <a:off x="9401175" y="65913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14" name="フローチャート: 判断 113">
          <a:extLst>
            <a:ext uri="{FF2B5EF4-FFF2-40B4-BE49-F238E27FC236}">
              <a16:creationId xmlns:a16="http://schemas.microsoft.com/office/drawing/2014/main" id="{0453B068-D1D7-4C5B-8223-7E1DB16C7756}"/>
            </a:ext>
          </a:extLst>
        </xdr:cNvPr>
        <xdr:cNvSpPr/>
      </xdr:nvSpPr>
      <xdr:spPr>
        <a:xfrm>
          <a:off x="8639175" y="65913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5" name="フローチャート: 判断 114">
          <a:extLst>
            <a:ext uri="{FF2B5EF4-FFF2-40B4-BE49-F238E27FC236}">
              <a16:creationId xmlns:a16="http://schemas.microsoft.com/office/drawing/2014/main" id="{B68B1071-91B2-4CC3-8E8B-1977E23CE18A}"/>
            </a:ext>
          </a:extLst>
        </xdr:cNvPr>
        <xdr:cNvSpPr/>
      </xdr:nvSpPr>
      <xdr:spPr>
        <a:xfrm>
          <a:off x="7839075" y="65913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120650</xdr:rowOff>
    </xdr:from>
    <xdr:to>
      <xdr:col>41</xdr:col>
      <xdr:colOff>101600</xdr:colOff>
      <xdr:row>40</xdr:row>
      <xdr:rowOff>50800</xdr:rowOff>
    </xdr:to>
    <xdr:sp macro="" textlink="">
      <xdr:nvSpPr>
        <xdr:cNvPr id="116" name="フローチャート: 判断 115">
          <a:extLst>
            <a:ext uri="{FF2B5EF4-FFF2-40B4-BE49-F238E27FC236}">
              <a16:creationId xmlns:a16="http://schemas.microsoft.com/office/drawing/2014/main" id="{E0F707B6-2536-4590-88CA-99C8D43A970B}"/>
            </a:ext>
          </a:extLst>
        </xdr:cNvPr>
        <xdr:cNvSpPr/>
      </xdr:nvSpPr>
      <xdr:spPr>
        <a:xfrm>
          <a:off x="7029450" y="6448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F2E951A2-8F8B-46F3-A563-4513B6100AFF}"/>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7956CC95-F4F8-4AE8-94EF-343AEE034DC3}"/>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5DC1C109-1A8D-49E8-BE24-AFBE174B4C67}"/>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B6AA37B4-9ECC-4982-AAA2-3962C5ED0A6A}"/>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9BCF324B-AECC-4732-B9E5-D6BB46308424}"/>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63500</xdr:rowOff>
    </xdr:from>
    <xdr:to>
      <xdr:col>55</xdr:col>
      <xdr:colOff>50800</xdr:colOff>
      <xdr:row>34</xdr:row>
      <xdr:rowOff>165100</xdr:rowOff>
    </xdr:to>
    <xdr:sp macro="" textlink="">
      <xdr:nvSpPr>
        <xdr:cNvPr id="122" name="楕円 121">
          <a:extLst>
            <a:ext uri="{FF2B5EF4-FFF2-40B4-BE49-F238E27FC236}">
              <a16:creationId xmlns:a16="http://schemas.microsoft.com/office/drawing/2014/main" id="{0B8FCBC7-5697-423F-92FF-C45C2D1E4836}"/>
            </a:ext>
          </a:extLst>
        </xdr:cNvPr>
        <xdr:cNvSpPr/>
      </xdr:nvSpPr>
      <xdr:spPr>
        <a:xfrm>
          <a:off x="9401175" y="558165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16527</xdr:rowOff>
    </xdr:from>
    <xdr:ext cx="469744" cy="259045"/>
    <xdr:sp macro="" textlink="">
      <xdr:nvSpPr>
        <xdr:cNvPr id="123" name="【体育館・プール】&#10;一人当たり面積該当値テキスト">
          <a:extLst>
            <a:ext uri="{FF2B5EF4-FFF2-40B4-BE49-F238E27FC236}">
              <a16:creationId xmlns:a16="http://schemas.microsoft.com/office/drawing/2014/main" id="{0D83D950-085C-4C80-8894-E4C96AAA280E}"/>
            </a:ext>
          </a:extLst>
        </xdr:cNvPr>
        <xdr:cNvSpPr txBox="1"/>
      </xdr:nvSpPr>
      <xdr:spPr>
        <a:xfrm>
          <a:off x="9477375" y="553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82550</xdr:rowOff>
    </xdr:from>
    <xdr:to>
      <xdr:col>50</xdr:col>
      <xdr:colOff>165100</xdr:colOff>
      <xdr:row>35</xdr:row>
      <xdr:rowOff>12700</xdr:rowOff>
    </xdr:to>
    <xdr:sp macro="" textlink="">
      <xdr:nvSpPr>
        <xdr:cNvPr id="124" name="楕円 123">
          <a:extLst>
            <a:ext uri="{FF2B5EF4-FFF2-40B4-BE49-F238E27FC236}">
              <a16:creationId xmlns:a16="http://schemas.microsoft.com/office/drawing/2014/main" id="{D5597730-E32B-4FAD-AFB4-4ED79092E00F}"/>
            </a:ext>
          </a:extLst>
        </xdr:cNvPr>
        <xdr:cNvSpPr/>
      </xdr:nvSpPr>
      <xdr:spPr>
        <a:xfrm>
          <a:off x="8639175" y="56007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114300</xdr:rowOff>
    </xdr:from>
    <xdr:to>
      <xdr:col>55</xdr:col>
      <xdr:colOff>0</xdr:colOff>
      <xdr:row>34</xdr:row>
      <xdr:rowOff>133350</xdr:rowOff>
    </xdr:to>
    <xdr:cxnSp macro="">
      <xdr:nvCxnSpPr>
        <xdr:cNvPr id="125" name="直線コネクタ 124">
          <a:extLst>
            <a:ext uri="{FF2B5EF4-FFF2-40B4-BE49-F238E27FC236}">
              <a16:creationId xmlns:a16="http://schemas.microsoft.com/office/drawing/2014/main" id="{2154F18F-8019-471E-93A6-19DAB573801C}"/>
            </a:ext>
          </a:extLst>
        </xdr:cNvPr>
        <xdr:cNvCxnSpPr/>
      </xdr:nvCxnSpPr>
      <xdr:spPr>
        <a:xfrm flipV="1">
          <a:off x="8686800" y="5629275"/>
          <a:ext cx="7429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82550</xdr:rowOff>
    </xdr:from>
    <xdr:to>
      <xdr:col>46</xdr:col>
      <xdr:colOff>38100</xdr:colOff>
      <xdr:row>35</xdr:row>
      <xdr:rowOff>12700</xdr:rowOff>
    </xdr:to>
    <xdr:sp macro="" textlink="">
      <xdr:nvSpPr>
        <xdr:cNvPr id="126" name="楕円 125">
          <a:extLst>
            <a:ext uri="{FF2B5EF4-FFF2-40B4-BE49-F238E27FC236}">
              <a16:creationId xmlns:a16="http://schemas.microsoft.com/office/drawing/2014/main" id="{B74CD096-1DCF-4ADE-B640-02919B669F31}"/>
            </a:ext>
          </a:extLst>
        </xdr:cNvPr>
        <xdr:cNvSpPr/>
      </xdr:nvSpPr>
      <xdr:spPr>
        <a:xfrm>
          <a:off x="7839075" y="56007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133350</xdr:rowOff>
    </xdr:from>
    <xdr:to>
      <xdr:col>50</xdr:col>
      <xdr:colOff>114300</xdr:colOff>
      <xdr:row>34</xdr:row>
      <xdr:rowOff>133350</xdr:rowOff>
    </xdr:to>
    <xdr:cxnSp macro="">
      <xdr:nvCxnSpPr>
        <xdr:cNvPr id="127" name="直線コネクタ 126">
          <a:extLst>
            <a:ext uri="{FF2B5EF4-FFF2-40B4-BE49-F238E27FC236}">
              <a16:creationId xmlns:a16="http://schemas.microsoft.com/office/drawing/2014/main" id="{7C7BB1C9-F6DD-4843-AC67-EB27B6740632}"/>
            </a:ext>
          </a:extLst>
        </xdr:cNvPr>
        <xdr:cNvCxnSpPr/>
      </xdr:nvCxnSpPr>
      <xdr:spPr>
        <a:xfrm>
          <a:off x="7886700" y="56483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82550</xdr:rowOff>
    </xdr:from>
    <xdr:to>
      <xdr:col>41</xdr:col>
      <xdr:colOff>101600</xdr:colOff>
      <xdr:row>35</xdr:row>
      <xdr:rowOff>12700</xdr:rowOff>
    </xdr:to>
    <xdr:sp macro="" textlink="">
      <xdr:nvSpPr>
        <xdr:cNvPr id="128" name="楕円 127">
          <a:extLst>
            <a:ext uri="{FF2B5EF4-FFF2-40B4-BE49-F238E27FC236}">
              <a16:creationId xmlns:a16="http://schemas.microsoft.com/office/drawing/2014/main" id="{0BBCBC3C-C4CD-48C7-826B-281873A58D1C}"/>
            </a:ext>
          </a:extLst>
        </xdr:cNvPr>
        <xdr:cNvSpPr/>
      </xdr:nvSpPr>
      <xdr:spPr>
        <a:xfrm>
          <a:off x="7029450" y="56007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133350</xdr:rowOff>
    </xdr:from>
    <xdr:to>
      <xdr:col>45</xdr:col>
      <xdr:colOff>177800</xdr:colOff>
      <xdr:row>34</xdr:row>
      <xdr:rowOff>133350</xdr:rowOff>
    </xdr:to>
    <xdr:cxnSp macro="">
      <xdr:nvCxnSpPr>
        <xdr:cNvPr id="129" name="直線コネクタ 128">
          <a:extLst>
            <a:ext uri="{FF2B5EF4-FFF2-40B4-BE49-F238E27FC236}">
              <a16:creationId xmlns:a16="http://schemas.microsoft.com/office/drawing/2014/main" id="{E685C561-B47E-4CEF-A24E-6A45439CAFD3}"/>
            </a:ext>
          </a:extLst>
        </xdr:cNvPr>
        <xdr:cNvCxnSpPr/>
      </xdr:nvCxnSpPr>
      <xdr:spPr>
        <a:xfrm>
          <a:off x="7077075" y="56483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30" name="n_1aveValue【体育館・プール】&#10;一人当たり面積">
          <a:extLst>
            <a:ext uri="{FF2B5EF4-FFF2-40B4-BE49-F238E27FC236}">
              <a16:creationId xmlns:a16="http://schemas.microsoft.com/office/drawing/2014/main" id="{7E39A445-E477-498D-8571-4EA694E0CF7A}"/>
            </a:ext>
          </a:extLst>
        </xdr:cNvPr>
        <xdr:cNvSpPr txBox="1"/>
      </xdr:nvSpPr>
      <xdr:spPr>
        <a:xfrm>
          <a:off x="8458277" y="667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31" name="n_2aveValue【体育館・プール】&#10;一人当たり面積">
          <a:extLst>
            <a:ext uri="{FF2B5EF4-FFF2-40B4-BE49-F238E27FC236}">
              <a16:creationId xmlns:a16="http://schemas.microsoft.com/office/drawing/2014/main" id="{98EDBB86-8428-4A2B-BEB3-54286547D733}"/>
            </a:ext>
          </a:extLst>
        </xdr:cNvPr>
        <xdr:cNvSpPr txBox="1"/>
      </xdr:nvSpPr>
      <xdr:spPr>
        <a:xfrm>
          <a:off x="7677227" y="667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41927</xdr:rowOff>
    </xdr:from>
    <xdr:ext cx="469744" cy="259045"/>
    <xdr:sp macro="" textlink="">
      <xdr:nvSpPr>
        <xdr:cNvPr id="132" name="n_3aveValue【体育館・プール】&#10;一人当たり面積">
          <a:extLst>
            <a:ext uri="{FF2B5EF4-FFF2-40B4-BE49-F238E27FC236}">
              <a16:creationId xmlns:a16="http://schemas.microsoft.com/office/drawing/2014/main" id="{6370A83A-50A2-472F-ADAE-B169A3FDEE39}"/>
            </a:ext>
          </a:extLst>
        </xdr:cNvPr>
        <xdr:cNvSpPr txBox="1"/>
      </xdr:nvSpPr>
      <xdr:spPr>
        <a:xfrm>
          <a:off x="6867602" y="653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29227</xdr:rowOff>
    </xdr:from>
    <xdr:ext cx="469744" cy="259045"/>
    <xdr:sp macro="" textlink="">
      <xdr:nvSpPr>
        <xdr:cNvPr id="133" name="n_1mainValue【体育館・プール】&#10;一人当たり面積">
          <a:extLst>
            <a:ext uri="{FF2B5EF4-FFF2-40B4-BE49-F238E27FC236}">
              <a16:creationId xmlns:a16="http://schemas.microsoft.com/office/drawing/2014/main" id="{917E562B-ACFC-4DA0-AAB3-6824C6D9433D}"/>
            </a:ext>
          </a:extLst>
        </xdr:cNvPr>
        <xdr:cNvSpPr txBox="1"/>
      </xdr:nvSpPr>
      <xdr:spPr>
        <a:xfrm>
          <a:off x="8458277" y="53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29227</xdr:rowOff>
    </xdr:from>
    <xdr:ext cx="469744" cy="259045"/>
    <xdr:sp macro="" textlink="">
      <xdr:nvSpPr>
        <xdr:cNvPr id="134" name="n_2mainValue【体育館・プール】&#10;一人当たり面積">
          <a:extLst>
            <a:ext uri="{FF2B5EF4-FFF2-40B4-BE49-F238E27FC236}">
              <a16:creationId xmlns:a16="http://schemas.microsoft.com/office/drawing/2014/main" id="{79679299-DF5F-4301-ABB2-A2DFD5F6C123}"/>
            </a:ext>
          </a:extLst>
        </xdr:cNvPr>
        <xdr:cNvSpPr txBox="1"/>
      </xdr:nvSpPr>
      <xdr:spPr>
        <a:xfrm>
          <a:off x="7677227" y="53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29227</xdr:rowOff>
    </xdr:from>
    <xdr:ext cx="469744" cy="259045"/>
    <xdr:sp macro="" textlink="">
      <xdr:nvSpPr>
        <xdr:cNvPr id="135" name="n_3mainValue【体育館・プール】&#10;一人当たり面積">
          <a:extLst>
            <a:ext uri="{FF2B5EF4-FFF2-40B4-BE49-F238E27FC236}">
              <a16:creationId xmlns:a16="http://schemas.microsoft.com/office/drawing/2014/main" id="{1DA2757E-A6E5-4FAF-BE20-40EDE4115F22}"/>
            </a:ext>
          </a:extLst>
        </xdr:cNvPr>
        <xdr:cNvSpPr txBox="1"/>
      </xdr:nvSpPr>
      <xdr:spPr>
        <a:xfrm>
          <a:off x="6867602" y="53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254021EA-CD96-479E-A989-FD05ECAA525C}"/>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7" name="正方形/長方形 136">
          <a:extLst>
            <a:ext uri="{FF2B5EF4-FFF2-40B4-BE49-F238E27FC236}">
              <a16:creationId xmlns:a16="http://schemas.microsoft.com/office/drawing/2014/main" id="{8595BD6A-B02C-4C4F-A175-771AE9C29E02}"/>
            </a:ext>
          </a:extLst>
        </xdr:cNvPr>
        <xdr:cNvSpPr/>
      </xdr:nvSpPr>
      <xdr:spPr>
        <a:xfrm>
          <a:off x="1152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8" name="正方形/長方形 137">
          <a:extLst>
            <a:ext uri="{FF2B5EF4-FFF2-40B4-BE49-F238E27FC236}">
              <a16:creationId xmlns:a16="http://schemas.microsoft.com/office/drawing/2014/main" id="{D8F0B809-551E-43E1-B163-ED026CCCF6E4}"/>
            </a:ext>
          </a:extLst>
        </xdr:cNvPr>
        <xdr:cNvSpPr/>
      </xdr:nvSpPr>
      <xdr:spPr>
        <a:xfrm>
          <a:off x="1152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9" name="正方形/長方形 138">
          <a:extLst>
            <a:ext uri="{FF2B5EF4-FFF2-40B4-BE49-F238E27FC236}">
              <a16:creationId xmlns:a16="http://schemas.microsoft.com/office/drawing/2014/main" id="{25897528-116F-4117-B3AA-52DB50B9F357}"/>
            </a:ext>
          </a:extLst>
        </xdr:cNvPr>
        <xdr:cNvSpPr/>
      </xdr:nvSpPr>
      <xdr:spPr>
        <a:xfrm>
          <a:off x="2638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0" name="正方形/長方形 139">
          <a:extLst>
            <a:ext uri="{FF2B5EF4-FFF2-40B4-BE49-F238E27FC236}">
              <a16:creationId xmlns:a16="http://schemas.microsoft.com/office/drawing/2014/main" id="{B59FDBA9-F74B-44C4-985B-892C4010359F}"/>
            </a:ext>
          </a:extLst>
        </xdr:cNvPr>
        <xdr:cNvSpPr/>
      </xdr:nvSpPr>
      <xdr:spPr>
        <a:xfrm>
          <a:off x="2638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4197B219-1435-4529-B57A-5A7303B4136D}"/>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5DF974A5-A5FF-4FEA-84A2-DE22022E3D6A}"/>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AFCD5337-6DA4-4AD0-968C-B42C670E97AA}"/>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a:extLst>
            <a:ext uri="{FF2B5EF4-FFF2-40B4-BE49-F238E27FC236}">
              <a16:creationId xmlns:a16="http://schemas.microsoft.com/office/drawing/2014/main" id="{A69007D6-623B-4D5F-AE54-1C9C2BDB0393}"/>
            </a:ext>
          </a:extLst>
        </xdr:cNvPr>
        <xdr:cNvSpPr txBox="1"/>
      </xdr:nvSpPr>
      <xdr:spPr>
        <a:xfrm>
          <a:off x="2789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5204B3AA-8D27-44F0-BB87-80AC6BB36DC7}"/>
            </a:ext>
          </a:extLst>
        </xdr:cNvPr>
        <xdr:cNvCxnSpPr/>
      </xdr:nvCxnSpPr>
      <xdr:spPr>
        <a:xfrm>
          <a:off x="6858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6" name="テキスト ボックス 145">
          <a:extLst>
            <a:ext uri="{FF2B5EF4-FFF2-40B4-BE49-F238E27FC236}">
              <a16:creationId xmlns:a16="http://schemas.microsoft.com/office/drawing/2014/main" id="{F42AA26E-0305-42F8-B765-8E71385A3412}"/>
            </a:ext>
          </a:extLst>
        </xdr:cNvPr>
        <xdr:cNvSpPr txBox="1"/>
      </xdr:nvSpPr>
      <xdr:spPr>
        <a:xfrm>
          <a:off x="278946" y="103130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23E5FE56-7A27-4F68-AF03-6AEA2D3BBC6C}"/>
            </a:ext>
          </a:extLst>
        </xdr:cNvPr>
        <xdr:cNvCxnSpPr/>
      </xdr:nvCxnSpPr>
      <xdr:spPr>
        <a:xfrm>
          <a:off x="6858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CFD828D7-106F-4E47-A399-A038E0E00EB8}"/>
            </a:ext>
          </a:extLst>
        </xdr:cNvPr>
        <xdr:cNvSpPr txBox="1"/>
      </xdr:nvSpPr>
      <xdr:spPr>
        <a:xfrm>
          <a:off x="339891" y="9951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18D1369E-82D0-47CC-BEF2-F06800C0A5F3}"/>
            </a:ext>
          </a:extLst>
        </xdr:cNvPr>
        <xdr:cNvCxnSpPr/>
      </xdr:nvCxnSpPr>
      <xdr:spPr>
        <a:xfrm>
          <a:off x="6858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1DEA49CA-793C-45C7-A87F-39F1232CF12C}"/>
            </a:ext>
          </a:extLst>
        </xdr:cNvPr>
        <xdr:cNvSpPr txBox="1"/>
      </xdr:nvSpPr>
      <xdr:spPr>
        <a:xfrm>
          <a:off x="339891" y="958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524D20D5-4F5C-4A82-B370-0A8BB64475E5}"/>
            </a:ext>
          </a:extLst>
        </xdr:cNvPr>
        <xdr:cNvCxnSpPr/>
      </xdr:nvCxnSpPr>
      <xdr:spPr>
        <a:xfrm>
          <a:off x="6858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024C6977-578C-47B8-AEB8-ADD42BDA91B3}"/>
            </a:ext>
          </a:extLst>
        </xdr:cNvPr>
        <xdr:cNvSpPr txBox="1"/>
      </xdr:nvSpPr>
      <xdr:spPr>
        <a:xfrm>
          <a:off x="339891" y="923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7034E7DD-AFD7-42FB-894D-46CCF8516585}"/>
            </a:ext>
          </a:extLst>
        </xdr:cNvPr>
        <xdr:cNvCxnSpPr/>
      </xdr:nvCxnSpPr>
      <xdr:spPr>
        <a:xfrm>
          <a:off x="6858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a:extLst>
            <a:ext uri="{FF2B5EF4-FFF2-40B4-BE49-F238E27FC236}">
              <a16:creationId xmlns:a16="http://schemas.microsoft.com/office/drawing/2014/main" id="{6C5297ED-1666-436A-85B5-1D470CF9A0D3}"/>
            </a:ext>
          </a:extLst>
        </xdr:cNvPr>
        <xdr:cNvSpPr txBox="1"/>
      </xdr:nvSpPr>
      <xdr:spPr>
        <a:xfrm>
          <a:off x="339891" y="887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6BA45F0F-555F-4A96-9483-4BF8AF6F8A34}"/>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6" name="テキスト ボックス 155">
          <a:extLst>
            <a:ext uri="{FF2B5EF4-FFF2-40B4-BE49-F238E27FC236}">
              <a16:creationId xmlns:a16="http://schemas.microsoft.com/office/drawing/2014/main" id="{0409C951-4C1F-4F0A-8990-BA50B56891D2}"/>
            </a:ext>
          </a:extLst>
        </xdr:cNvPr>
        <xdr:cNvSpPr txBox="1"/>
      </xdr:nvSpPr>
      <xdr:spPr>
        <a:xfrm>
          <a:off x="388136" y="85128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陸上競技場・野球場・球技場】&#10;有形固定資産減価償却率グラフ枠">
          <a:extLst>
            <a:ext uri="{FF2B5EF4-FFF2-40B4-BE49-F238E27FC236}">
              <a16:creationId xmlns:a16="http://schemas.microsoft.com/office/drawing/2014/main" id="{6AE0F0C3-465E-46EE-A522-464A8FF119E5}"/>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74295</xdr:rowOff>
    </xdr:from>
    <xdr:to>
      <xdr:col>24</xdr:col>
      <xdr:colOff>62865</xdr:colOff>
      <xdr:row>62</xdr:row>
      <xdr:rowOff>139065</xdr:rowOff>
    </xdr:to>
    <xdr:cxnSp macro="">
      <xdr:nvCxnSpPr>
        <xdr:cNvPr id="158" name="直線コネクタ 157">
          <a:extLst>
            <a:ext uri="{FF2B5EF4-FFF2-40B4-BE49-F238E27FC236}">
              <a16:creationId xmlns:a16="http://schemas.microsoft.com/office/drawing/2014/main" id="{BB067E8A-746D-408A-ACC8-8DA8249E05A0}"/>
            </a:ext>
          </a:extLst>
        </xdr:cNvPr>
        <xdr:cNvCxnSpPr/>
      </xdr:nvCxnSpPr>
      <xdr:spPr>
        <a:xfrm flipV="1">
          <a:off x="4179570" y="9151620"/>
          <a:ext cx="1270" cy="103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142892</xdr:rowOff>
    </xdr:from>
    <xdr:ext cx="405111" cy="259045"/>
    <xdr:sp macro="" textlink="">
      <xdr:nvSpPr>
        <xdr:cNvPr id="159" name="【陸上競技場・野球場・球技場】&#10;有形固定資産減価償却率最小値テキスト">
          <a:extLst>
            <a:ext uri="{FF2B5EF4-FFF2-40B4-BE49-F238E27FC236}">
              <a16:creationId xmlns:a16="http://schemas.microsoft.com/office/drawing/2014/main" id="{4D133AA7-1F73-4B82-BFDF-804F81B52C20}"/>
            </a:ext>
          </a:extLst>
        </xdr:cNvPr>
        <xdr:cNvSpPr txBox="1"/>
      </xdr:nvSpPr>
      <xdr:spPr>
        <a:xfrm>
          <a:off x="4229100" y="1018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139065</xdr:rowOff>
    </xdr:from>
    <xdr:to>
      <xdr:col>24</xdr:col>
      <xdr:colOff>152400</xdr:colOff>
      <xdr:row>62</xdr:row>
      <xdr:rowOff>139065</xdr:rowOff>
    </xdr:to>
    <xdr:cxnSp macro="">
      <xdr:nvCxnSpPr>
        <xdr:cNvPr id="160" name="直線コネクタ 159">
          <a:extLst>
            <a:ext uri="{FF2B5EF4-FFF2-40B4-BE49-F238E27FC236}">
              <a16:creationId xmlns:a16="http://schemas.microsoft.com/office/drawing/2014/main" id="{C67FA2A8-1280-4DD8-BAC6-03DC2827121F}"/>
            </a:ext>
          </a:extLst>
        </xdr:cNvPr>
        <xdr:cNvCxnSpPr/>
      </xdr:nvCxnSpPr>
      <xdr:spPr>
        <a:xfrm>
          <a:off x="4105275" y="101911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20972</xdr:rowOff>
    </xdr:from>
    <xdr:ext cx="405111" cy="259045"/>
    <xdr:sp macro="" textlink="">
      <xdr:nvSpPr>
        <xdr:cNvPr id="161" name="【陸上競技場・野球場・球技場】&#10;有形固定資産減価償却率最大値テキスト">
          <a:extLst>
            <a:ext uri="{FF2B5EF4-FFF2-40B4-BE49-F238E27FC236}">
              <a16:creationId xmlns:a16="http://schemas.microsoft.com/office/drawing/2014/main" id="{40E62425-031D-4B38-BEA5-7C48973318E4}"/>
            </a:ext>
          </a:extLst>
        </xdr:cNvPr>
        <xdr:cNvSpPr txBox="1"/>
      </xdr:nvSpPr>
      <xdr:spPr>
        <a:xfrm>
          <a:off x="4229100" y="8936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62" name="直線コネクタ 161">
          <a:extLst>
            <a:ext uri="{FF2B5EF4-FFF2-40B4-BE49-F238E27FC236}">
              <a16:creationId xmlns:a16="http://schemas.microsoft.com/office/drawing/2014/main" id="{B5B178F4-677B-46FC-8C44-4241A7D9D1F6}"/>
            </a:ext>
          </a:extLst>
        </xdr:cNvPr>
        <xdr:cNvCxnSpPr/>
      </xdr:nvCxnSpPr>
      <xdr:spPr>
        <a:xfrm>
          <a:off x="4105275" y="91516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143527</xdr:rowOff>
    </xdr:from>
    <xdr:ext cx="405111" cy="259045"/>
    <xdr:sp macro="" textlink="">
      <xdr:nvSpPr>
        <xdr:cNvPr id="163" name="【陸上競技場・野球場・球技場】&#10;有形固定資産減価償却率平均値テキスト">
          <a:extLst>
            <a:ext uri="{FF2B5EF4-FFF2-40B4-BE49-F238E27FC236}">
              <a16:creationId xmlns:a16="http://schemas.microsoft.com/office/drawing/2014/main" id="{69F309E8-E2C7-45AA-91F4-DE6D9F33C69C}"/>
            </a:ext>
          </a:extLst>
        </xdr:cNvPr>
        <xdr:cNvSpPr txBox="1"/>
      </xdr:nvSpPr>
      <xdr:spPr>
        <a:xfrm>
          <a:off x="4229100" y="9379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120650</xdr:rowOff>
    </xdr:from>
    <xdr:to>
      <xdr:col>24</xdr:col>
      <xdr:colOff>114300</xdr:colOff>
      <xdr:row>59</xdr:row>
      <xdr:rowOff>50800</xdr:rowOff>
    </xdr:to>
    <xdr:sp macro="" textlink="">
      <xdr:nvSpPr>
        <xdr:cNvPr id="164" name="フローチャート: 判断 163">
          <a:extLst>
            <a:ext uri="{FF2B5EF4-FFF2-40B4-BE49-F238E27FC236}">
              <a16:creationId xmlns:a16="http://schemas.microsoft.com/office/drawing/2014/main" id="{4223946D-89AB-4313-86F2-E69870E5BF62}"/>
            </a:ext>
          </a:extLst>
        </xdr:cNvPr>
        <xdr:cNvSpPr/>
      </xdr:nvSpPr>
      <xdr:spPr>
        <a:xfrm>
          <a:off x="4124325" y="9525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105410</xdr:rowOff>
    </xdr:from>
    <xdr:to>
      <xdr:col>20</xdr:col>
      <xdr:colOff>38100</xdr:colOff>
      <xdr:row>59</xdr:row>
      <xdr:rowOff>35560</xdr:rowOff>
    </xdr:to>
    <xdr:sp macro="" textlink="">
      <xdr:nvSpPr>
        <xdr:cNvPr id="165" name="フローチャート: 判断 164">
          <a:extLst>
            <a:ext uri="{FF2B5EF4-FFF2-40B4-BE49-F238E27FC236}">
              <a16:creationId xmlns:a16="http://schemas.microsoft.com/office/drawing/2014/main" id="{E72ADEC2-041C-4004-A194-37D983BA1DF5}"/>
            </a:ext>
          </a:extLst>
        </xdr:cNvPr>
        <xdr:cNvSpPr/>
      </xdr:nvSpPr>
      <xdr:spPr>
        <a:xfrm>
          <a:off x="3381375" y="95034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88265</xdr:rowOff>
    </xdr:from>
    <xdr:to>
      <xdr:col>15</xdr:col>
      <xdr:colOff>101600</xdr:colOff>
      <xdr:row>59</xdr:row>
      <xdr:rowOff>18415</xdr:rowOff>
    </xdr:to>
    <xdr:sp macro="" textlink="">
      <xdr:nvSpPr>
        <xdr:cNvPr id="166" name="フローチャート: 判断 165">
          <a:extLst>
            <a:ext uri="{FF2B5EF4-FFF2-40B4-BE49-F238E27FC236}">
              <a16:creationId xmlns:a16="http://schemas.microsoft.com/office/drawing/2014/main" id="{4AD9A2DF-CA3C-4A6B-AEE4-8A97E244EB15}"/>
            </a:ext>
          </a:extLst>
        </xdr:cNvPr>
        <xdr:cNvSpPr/>
      </xdr:nvSpPr>
      <xdr:spPr>
        <a:xfrm>
          <a:off x="2571750" y="94862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67" name="フローチャート: 判断 166">
          <a:extLst>
            <a:ext uri="{FF2B5EF4-FFF2-40B4-BE49-F238E27FC236}">
              <a16:creationId xmlns:a16="http://schemas.microsoft.com/office/drawing/2014/main" id="{E69E0533-80FD-40F7-A0B2-EA6C0DE85F0F}"/>
            </a:ext>
          </a:extLst>
        </xdr:cNvPr>
        <xdr:cNvSpPr/>
      </xdr:nvSpPr>
      <xdr:spPr>
        <a:xfrm>
          <a:off x="1781175" y="950785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D9C8C3F-ABAD-4712-B5CE-218177F11CB7}"/>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6C27F77-45E8-480A-9621-8CA0158CEC02}"/>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1C5C257F-9DD6-4C3D-8058-D807AB945930}"/>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4C6523D6-EE2B-4F43-8A4F-33ACF27E0685}"/>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5A07DDA8-79A7-4EA7-916F-0310758A9B8F}"/>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88265</xdr:rowOff>
    </xdr:from>
    <xdr:to>
      <xdr:col>24</xdr:col>
      <xdr:colOff>114300</xdr:colOff>
      <xdr:row>63</xdr:row>
      <xdr:rowOff>18415</xdr:rowOff>
    </xdr:to>
    <xdr:sp macro="" textlink="">
      <xdr:nvSpPr>
        <xdr:cNvPr id="173" name="楕円 172">
          <a:extLst>
            <a:ext uri="{FF2B5EF4-FFF2-40B4-BE49-F238E27FC236}">
              <a16:creationId xmlns:a16="http://schemas.microsoft.com/office/drawing/2014/main" id="{EB9013A2-155F-4972-B384-B3FCF8A80001}"/>
            </a:ext>
          </a:extLst>
        </xdr:cNvPr>
        <xdr:cNvSpPr/>
      </xdr:nvSpPr>
      <xdr:spPr>
        <a:xfrm>
          <a:off x="4124325" y="1013396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62</xdr:row>
      <xdr:rowOff>3192</xdr:rowOff>
    </xdr:from>
    <xdr:ext cx="405111" cy="259045"/>
    <xdr:sp macro="" textlink="">
      <xdr:nvSpPr>
        <xdr:cNvPr id="174" name="【陸上競技場・野球場・球技場】&#10;有形固定資産減価償却率該当値テキスト">
          <a:extLst>
            <a:ext uri="{FF2B5EF4-FFF2-40B4-BE49-F238E27FC236}">
              <a16:creationId xmlns:a16="http://schemas.microsoft.com/office/drawing/2014/main" id="{1AD21471-5FE1-4E5B-8E63-5A0630505EC3}"/>
            </a:ext>
          </a:extLst>
        </xdr:cNvPr>
        <xdr:cNvSpPr txBox="1"/>
      </xdr:nvSpPr>
      <xdr:spPr>
        <a:xfrm>
          <a:off x="4229100"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61595</xdr:rowOff>
    </xdr:from>
    <xdr:to>
      <xdr:col>20</xdr:col>
      <xdr:colOff>38100</xdr:colOff>
      <xdr:row>62</xdr:row>
      <xdr:rowOff>163195</xdr:rowOff>
    </xdr:to>
    <xdr:sp macro="" textlink="">
      <xdr:nvSpPr>
        <xdr:cNvPr id="175" name="楕円 174">
          <a:extLst>
            <a:ext uri="{FF2B5EF4-FFF2-40B4-BE49-F238E27FC236}">
              <a16:creationId xmlns:a16="http://schemas.microsoft.com/office/drawing/2014/main" id="{44B4293B-16C7-4320-BDBC-2A46359F80F3}"/>
            </a:ext>
          </a:extLst>
        </xdr:cNvPr>
        <xdr:cNvSpPr/>
      </xdr:nvSpPr>
      <xdr:spPr>
        <a:xfrm>
          <a:off x="3381375" y="101136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112395</xdr:rowOff>
    </xdr:from>
    <xdr:to>
      <xdr:col>24</xdr:col>
      <xdr:colOff>63500</xdr:colOff>
      <xdr:row>62</xdr:row>
      <xdr:rowOff>139065</xdr:rowOff>
    </xdr:to>
    <xdr:cxnSp macro="">
      <xdr:nvCxnSpPr>
        <xdr:cNvPr id="176" name="直線コネクタ 175">
          <a:extLst>
            <a:ext uri="{FF2B5EF4-FFF2-40B4-BE49-F238E27FC236}">
              <a16:creationId xmlns:a16="http://schemas.microsoft.com/office/drawing/2014/main" id="{4EEB3E13-3E84-412B-B130-B94E909C67BD}"/>
            </a:ext>
          </a:extLst>
        </xdr:cNvPr>
        <xdr:cNvCxnSpPr/>
      </xdr:nvCxnSpPr>
      <xdr:spPr>
        <a:xfrm>
          <a:off x="3429000" y="10161270"/>
          <a:ext cx="752475"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29210</xdr:rowOff>
    </xdr:from>
    <xdr:to>
      <xdr:col>15</xdr:col>
      <xdr:colOff>101600</xdr:colOff>
      <xdr:row>62</xdr:row>
      <xdr:rowOff>130810</xdr:rowOff>
    </xdr:to>
    <xdr:sp macro="" textlink="">
      <xdr:nvSpPr>
        <xdr:cNvPr id="177" name="楕円 176">
          <a:extLst>
            <a:ext uri="{FF2B5EF4-FFF2-40B4-BE49-F238E27FC236}">
              <a16:creationId xmlns:a16="http://schemas.microsoft.com/office/drawing/2014/main" id="{27615DBA-FD03-4FC5-A377-B4F411CA0255}"/>
            </a:ext>
          </a:extLst>
        </xdr:cNvPr>
        <xdr:cNvSpPr/>
      </xdr:nvSpPr>
      <xdr:spPr>
        <a:xfrm>
          <a:off x="2571750" y="1007491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80010</xdr:rowOff>
    </xdr:from>
    <xdr:to>
      <xdr:col>19</xdr:col>
      <xdr:colOff>177800</xdr:colOff>
      <xdr:row>62</xdr:row>
      <xdr:rowOff>112395</xdr:rowOff>
    </xdr:to>
    <xdr:cxnSp macro="">
      <xdr:nvCxnSpPr>
        <xdr:cNvPr id="178" name="直線コネクタ 177">
          <a:extLst>
            <a:ext uri="{FF2B5EF4-FFF2-40B4-BE49-F238E27FC236}">
              <a16:creationId xmlns:a16="http://schemas.microsoft.com/office/drawing/2014/main" id="{A80A5FF7-988F-4B1D-B1BD-2D2BD2CA3884}"/>
            </a:ext>
          </a:extLst>
        </xdr:cNvPr>
        <xdr:cNvCxnSpPr/>
      </xdr:nvCxnSpPr>
      <xdr:spPr>
        <a:xfrm>
          <a:off x="2619375" y="10132060"/>
          <a:ext cx="809625"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137795</xdr:rowOff>
    </xdr:from>
    <xdr:to>
      <xdr:col>10</xdr:col>
      <xdr:colOff>165100</xdr:colOff>
      <xdr:row>63</xdr:row>
      <xdr:rowOff>67945</xdr:rowOff>
    </xdr:to>
    <xdr:sp macro="" textlink="">
      <xdr:nvSpPr>
        <xdr:cNvPr id="179" name="楕円 178">
          <a:extLst>
            <a:ext uri="{FF2B5EF4-FFF2-40B4-BE49-F238E27FC236}">
              <a16:creationId xmlns:a16="http://schemas.microsoft.com/office/drawing/2014/main" id="{222C9D6A-F4EF-466E-8BD3-612DA268A40F}"/>
            </a:ext>
          </a:extLst>
        </xdr:cNvPr>
        <xdr:cNvSpPr/>
      </xdr:nvSpPr>
      <xdr:spPr>
        <a:xfrm>
          <a:off x="1781175" y="1018984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80010</xdr:rowOff>
    </xdr:from>
    <xdr:to>
      <xdr:col>15</xdr:col>
      <xdr:colOff>50800</xdr:colOff>
      <xdr:row>63</xdr:row>
      <xdr:rowOff>17145</xdr:rowOff>
    </xdr:to>
    <xdr:cxnSp macro="">
      <xdr:nvCxnSpPr>
        <xdr:cNvPr id="180" name="直線コネクタ 179">
          <a:extLst>
            <a:ext uri="{FF2B5EF4-FFF2-40B4-BE49-F238E27FC236}">
              <a16:creationId xmlns:a16="http://schemas.microsoft.com/office/drawing/2014/main" id="{B8F74674-87D9-4ACF-9FC1-054A368905D9}"/>
            </a:ext>
          </a:extLst>
        </xdr:cNvPr>
        <xdr:cNvCxnSpPr/>
      </xdr:nvCxnSpPr>
      <xdr:spPr>
        <a:xfrm flipV="1">
          <a:off x="1828800" y="10132060"/>
          <a:ext cx="790575" cy="9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52087</xdr:rowOff>
    </xdr:from>
    <xdr:ext cx="405111" cy="259045"/>
    <xdr:sp macro="" textlink="">
      <xdr:nvSpPr>
        <xdr:cNvPr id="181" name="n_1aveValue【陸上競技場・野球場・球技場】&#10;有形固定資産減価償却率">
          <a:extLst>
            <a:ext uri="{FF2B5EF4-FFF2-40B4-BE49-F238E27FC236}">
              <a16:creationId xmlns:a16="http://schemas.microsoft.com/office/drawing/2014/main" id="{DE851024-C50D-4526-B24D-E9A9D15B1BA8}"/>
            </a:ext>
          </a:extLst>
        </xdr:cNvPr>
        <xdr:cNvSpPr txBox="1"/>
      </xdr:nvSpPr>
      <xdr:spPr>
        <a:xfrm>
          <a:off x="3239144" y="9288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34942</xdr:rowOff>
    </xdr:from>
    <xdr:ext cx="405111" cy="259045"/>
    <xdr:sp macro="" textlink="">
      <xdr:nvSpPr>
        <xdr:cNvPr id="182" name="n_2aveValue【陸上競技場・野球場・球技場】&#10;有形固定資産減価償却率">
          <a:extLst>
            <a:ext uri="{FF2B5EF4-FFF2-40B4-BE49-F238E27FC236}">
              <a16:creationId xmlns:a16="http://schemas.microsoft.com/office/drawing/2014/main" id="{6BE6CA86-5500-49CD-A939-6EF96423EAA0}"/>
            </a:ext>
          </a:extLst>
        </xdr:cNvPr>
        <xdr:cNvSpPr txBox="1"/>
      </xdr:nvSpPr>
      <xdr:spPr>
        <a:xfrm>
          <a:off x="2439044" y="927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183" name="n_3aveValue【陸上競技場・野球場・球技場】&#10;有形固定資産減価償却率">
          <a:extLst>
            <a:ext uri="{FF2B5EF4-FFF2-40B4-BE49-F238E27FC236}">
              <a16:creationId xmlns:a16="http://schemas.microsoft.com/office/drawing/2014/main" id="{E25356E5-D0B9-4A6D-9524-936A831A4991}"/>
            </a:ext>
          </a:extLst>
        </xdr:cNvPr>
        <xdr:cNvSpPr txBox="1"/>
      </xdr:nvSpPr>
      <xdr:spPr>
        <a:xfrm>
          <a:off x="1648469" y="928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154322</xdr:rowOff>
    </xdr:from>
    <xdr:ext cx="405111" cy="259045"/>
    <xdr:sp macro="" textlink="">
      <xdr:nvSpPr>
        <xdr:cNvPr id="184" name="n_1mainValue【陸上競技場・野球場・球技場】&#10;有形固定資産減価償却率">
          <a:extLst>
            <a:ext uri="{FF2B5EF4-FFF2-40B4-BE49-F238E27FC236}">
              <a16:creationId xmlns:a16="http://schemas.microsoft.com/office/drawing/2014/main" id="{007B1146-09F7-40A1-9F47-EF8E225DF9BA}"/>
            </a:ext>
          </a:extLst>
        </xdr:cNvPr>
        <xdr:cNvSpPr txBox="1"/>
      </xdr:nvSpPr>
      <xdr:spPr>
        <a:xfrm>
          <a:off x="32391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121937</xdr:rowOff>
    </xdr:from>
    <xdr:ext cx="405111" cy="259045"/>
    <xdr:sp macro="" textlink="">
      <xdr:nvSpPr>
        <xdr:cNvPr id="185" name="n_2mainValue【陸上競技場・野球場・球技場】&#10;有形固定資産減価償却率">
          <a:extLst>
            <a:ext uri="{FF2B5EF4-FFF2-40B4-BE49-F238E27FC236}">
              <a16:creationId xmlns:a16="http://schemas.microsoft.com/office/drawing/2014/main" id="{31B2250D-F831-4A21-95F3-6F50B1FA7E3A}"/>
            </a:ext>
          </a:extLst>
        </xdr:cNvPr>
        <xdr:cNvSpPr txBox="1"/>
      </xdr:nvSpPr>
      <xdr:spPr>
        <a:xfrm>
          <a:off x="2439044" y="10173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59072</xdr:rowOff>
    </xdr:from>
    <xdr:ext cx="405111" cy="259045"/>
    <xdr:sp macro="" textlink="">
      <xdr:nvSpPr>
        <xdr:cNvPr id="186" name="n_3mainValue【陸上競技場・野球場・球技場】&#10;有形固定資産減価償却率">
          <a:extLst>
            <a:ext uri="{FF2B5EF4-FFF2-40B4-BE49-F238E27FC236}">
              <a16:creationId xmlns:a16="http://schemas.microsoft.com/office/drawing/2014/main" id="{27B76505-B440-4C1E-BC2C-A8CA395F87CE}"/>
            </a:ext>
          </a:extLst>
        </xdr:cNvPr>
        <xdr:cNvSpPr txBox="1"/>
      </xdr:nvSpPr>
      <xdr:spPr>
        <a:xfrm>
          <a:off x="1648469"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2AC29BAF-A85C-4329-A7D8-9C0FE47F5CA6}"/>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88" name="正方形/長方形 187">
          <a:extLst>
            <a:ext uri="{FF2B5EF4-FFF2-40B4-BE49-F238E27FC236}">
              <a16:creationId xmlns:a16="http://schemas.microsoft.com/office/drawing/2014/main" id="{22F24943-C85F-41FF-B0F6-B4EDE6601108}"/>
            </a:ext>
          </a:extLst>
        </xdr:cNvPr>
        <xdr:cNvSpPr/>
      </xdr:nvSpPr>
      <xdr:spPr>
        <a:xfrm>
          <a:off x="6410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89" name="正方形/長方形 188">
          <a:extLst>
            <a:ext uri="{FF2B5EF4-FFF2-40B4-BE49-F238E27FC236}">
              <a16:creationId xmlns:a16="http://schemas.microsoft.com/office/drawing/2014/main" id="{F72CCF9A-38F5-463F-AECF-EDA69430D4EC}"/>
            </a:ext>
          </a:extLst>
        </xdr:cNvPr>
        <xdr:cNvSpPr/>
      </xdr:nvSpPr>
      <xdr:spPr>
        <a:xfrm>
          <a:off x="6410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90" name="正方形/長方形 189">
          <a:extLst>
            <a:ext uri="{FF2B5EF4-FFF2-40B4-BE49-F238E27FC236}">
              <a16:creationId xmlns:a16="http://schemas.microsoft.com/office/drawing/2014/main" id="{89029D1E-B101-4F26-B358-7B8A9188F9BD}"/>
            </a:ext>
          </a:extLst>
        </xdr:cNvPr>
        <xdr:cNvSpPr/>
      </xdr:nvSpPr>
      <xdr:spPr>
        <a:xfrm>
          <a:off x="7886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1" name="正方形/長方形 190">
          <a:extLst>
            <a:ext uri="{FF2B5EF4-FFF2-40B4-BE49-F238E27FC236}">
              <a16:creationId xmlns:a16="http://schemas.microsoft.com/office/drawing/2014/main" id="{FBD77AFE-8149-4847-A9D3-5C0F75EE2F33}"/>
            </a:ext>
          </a:extLst>
        </xdr:cNvPr>
        <xdr:cNvSpPr/>
      </xdr:nvSpPr>
      <xdr:spPr>
        <a:xfrm>
          <a:off x="7886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a:extLst>
            <a:ext uri="{FF2B5EF4-FFF2-40B4-BE49-F238E27FC236}">
              <a16:creationId xmlns:a16="http://schemas.microsoft.com/office/drawing/2014/main" id="{1B4A10B7-BA06-43A9-9AF3-C1C080A5A3EE}"/>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a:extLst>
            <a:ext uri="{FF2B5EF4-FFF2-40B4-BE49-F238E27FC236}">
              <a16:creationId xmlns:a16="http://schemas.microsoft.com/office/drawing/2014/main" id="{89B9512B-7901-4FAC-B1B4-2A5F7F69538C}"/>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a:extLst>
            <a:ext uri="{FF2B5EF4-FFF2-40B4-BE49-F238E27FC236}">
              <a16:creationId xmlns:a16="http://schemas.microsoft.com/office/drawing/2014/main" id="{620E5C84-570C-4A1D-8EBB-902BBB850676}"/>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5" name="直線コネクタ 194">
          <a:extLst>
            <a:ext uri="{FF2B5EF4-FFF2-40B4-BE49-F238E27FC236}">
              <a16:creationId xmlns:a16="http://schemas.microsoft.com/office/drawing/2014/main" id="{5DFC7EDC-D317-40E5-870F-149050BE0CC1}"/>
            </a:ext>
          </a:extLst>
        </xdr:cNvPr>
        <xdr:cNvCxnSpPr/>
      </xdr:nvCxnSpPr>
      <xdr:spPr>
        <a:xfrm>
          <a:off x="5953125" y="1050335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6" name="テキスト ボックス 195">
          <a:extLst>
            <a:ext uri="{FF2B5EF4-FFF2-40B4-BE49-F238E27FC236}">
              <a16:creationId xmlns:a16="http://schemas.microsoft.com/office/drawing/2014/main" id="{A189F4AA-E067-4A6C-86C2-5C622D1F0CAE}"/>
            </a:ext>
          </a:extLst>
        </xdr:cNvPr>
        <xdr:cNvSpPr txBox="1"/>
      </xdr:nvSpPr>
      <xdr:spPr>
        <a:xfrm>
          <a:off x="5527221" y="103738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7" name="直線コネクタ 196">
          <a:extLst>
            <a:ext uri="{FF2B5EF4-FFF2-40B4-BE49-F238E27FC236}">
              <a16:creationId xmlns:a16="http://schemas.microsoft.com/office/drawing/2014/main" id="{49617EAB-CFEB-4B1F-8285-7B084F932F1B}"/>
            </a:ext>
          </a:extLst>
        </xdr:cNvPr>
        <xdr:cNvCxnSpPr/>
      </xdr:nvCxnSpPr>
      <xdr:spPr>
        <a:xfrm>
          <a:off x="5953125" y="101926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8" name="テキスト ボックス 197">
          <a:extLst>
            <a:ext uri="{FF2B5EF4-FFF2-40B4-BE49-F238E27FC236}">
              <a16:creationId xmlns:a16="http://schemas.microsoft.com/office/drawing/2014/main" id="{A35A8A26-A70E-450E-9CB1-CA7F13E5ECFC}"/>
            </a:ext>
          </a:extLst>
        </xdr:cNvPr>
        <xdr:cNvSpPr txBox="1"/>
      </xdr:nvSpPr>
      <xdr:spPr>
        <a:xfrm>
          <a:off x="5527221" y="100567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9" name="直線コネクタ 198">
          <a:extLst>
            <a:ext uri="{FF2B5EF4-FFF2-40B4-BE49-F238E27FC236}">
              <a16:creationId xmlns:a16="http://schemas.microsoft.com/office/drawing/2014/main" id="{A1C70ADA-6F7D-4973-9D33-3C1E1B454F1B}"/>
            </a:ext>
          </a:extLst>
        </xdr:cNvPr>
        <xdr:cNvCxnSpPr/>
      </xdr:nvCxnSpPr>
      <xdr:spPr>
        <a:xfrm>
          <a:off x="5953125" y="98851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0" name="テキスト ボックス 199">
          <a:extLst>
            <a:ext uri="{FF2B5EF4-FFF2-40B4-BE49-F238E27FC236}">
              <a16:creationId xmlns:a16="http://schemas.microsoft.com/office/drawing/2014/main" id="{8A04E9FD-3C42-4F1A-AE0B-E7919C086E5A}"/>
            </a:ext>
          </a:extLst>
        </xdr:cNvPr>
        <xdr:cNvSpPr txBox="1"/>
      </xdr:nvSpPr>
      <xdr:spPr>
        <a:xfrm>
          <a:off x="5527221" y="9746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1" name="直線コネクタ 200">
          <a:extLst>
            <a:ext uri="{FF2B5EF4-FFF2-40B4-BE49-F238E27FC236}">
              <a16:creationId xmlns:a16="http://schemas.microsoft.com/office/drawing/2014/main" id="{7A94F134-B82C-404F-AE52-FEF29CB1205B}"/>
            </a:ext>
          </a:extLst>
        </xdr:cNvPr>
        <xdr:cNvCxnSpPr/>
      </xdr:nvCxnSpPr>
      <xdr:spPr>
        <a:xfrm>
          <a:off x="5953125" y="957444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2" name="テキスト ボックス 201">
          <a:extLst>
            <a:ext uri="{FF2B5EF4-FFF2-40B4-BE49-F238E27FC236}">
              <a16:creationId xmlns:a16="http://schemas.microsoft.com/office/drawing/2014/main" id="{C11CD104-D223-46BD-A0C6-A04A15609FFB}"/>
            </a:ext>
          </a:extLst>
        </xdr:cNvPr>
        <xdr:cNvSpPr txBox="1"/>
      </xdr:nvSpPr>
      <xdr:spPr>
        <a:xfrm>
          <a:off x="5527221" y="9438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3" name="直線コネクタ 202">
          <a:extLst>
            <a:ext uri="{FF2B5EF4-FFF2-40B4-BE49-F238E27FC236}">
              <a16:creationId xmlns:a16="http://schemas.microsoft.com/office/drawing/2014/main" id="{FD1F2D07-F07D-41F4-A0F3-73204F4CAE65}"/>
            </a:ext>
          </a:extLst>
        </xdr:cNvPr>
        <xdr:cNvCxnSpPr/>
      </xdr:nvCxnSpPr>
      <xdr:spPr>
        <a:xfrm>
          <a:off x="5953125" y="926691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4" name="テキスト ボックス 203">
          <a:extLst>
            <a:ext uri="{FF2B5EF4-FFF2-40B4-BE49-F238E27FC236}">
              <a16:creationId xmlns:a16="http://schemas.microsoft.com/office/drawing/2014/main" id="{C39C35E4-F110-456A-AFA6-D0534303C8B1}"/>
            </a:ext>
          </a:extLst>
        </xdr:cNvPr>
        <xdr:cNvSpPr txBox="1"/>
      </xdr:nvSpPr>
      <xdr:spPr>
        <a:xfrm>
          <a:off x="5527221" y="91278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5" name="直線コネクタ 204">
          <a:extLst>
            <a:ext uri="{FF2B5EF4-FFF2-40B4-BE49-F238E27FC236}">
              <a16:creationId xmlns:a16="http://schemas.microsoft.com/office/drawing/2014/main" id="{9AB24511-9B7F-4EDA-B927-92E045878915}"/>
            </a:ext>
          </a:extLst>
        </xdr:cNvPr>
        <xdr:cNvCxnSpPr/>
      </xdr:nvCxnSpPr>
      <xdr:spPr>
        <a:xfrm>
          <a:off x="5953125" y="89562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6" name="テキスト ボックス 205">
          <a:extLst>
            <a:ext uri="{FF2B5EF4-FFF2-40B4-BE49-F238E27FC236}">
              <a16:creationId xmlns:a16="http://schemas.microsoft.com/office/drawing/2014/main" id="{6B74E692-26DF-4D9C-A357-5863F6BFF45A}"/>
            </a:ext>
          </a:extLst>
        </xdr:cNvPr>
        <xdr:cNvSpPr txBox="1"/>
      </xdr:nvSpPr>
      <xdr:spPr>
        <a:xfrm>
          <a:off x="5527221" y="882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195B586C-5B66-4A17-8CDF-F733FFA7760D}"/>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a:extLst>
            <a:ext uri="{FF2B5EF4-FFF2-40B4-BE49-F238E27FC236}">
              <a16:creationId xmlns:a16="http://schemas.microsoft.com/office/drawing/2014/main" id="{63DC3EF4-C305-4568-B7E4-4C9A805CB830}"/>
            </a:ext>
          </a:extLst>
        </xdr:cNvPr>
        <xdr:cNvSpPr txBox="1"/>
      </xdr:nvSpPr>
      <xdr:spPr>
        <a:xfrm>
          <a:off x="5527221"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陸上競技場・野球場・球技場】&#10;一人当たり面積グラフ枠">
          <a:extLst>
            <a:ext uri="{FF2B5EF4-FFF2-40B4-BE49-F238E27FC236}">
              <a16:creationId xmlns:a16="http://schemas.microsoft.com/office/drawing/2014/main" id="{9CEAA3B3-C944-4286-ABA6-509C7C7F74DE}"/>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43543</xdr:rowOff>
    </xdr:from>
    <xdr:to>
      <xdr:col>54</xdr:col>
      <xdr:colOff>189865</xdr:colOff>
      <xdr:row>64</xdr:row>
      <xdr:rowOff>108857</xdr:rowOff>
    </xdr:to>
    <xdr:cxnSp macro="">
      <xdr:nvCxnSpPr>
        <xdr:cNvPr id="210" name="直線コネクタ 209">
          <a:extLst>
            <a:ext uri="{FF2B5EF4-FFF2-40B4-BE49-F238E27FC236}">
              <a16:creationId xmlns:a16="http://schemas.microsoft.com/office/drawing/2014/main" id="{82C6FC52-205A-439F-85D3-AF151566F3FF}"/>
            </a:ext>
          </a:extLst>
        </xdr:cNvPr>
        <xdr:cNvCxnSpPr/>
      </xdr:nvCxnSpPr>
      <xdr:spPr>
        <a:xfrm flipV="1">
          <a:off x="9427845" y="9124043"/>
          <a:ext cx="1270" cy="1354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112684</xdr:rowOff>
    </xdr:from>
    <xdr:ext cx="469744" cy="259045"/>
    <xdr:sp macro="" textlink="">
      <xdr:nvSpPr>
        <xdr:cNvPr id="211" name="【陸上競技場・野球場・球技場】&#10;一人当たり面積最小値テキスト">
          <a:extLst>
            <a:ext uri="{FF2B5EF4-FFF2-40B4-BE49-F238E27FC236}">
              <a16:creationId xmlns:a16="http://schemas.microsoft.com/office/drawing/2014/main" id="{EE76A1EE-98E3-470E-B36D-19C51860F30E}"/>
            </a:ext>
          </a:extLst>
        </xdr:cNvPr>
        <xdr:cNvSpPr txBox="1"/>
      </xdr:nvSpPr>
      <xdr:spPr>
        <a:xfrm>
          <a:off x="9477375" y="1048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12" name="直線コネクタ 211">
          <a:extLst>
            <a:ext uri="{FF2B5EF4-FFF2-40B4-BE49-F238E27FC236}">
              <a16:creationId xmlns:a16="http://schemas.microsoft.com/office/drawing/2014/main" id="{49032D71-DCD5-448F-A50A-672CAD4D795D}"/>
            </a:ext>
          </a:extLst>
        </xdr:cNvPr>
        <xdr:cNvCxnSpPr/>
      </xdr:nvCxnSpPr>
      <xdr:spPr>
        <a:xfrm>
          <a:off x="9363075" y="1047840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161670</xdr:rowOff>
    </xdr:from>
    <xdr:ext cx="469744" cy="259045"/>
    <xdr:sp macro="" textlink="">
      <xdr:nvSpPr>
        <xdr:cNvPr id="213" name="【陸上競技場・野球場・球技場】&#10;一人当たり面積最大値テキスト">
          <a:extLst>
            <a:ext uri="{FF2B5EF4-FFF2-40B4-BE49-F238E27FC236}">
              <a16:creationId xmlns:a16="http://schemas.microsoft.com/office/drawing/2014/main" id="{38D48442-791F-47B2-B87E-641B25A3DB98}"/>
            </a:ext>
          </a:extLst>
        </xdr:cNvPr>
        <xdr:cNvSpPr txBox="1"/>
      </xdr:nvSpPr>
      <xdr:spPr>
        <a:xfrm>
          <a:off x="9477375" y="891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43543</xdr:rowOff>
    </xdr:from>
    <xdr:to>
      <xdr:col>55</xdr:col>
      <xdr:colOff>88900</xdr:colOff>
      <xdr:row>56</xdr:row>
      <xdr:rowOff>43543</xdr:rowOff>
    </xdr:to>
    <xdr:cxnSp macro="">
      <xdr:nvCxnSpPr>
        <xdr:cNvPr id="214" name="直線コネクタ 213">
          <a:extLst>
            <a:ext uri="{FF2B5EF4-FFF2-40B4-BE49-F238E27FC236}">
              <a16:creationId xmlns:a16="http://schemas.microsoft.com/office/drawing/2014/main" id="{CAC8AC91-3721-44C8-A80B-448BD7EED40C}"/>
            </a:ext>
          </a:extLst>
        </xdr:cNvPr>
        <xdr:cNvCxnSpPr/>
      </xdr:nvCxnSpPr>
      <xdr:spPr>
        <a:xfrm>
          <a:off x="9363075" y="912404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63699</xdr:rowOff>
    </xdr:from>
    <xdr:ext cx="469744" cy="259045"/>
    <xdr:sp macro="" textlink="">
      <xdr:nvSpPr>
        <xdr:cNvPr id="215" name="【陸上競技場・野球場・球技場】&#10;一人当たり面積平均値テキスト">
          <a:extLst>
            <a:ext uri="{FF2B5EF4-FFF2-40B4-BE49-F238E27FC236}">
              <a16:creationId xmlns:a16="http://schemas.microsoft.com/office/drawing/2014/main" id="{2DFB7BFB-381F-4072-9FC8-0989D29BE3DC}"/>
            </a:ext>
          </a:extLst>
        </xdr:cNvPr>
        <xdr:cNvSpPr txBox="1"/>
      </xdr:nvSpPr>
      <xdr:spPr>
        <a:xfrm>
          <a:off x="9477375" y="101157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85272</xdr:rowOff>
    </xdr:from>
    <xdr:to>
      <xdr:col>55</xdr:col>
      <xdr:colOff>50800</xdr:colOff>
      <xdr:row>63</xdr:row>
      <xdr:rowOff>15422</xdr:rowOff>
    </xdr:to>
    <xdr:sp macro="" textlink="">
      <xdr:nvSpPr>
        <xdr:cNvPr id="216" name="フローチャート: 判断 215">
          <a:extLst>
            <a:ext uri="{FF2B5EF4-FFF2-40B4-BE49-F238E27FC236}">
              <a16:creationId xmlns:a16="http://schemas.microsoft.com/office/drawing/2014/main" id="{5010B2ED-E703-4F72-ADD5-E5AA92636E59}"/>
            </a:ext>
          </a:extLst>
        </xdr:cNvPr>
        <xdr:cNvSpPr/>
      </xdr:nvSpPr>
      <xdr:spPr>
        <a:xfrm>
          <a:off x="9401175" y="10137322"/>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96157</xdr:rowOff>
    </xdr:from>
    <xdr:to>
      <xdr:col>50</xdr:col>
      <xdr:colOff>165100</xdr:colOff>
      <xdr:row>63</xdr:row>
      <xdr:rowOff>26307</xdr:rowOff>
    </xdr:to>
    <xdr:sp macro="" textlink="">
      <xdr:nvSpPr>
        <xdr:cNvPr id="217" name="フローチャート: 判断 216">
          <a:extLst>
            <a:ext uri="{FF2B5EF4-FFF2-40B4-BE49-F238E27FC236}">
              <a16:creationId xmlns:a16="http://schemas.microsoft.com/office/drawing/2014/main" id="{45AC7C44-4F6C-457F-840F-D338D19ABE8C}"/>
            </a:ext>
          </a:extLst>
        </xdr:cNvPr>
        <xdr:cNvSpPr/>
      </xdr:nvSpPr>
      <xdr:spPr>
        <a:xfrm>
          <a:off x="8639175" y="101450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85272</xdr:rowOff>
    </xdr:from>
    <xdr:to>
      <xdr:col>46</xdr:col>
      <xdr:colOff>38100</xdr:colOff>
      <xdr:row>63</xdr:row>
      <xdr:rowOff>15422</xdr:rowOff>
    </xdr:to>
    <xdr:sp macro="" textlink="">
      <xdr:nvSpPr>
        <xdr:cNvPr id="218" name="フローチャート: 判断 217">
          <a:extLst>
            <a:ext uri="{FF2B5EF4-FFF2-40B4-BE49-F238E27FC236}">
              <a16:creationId xmlns:a16="http://schemas.microsoft.com/office/drawing/2014/main" id="{16CBCA95-1962-4250-9B0A-BAA298AB4D37}"/>
            </a:ext>
          </a:extLst>
        </xdr:cNvPr>
        <xdr:cNvSpPr/>
      </xdr:nvSpPr>
      <xdr:spPr>
        <a:xfrm>
          <a:off x="7839075" y="10137322"/>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9072</xdr:rowOff>
    </xdr:from>
    <xdr:to>
      <xdr:col>41</xdr:col>
      <xdr:colOff>101600</xdr:colOff>
      <xdr:row>62</xdr:row>
      <xdr:rowOff>110672</xdr:rowOff>
    </xdr:to>
    <xdr:sp macro="" textlink="">
      <xdr:nvSpPr>
        <xdr:cNvPr id="219" name="フローチャート: 判断 218">
          <a:extLst>
            <a:ext uri="{FF2B5EF4-FFF2-40B4-BE49-F238E27FC236}">
              <a16:creationId xmlns:a16="http://schemas.microsoft.com/office/drawing/2014/main" id="{A6C1BDC4-0537-4ABE-A969-24F3C5FD65BD}"/>
            </a:ext>
          </a:extLst>
        </xdr:cNvPr>
        <xdr:cNvSpPr/>
      </xdr:nvSpPr>
      <xdr:spPr>
        <a:xfrm>
          <a:off x="7029450" y="1006112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989F48D9-11B9-4E47-B59E-F279A973500E}"/>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181A5D73-3E5A-4998-AF00-3CB71661859C}"/>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E587625-1640-4964-BB7A-0DAA52563973}"/>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1948042C-65B3-45B9-88CD-FE94BDD53931}"/>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8E55DAF5-2EBB-4392-B62D-C5A648BF128F}"/>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60778</xdr:rowOff>
    </xdr:from>
    <xdr:to>
      <xdr:col>55</xdr:col>
      <xdr:colOff>50800</xdr:colOff>
      <xdr:row>61</xdr:row>
      <xdr:rowOff>162378</xdr:rowOff>
    </xdr:to>
    <xdr:sp macro="" textlink="">
      <xdr:nvSpPr>
        <xdr:cNvPr id="225" name="楕円 224">
          <a:extLst>
            <a:ext uri="{FF2B5EF4-FFF2-40B4-BE49-F238E27FC236}">
              <a16:creationId xmlns:a16="http://schemas.microsoft.com/office/drawing/2014/main" id="{E2ED5D7A-99B0-4E3C-A2E6-75E31EAB757D}"/>
            </a:ext>
          </a:extLst>
        </xdr:cNvPr>
        <xdr:cNvSpPr/>
      </xdr:nvSpPr>
      <xdr:spPr>
        <a:xfrm>
          <a:off x="9401175" y="995090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60</xdr:row>
      <xdr:rowOff>83655</xdr:rowOff>
    </xdr:from>
    <xdr:ext cx="469744" cy="259045"/>
    <xdr:sp macro="" textlink="">
      <xdr:nvSpPr>
        <xdr:cNvPr id="226" name="【陸上競技場・野球場・球技場】&#10;一人当たり面積該当値テキスト">
          <a:extLst>
            <a:ext uri="{FF2B5EF4-FFF2-40B4-BE49-F238E27FC236}">
              <a16:creationId xmlns:a16="http://schemas.microsoft.com/office/drawing/2014/main" id="{7C11FB9B-9778-4A00-AADB-338567E3D637}"/>
            </a:ext>
          </a:extLst>
        </xdr:cNvPr>
        <xdr:cNvSpPr txBox="1"/>
      </xdr:nvSpPr>
      <xdr:spPr>
        <a:xfrm>
          <a:off x="9477375" y="981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60778</xdr:rowOff>
    </xdr:from>
    <xdr:to>
      <xdr:col>50</xdr:col>
      <xdr:colOff>165100</xdr:colOff>
      <xdr:row>61</xdr:row>
      <xdr:rowOff>162378</xdr:rowOff>
    </xdr:to>
    <xdr:sp macro="" textlink="">
      <xdr:nvSpPr>
        <xdr:cNvPr id="227" name="楕円 226">
          <a:extLst>
            <a:ext uri="{FF2B5EF4-FFF2-40B4-BE49-F238E27FC236}">
              <a16:creationId xmlns:a16="http://schemas.microsoft.com/office/drawing/2014/main" id="{DF491685-2469-4FE5-8E48-7A938A037C9C}"/>
            </a:ext>
          </a:extLst>
        </xdr:cNvPr>
        <xdr:cNvSpPr/>
      </xdr:nvSpPr>
      <xdr:spPr>
        <a:xfrm>
          <a:off x="8639175" y="995090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111578</xdr:rowOff>
    </xdr:from>
    <xdr:to>
      <xdr:col>55</xdr:col>
      <xdr:colOff>0</xdr:colOff>
      <xdr:row>61</xdr:row>
      <xdr:rowOff>111578</xdr:rowOff>
    </xdr:to>
    <xdr:cxnSp macro="">
      <xdr:nvCxnSpPr>
        <xdr:cNvPr id="228" name="直線コネクタ 227">
          <a:extLst>
            <a:ext uri="{FF2B5EF4-FFF2-40B4-BE49-F238E27FC236}">
              <a16:creationId xmlns:a16="http://schemas.microsoft.com/office/drawing/2014/main" id="{B0902D2A-E503-43E3-A996-32D110142053}"/>
            </a:ext>
          </a:extLst>
        </xdr:cNvPr>
        <xdr:cNvCxnSpPr/>
      </xdr:nvCxnSpPr>
      <xdr:spPr>
        <a:xfrm>
          <a:off x="8686800" y="999852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60778</xdr:rowOff>
    </xdr:from>
    <xdr:to>
      <xdr:col>46</xdr:col>
      <xdr:colOff>38100</xdr:colOff>
      <xdr:row>61</xdr:row>
      <xdr:rowOff>162378</xdr:rowOff>
    </xdr:to>
    <xdr:sp macro="" textlink="">
      <xdr:nvSpPr>
        <xdr:cNvPr id="229" name="楕円 228">
          <a:extLst>
            <a:ext uri="{FF2B5EF4-FFF2-40B4-BE49-F238E27FC236}">
              <a16:creationId xmlns:a16="http://schemas.microsoft.com/office/drawing/2014/main" id="{370D3F8C-5848-4FCB-B07F-BE49B60743BC}"/>
            </a:ext>
          </a:extLst>
        </xdr:cNvPr>
        <xdr:cNvSpPr/>
      </xdr:nvSpPr>
      <xdr:spPr>
        <a:xfrm>
          <a:off x="7839075" y="995090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111578</xdr:rowOff>
    </xdr:from>
    <xdr:to>
      <xdr:col>50</xdr:col>
      <xdr:colOff>114300</xdr:colOff>
      <xdr:row>61</xdr:row>
      <xdr:rowOff>111578</xdr:rowOff>
    </xdr:to>
    <xdr:cxnSp macro="">
      <xdr:nvCxnSpPr>
        <xdr:cNvPr id="230" name="直線コネクタ 229">
          <a:extLst>
            <a:ext uri="{FF2B5EF4-FFF2-40B4-BE49-F238E27FC236}">
              <a16:creationId xmlns:a16="http://schemas.microsoft.com/office/drawing/2014/main" id="{7421FEE4-6C05-4E2D-873D-AEC34CD17BAB}"/>
            </a:ext>
          </a:extLst>
        </xdr:cNvPr>
        <xdr:cNvCxnSpPr/>
      </xdr:nvCxnSpPr>
      <xdr:spPr>
        <a:xfrm>
          <a:off x="7886700" y="999852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60778</xdr:rowOff>
    </xdr:from>
    <xdr:to>
      <xdr:col>41</xdr:col>
      <xdr:colOff>101600</xdr:colOff>
      <xdr:row>61</xdr:row>
      <xdr:rowOff>162378</xdr:rowOff>
    </xdr:to>
    <xdr:sp macro="" textlink="">
      <xdr:nvSpPr>
        <xdr:cNvPr id="231" name="楕円 230">
          <a:extLst>
            <a:ext uri="{FF2B5EF4-FFF2-40B4-BE49-F238E27FC236}">
              <a16:creationId xmlns:a16="http://schemas.microsoft.com/office/drawing/2014/main" id="{26D47F27-4A3D-4834-A1EC-738CBCB25494}"/>
            </a:ext>
          </a:extLst>
        </xdr:cNvPr>
        <xdr:cNvSpPr/>
      </xdr:nvSpPr>
      <xdr:spPr>
        <a:xfrm>
          <a:off x="7029450" y="995090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111578</xdr:rowOff>
    </xdr:from>
    <xdr:to>
      <xdr:col>45</xdr:col>
      <xdr:colOff>177800</xdr:colOff>
      <xdr:row>61</xdr:row>
      <xdr:rowOff>111578</xdr:rowOff>
    </xdr:to>
    <xdr:cxnSp macro="">
      <xdr:nvCxnSpPr>
        <xdr:cNvPr id="232" name="直線コネクタ 231">
          <a:extLst>
            <a:ext uri="{FF2B5EF4-FFF2-40B4-BE49-F238E27FC236}">
              <a16:creationId xmlns:a16="http://schemas.microsoft.com/office/drawing/2014/main" id="{F6D9D38D-1739-44FB-9842-62628165DE29}"/>
            </a:ext>
          </a:extLst>
        </xdr:cNvPr>
        <xdr:cNvCxnSpPr/>
      </xdr:nvCxnSpPr>
      <xdr:spPr>
        <a:xfrm>
          <a:off x="7077075" y="9998528"/>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17434</xdr:rowOff>
    </xdr:from>
    <xdr:ext cx="469744" cy="259045"/>
    <xdr:sp macro="" textlink="">
      <xdr:nvSpPr>
        <xdr:cNvPr id="233" name="n_1aveValue【陸上競技場・野球場・球技場】&#10;一人当たり面積">
          <a:extLst>
            <a:ext uri="{FF2B5EF4-FFF2-40B4-BE49-F238E27FC236}">
              <a16:creationId xmlns:a16="http://schemas.microsoft.com/office/drawing/2014/main" id="{3D1BBD63-A5D4-4D81-88A3-8BC3BB9E3847}"/>
            </a:ext>
          </a:extLst>
        </xdr:cNvPr>
        <xdr:cNvSpPr txBox="1"/>
      </xdr:nvSpPr>
      <xdr:spPr>
        <a:xfrm>
          <a:off x="8458277" y="10228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6549</xdr:rowOff>
    </xdr:from>
    <xdr:ext cx="469744" cy="259045"/>
    <xdr:sp macro="" textlink="">
      <xdr:nvSpPr>
        <xdr:cNvPr id="234" name="n_2aveValue【陸上競技場・野球場・球技場】&#10;一人当たり面積">
          <a:extLst>
            <a:ext uri="{FF2B5EF4-FFF2-40B4-BE49-F238E27FC236}">
              <a16:creationId xmlns:a16="http://schemas.microsoft.com/office/drawing/2014/main" id="{989AC330-CC44-4435-ABDD-F16E70046A72}"/>
            </a:ext>
          </a:extLst>
        </xdr:cNvPr>
        <xdr:cNvSpPr txBox="1"/>
      </xdr:nvSpPr>
      <xdr:spPr>
        <a:xfrm>
          <a:off x="7677227" y="1022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101799</xdr:rowOff>
    </xdr:from>
    <xdr:ext cx="469744" cy="259045"/>
    <xdr:sp macro="" textlink="">
      <xdr:nvSpPr>
        <xdr:cNvPr id="235" name="n_3aveValue【陸上競技場・野球場・球技場】&#10;一人当たり面積">
          <a:extLst>
            <a:ext uri="{FF2B5EF4-FFF2-40B4-BE49-F238E27FC236}">
              <a16:creationId xmlns:a16="http://schemas.microsoft.com/office/drawing/2014/main" id="{2F2EA344-E96C-4A57-AC98-134EAED342FE}"/>
            </a:ext>
          </a:extLst>
        </xdr:cNvPr>
        <xdr:cNvSpPr txBox="1"/>
      </xdr:nvSpPr>
      <xdr:spPr>
        <a:xfrm>
          <a:off x="6867602" y="1015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7455</xdr:rowOff>
    </xdr:from>
    <xdr:ext cx="469744" cy="259045"/>
    <xdr:sp macro="" textlink="">
      <xdr:nvSpPr>
        <xdr:cNvPr id="236" name="n_1mainValue【陸上競技場・野球場・球技場】&#10;一人当たり面積">
          <a:extLst>
            <a:ext uri="{FF2B5EF4-FFF2-40B4-BE49-F238E27FC236}">
              <a16:creationId xmlns:a16="http://schemas.microsoft.com/office/drawing/2014/main" id="{E4CEA180-240B-4474-AAED-12E54869684D}"/>
            </a:ext>
          </a:extLst>
        </xdr:cNvPr>
        <xdr:cNvSpPr txBox="1"/>
      </xdr:nvSpPr>
      <xdr:spPr>
        <a:xfrm>
          <a:off x="8458277" y="973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7455</xdr:rowOff>
    </xdr:from>
    <xdr:ext cx="469744" cy="259045"/>
    <xdr:sp macro="" textlink="">
      <xdr:nvSpPr>
        <xdr:cNvPr id="237" name="n_2mainValue【陸上競技場・野球場・球技場】&#10;一人当たり面積">
          <a:extLst>
            <a:ext uri="{FF2B5EF4-FFF2-40B4-BE49-F238E27FC236}">
              <a16:creationId xmlns:a16="http://schemas.microsoft.com/office/drawing/2014/main" id="{41A1DECD-993F-4CE6-B0F5-AE38494FF35A}"/>
            </a:ext>
          </a:extLst>
        </xdr:cNvPr>
        <xdr:cNvSpPr txBox="1"/>
      </xdr:nvSpPr>
      <xdr:spPr>
        <a:xfrm>
          <a:off x="7677227" y="973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7455</xdr:rowOff>
    </xdr:from>
    <xdr:ext cx="469744" cy="259045"/>
    <xdr:sp macro="" textlink="">
      <xdr:nvSpPr>
        <xdr:cNvPr id="238" name="n_3mainValue【陸上競技場・野球場・球技場】&#10;一人当たり面積">
          <a:extLst>
            <a:ext uri="{FF2B5EF4-FFF2-40B4-BE49-F238E27FC236}">
              <a16:creationId xmlns:a16="http://schemas.microsoft.com/office/drawing/2014/main" id="{08EC63AC-F5E0-4ECC-8544-E9C4A2F51C3D}"/>
            </a:ext>
          </a:extLst>
        </xdr:cNvPr>
        <xdr:cNvSpPr txBox="1"/>
      </xdr:nvSpPr>
      <xdr:spPr>
        <a:xfrm>
          <a:off x="6867602" y="973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56681A5E-2274-4898-BADD-F90F0F6D5D3D}"/>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40" name="正方形/長方形 239">
          <a:extLst>
            <a:ext uri="{FF2B5EF4-FFF2-40B4-BE49-F238E27FC236}">
              <a16:creationId xmlns:a16="http://schemas.microsoft.com/office/drawing/2014/main" id="{C2EAA8E3-5D5B-4F89-BC55-87196A211FE8}"/>
            </a:ext>
          </a:extLst>
        </xdr:cNvPr>
        <xdr:cNvSpPr/>
      </xdr:nvSpPr>
      <xdr:spPr>
        <a:xfrm>
          <a:off x="1152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41" name="正方形/長方形 240">
          <a:extLst>
            <a:ext uri="{FF2B5EF4-FFF2-40B4-BE49-F238E27FC236}">
              <a16:creationId xmlns:a16="http://schemas.microsoft.com/office/drawing/2014/main" id="{537BF7B5-F5A5-4969-A631-EB0E6B2B791F}"/>
            </a:ext>
          </a:extLst>
        </xdr:cNvPr>
        <xdr:cNvSpPr/>
      </xdr:nvSpPr>
      <xdr:spPr>
        <a:xfrm>
          <a:off x="1152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42" name="正方形/長方形 241">
          <a:extLst>
            <a:ext uri="{FF2B5EF4-FFF2-40B4-BE49-F238E27FC236}">
              <a16:creationId xmlns:a16="http://schemas.microsoft.com/office/drawing/2014/main" id="{1F26B4CB-DCD1-42E9-BAE4-D4870A61CBBB}"/>
            </a:ext>
          </a:extLst>
        </xdr:cNvPr>
        <xdr:cNvSpPr/>
      </xdr:nvSpPr>
      <xdr:spPr>
        <a:xfrm>
          <a:off x="2638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43" name="正方形/長方形 242">
          <a:extLst>
            <a:ext uri="{FF2B5EF4-FFF2-40B4-BE49-F238E27FC236}">
              <a16:creationId xmlns:a16="http://schemas.microsoft.com/office/drawing/2014/main" id="{F0100FB1-3678-4A4C-B69F-E90B10D59759}"/>
            </a:ext>
          </a:extLst>
        </xdr:cNvPr>
        <xdr:cNvSpPr/>
      </xdr:nvSpPr>
      <xdr:spPr>
        <a:xfrm>
          <a:off x="2638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a:extLst>
            <a:ext uri="{FF2B5EF4-FFF2-40B4-BE49-F238E27FC236}">
              <a16:creationId xmlns:a16="http://schemas.microsoft.com/office/drawing/2014/main" id="{EFDCB14E-43B4-42A7-8CA4-B5A2F7E12F18}"/>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a:extLst>
            <a:ext uri="{FF2B5EF4-FFF2-40B4-BE49-F238E27FC236}">
              <a16:creationId xmlns:a16="http://schemas.microsoft.com/office/drawing/2014/main" id="{C4A779F0-FD38-4152-BC56-07F9862E68B5}"/>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a:extLst>
            <a:ext uri="{FF2B5EF4-FFF2-40B4-BE49-F238E27FC236}">
              <a16:creationId xmlns:a16="http://schemas.microsoft.com/office/drawing/2014/main" id="{EEAB1BA6-DEB7-4D6E-BEF5-39E4A37241B9}"/>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7" name="テキスト ボックス 246">
          <a:extLst>
            <a:ext uri="{FF2B5EF4-FFF2-40B4-BE49-F238E27FC236}">
              <a16:creationId xmlns:a16="http://schemas.microsoft.com/office/drawing/2014/main" id="{BAF71C3B-49EE-4881-81A3-1DD26304E717}"/>
            </a:ext>
          </a:extLst>
        </xdr:cNvPr>
        <xdr:cNvSpPr txBox="1"/>
      </xdr:nvSpPr>
      <xdr:spPr>
        <a:xfrm>
          <a:off x="339891" y="1426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8" name="直線コネクタ 247">
          <a:extLst>
            <a:ext uri="{FF2B5EF4-FFF2-40B4-BE49-F238E27FC236}">
              <a16:creationId xmlns:a16="http://schemas.microsoft.com/office/drawing/2014/main" id="{DFE0E0F6-2E67-4C6A-AF42-2129578332CA}"/>
            </a:ext>
          </a:extLst>
        </xdr:cNvPr>
        <xdr:cNvCxnSpPr/>
      </xdr:nvCxnSpPr>
      <xdr:spPr>
        <a:xfrm>
          <a:off x="685800" y="140493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9" name="テキスト ボックス 248">
          <a:extLst>
            <a:ext uri="{FF2B5EF4-FFF2-40B4-BE49-F238E27FC236}">
              <a16:creationId xmlns:a16="http://schemas.microsoft.com/office/drawing/2014/main" id="{0C7A637E-3248-4E51-BD63-E98CDA63777F}"/>
            </a:ext>
          </a:extLst>
        </xdr:cNvPr>
        <xdr:cNvSpPr txBox="1"/>
      </xdr:nvSpPr>
      <xdr:spPr>
        <a:xfrm>
          <a:off x="339891" y="13913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0" name="直線コネクタ 249">
          <a:extLst>
            <a:ext uri="{FF2B5EF4-FFF2-40B4-BE49-F238E27FC236}">
              <a16:creationId xmlns:a16="http://schemas.microsoft.com/office/drawing/2014/main" id="{CB3FCDA7-6092-4185-A10D-0F8FDE6AEC42}"/>
            </a:ext>
          </a:extLst>
        </xdr:cNvPr>
        <xdr:cNvCxnSpPr/>
      </xdr:nvCxnSpPr>
      <xdr:spPr>
        <a:xfrm>
          <a:off x="685800" y="13687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1" name="テキスト ボックス 250">
          <a:extLst>
            <a:ext uri="{FF2B5EF4-FFF2-40B4-BE49-F238E27FC236}">
              <a16:creationId xmlns:a16="http://schemas.microsoft.com/office/drawing/2014/main" id="{3675053B-BA6E-401A-90F0-9D7A27D4567B}"/>
            </a:ext>
          </a:extLst>
        </xdr:cNvPr>
        <xdr:cNvSpPr txBox="1"/>
      </xdr:nvSpPr>
      <xdr:spPr>
        <a:xfrm>
          <a:off x="339891" y="13551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2" name="直線コネクタ 251">
          <a:extLst>
            <a:ext uri="{FF2B5EF4-FFF2-40B4-BE49-F238E27FC236}">
              <a16:creationId xmlns:a16="http://schemas.microsoft.com/office/drawing/2014/main" id="{738E1A24-85BF-41F1-B25E-F3CAD98592E5}"/>
            </a:ext>
          </a:extLst>
        </xdr:cNvPr>
        <xdr:cNvCxnSpPr/>
      </xdr:nvCxnSpPr>
      <xdr:spPr>
        <a:xfrm>
          <a:off x="685800" y="1332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3" name="テキスト ボックス 252">
          <a:extLst>
            <a:ext uri="{FF2B5EF4-FFF2-40B4-BE49-F238E27FC236}">
              <a16:creationId xmlns:a16="http://schemas.microsoft.com/office/drawing/2014/main" id="{15127B3D-1C8F-41FA-B8E0-F363C97D83AF}"/>
            </a:ext>
          </a:extLst>
        </xdr:cNvPr>
        <xdr:cNvSpPr txBox="1"/>
      </xdr:nvSpPr>
      <xdr:spPr>
        <a:xfrm>
          <a:off x="339891"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4" name="直線コネクタ 253">
          <a:extLst>
            <a:ext uri="{FF2B5EF4-FFF2-40B4-BE49-F238E27FC236}">
              <a16:creationId xmlns:a16="http://schemas.microsoft.com/office/drawing/2014/main" id="{D1895076-A13F-4C8F-932D-1063841D166D}"/>
            </a:ext>
          </a:extLst>
        </xdr:cNvPr>
        <xdr:cNvCxnSpPr/>
      </xdr:nvCxnSpPr>
      <xdr:spPr>
        <a:xfrm>
          <a:off x="685800" y="12963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5" name="テキスト ボックス 254">
          <a:extLst>
            <a:ext uri="{FF2B5EF4-FFF2-40B4-BE49-F238E27FC236}">
              <a16:creationId xmlns:a16="http://schemas.microsoft.com/office/drawing/2014/main" id="{B99E839F-6BEF-48C2-A327-F25BB7DB8A03}"/>
            </a:ext>
          </a:extLst>
        </xdr:cNvPr>
        <xdr:cNvSpPr txBox="1"/>
      </xdr:nvSpPr>
      <xdr:spPr>
        <a:xfrm>
          <a:off x="339891" y="12827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6" name="直線コネクタ 255">
          <a:extLst>
            <a:ext uri="{FF2B5EF4-FFF2-40B4-BE49-F238E27FC236}">
              <a16:creationId xmlns:a16="http://schemas.microsoft.com/office/drawing/2014/main" id="{4E8901EA-37B1-4D8E-9874-4B4D6F5BDD36}"/>
            </a:ext>
          </a:extLst>
        </xdr:cNvPr>
        <xdr:cNvCxnSpPr/>
      </xdr:nvCxnSpPr>
      <xdr:spPr>
        <a:xfrm>
          <a:off x="685800" y="12611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7" name="テキスト ボックス 256">
          <a:extLst>
            <a:ext uri="{FF2B5EF4-FFF2-40B4-BE49-F238E27FC236}">
              <a16:creationId xmlns:a16="http://schemas.microsoft.com/office/drawing/2014/main" id="{97DB8054-45E0-4BF8-BC30-0B3586045E2F}"/>
            </a:ext>
          </a:extLst>
        </xdr:cNvPr>
        <xdr:cNvSpPr txBox="1"/>
      </xdr:nvSpPr>
      <xdr:spPr>
        <a:xfrm>
          <a:off x="339891" y="1247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a:extLst>
            <a:ext uri="{FF2B5EF4-FFF2-40B4-BE49-F238E27FC236}">
              <a16:creationId xmlns:a16="http://schemas.microsoft.com/office/drawing/2014/main" id="{8E33D929-4584-47E8-BB63-5ED473D646CA}"/>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9" name="テキスト ボックス 258">
          <a:extLst>
            <a:ext uri="{FF2B5EF4-FFF2-40B4-BE49-F238E27FC236}">
              <a16:creationId xmlns:a16="http://schemas.microsoft.com/office/drawing/2014/main" id="{A67A1575-B33A-48D1-8617-7731E59EE206}"/>
            </a:ext>
          </a:extLst>
        </xdr:cNvPr>
        <xdr:cNvSpPr txBox="1"/>
      </xdr:nvSpPr>
      <xdr:spPr>
        <a:xfrm>
          <a:off x="339891"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県民会館】&#10;有形固定資産減価償却率グラフ枠">
          <a:extLst>
            <a:ext uri="{FF2B5EF4-FFF2-40B4-BE49-F238E27FC236}">
              <a16:creationId xmlns:a16="http://schemas.microsoft.com/office/drawing/2014/main" id="{1292D5C3-754D-418B-94CB-94CA193FF9A5}"/>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79</xdr:row>
      <xdr:rowOff>144780</xdr:rowOff>
    </xdr:from>
    <xdr:to>
      <xdr:col>24</xdr:col>
      <xdr:colOff>62865</xdr:colOff>
      <xdr:row>86</xdr:row>
      <xdr:rowOff>110489</xdr:rowOff>
    </xdr:to>
    <xdr:cxnSp macro="">
      <xdr:nvCxnSpPr>
        <xdr:cNvPr id="261" name="直線コネクタ 260">
          <a:extLst>
            <a:ext uri="{FF2B5EF4-FFF2-40B4-BE49-F238E27FC236}">
              <a16:creationId xmlns:a16="http://schemas.microsoft.com/office/drawing/2014/main" id="{126E1EEB-8720-4F7B-9364-90415CB0CD83}"/>
            </a:ext>
          </a:extLst>
        </xdr:cNvPr>
        <xdr:cNvCxnSpPr/>
      </xdr:nvCxnSpPr>
      <xdr:spPr>
        <a:xfrm flipV="1">
          <a:off x="4179570" y="12943205"/>
          <a:ext cx="1270" cy="1099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114316</xdr:rowOff>
    </xdr:from>
    <xdr:ext cx="405111" cy="259045"/>
    <xdr:sp macro="" textlink="">
      <xdr:nvSpPr>
        <xdr:cNvPr id="262" name="【県民会館】&#10;有形固定資産減価償却率最小値テキスト">
          <a:extLst>
            <a:ext uri="{FF2B5EF4-FFF2-40B4-BE49-F238E27FC236}">
              <a16:creationId xmlns:a16="http://schemas.microsoft.com/office/drawing/2014/main" id="{4AB969F8-B792-4697-8A98-010029B4A661}"/>
            </a:ext>
          </a:extLst>
        </xdr:cNvPr>
        <xdr:cNvSpPr txBox="1"/>
      </xdr:nvSpPr>
      <xdr:spPr>
        <a:xfrm>
          <a:off x="4229100"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110489</xdr:rowOff>
    </xdr:from>
    <xdr:to>
      <xdr:col>24</xdr:col>
      <xdr:colOff>152400</xdr:colOff>
      <xdr:row>86</xdr:row>
      <xdr:rowOff>110489</xdr:rowOff>
    </xdr:to>
    <xdr:cxnSp macro="">
      <xdr:nvCxnSpPr>
        <xdr:cNvPr id="263" name="直線コネクタ 262">
          <a:extLst>
            <a:ext uri="{FF2B5EF4-FFF2-40B4-BE49-F238E27FC236}">
              <a16:creationId xmlns:a16="http://schemas.microsoft.com/office/drawing/2014/main" id="{11F8FBE0-50DE-479A-A063-ACC0D51DF2EF}"/>
            </a:ext>
          </a:extLst>
        </xdr:cNvPr>
        <xdr:cNvCxnSpPr/>
      </xdr:nvCxnSpPr>
      <xdr:spPr>
        <a:xfrm>
          <a:off x="4105275" y="140423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91457</xdr:rowOff>
    </xdr:from>
    <xdr:ext cx="405111" cy="259045"/>
    <xdr:sp macro="" textlink="">
      <xdr:nvSpPr>
        <xdr:cNvPr id="264" name="【県民会館】&#10;有形固定資産減価償却率最大値テキスト">
          <a:extLst>
            <a:ext uri="{FF2B5EF4-FFF2-40B4-BE49-F238E27FC236}">
              <a16:creationId xmlns:a16="http://schemas.microsoft.com/office/drawing/2014/main" id="{00C3E036-A19A-465E-867B-26B64870DD55}"/>
            </a:ext>
          </a:extLst>
        </xdr:cNvPr>
        <xdr:cNvSpPr txBox="1"/>
      </xdr:nvSpPr>
      <xdr:spPr>
        <a:xfrm>
          <a:off x="4229100" y="1272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144780</xdr:rowOff>
    </xdr:from>
    <xdr:to>
      <xdr:col>24</xdr:col>
      <xdr:colOff>152400</xdr:colOff>
      <xdr:row>79</xdr:row>
      <xdr:rowOff>144780</xdr:rowOff>
    </xdr:to>
    <xdr:cxnSp macro="">
      <xdr:nvCxnSpPr>
        <xdr:cNvPr id="265" name="直線コネクタ 264">
          <a:extLst>
            <a:ext uri="{FF2B5EF4-FFF2-40B4-BE49-F238E27FC236}">
              <a16:creationId xmlns:a16="http://schemas.microsoft.com/office/drawing/2014/main" id="{04E1F6AD-2EB1-4C02-AD00-53EC3BC50DC2}"/>
            </a:ext>
          </a:extLst>
        </xdr:cNvPr>
        <xdr:cNvCxnSpPr/>
      </xdr:nvCxnSpPr>
      <xdr:spPr>
        <a:xfrm>
          <a:off x="4105275" y="129432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87647</xdr:rowOff>
    </xdr:from>
    <xdr:ext cx="405111" cy="259045"/>
    <xdr:sp macro="" textlink="">
      <xdr:nvSpPr>
        <xdr:cNvPr id="266" name="【県民会館】&#10;有形固定資産減価償却率平均値テキスト">
          <a:extLst>
            <a:ext uri="{FF2B5EF4-FFF2-40B4-BE49-F238E27FC236}">
              <a16:creationId xmlns:a16="http://schemas.microsoft.com/office/drawing/2014/main" id="{4B2E4EEA-3BB1-4852-8EF5-776760347F22}"/>
            </a:ext>
          </a:extLst>
        </xdr:cNvPr>
        <xdr:cNvSpPr txBox="1"/>
      </xdr:nvSpPr>
      <xdr:spPr>
        <a:xfrm>
          <a:off x="4229100" y="13209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267" name="フローチャート: 判断 266">
          <a:extLst>
            <a:ext uri="{FF2B5EF4-FFF2-40B4-BE49-F238E27FC236}">
              <a16:creationId xmlns:a16="http://schemas.microsoft.com/office/drawing/2014/main" id="{38683A8A-0FB1-40F3-909B-8235DE2493B8}"/>
            </a:ext>
          </a:extLst>
        </xdr:cNvPr>
        <xdr:cNvSpPr/>
      </xdr:nvSpPr>
      <xdr:spPr>
        <a:xfrm>
          <a:off x="4124325" y="132314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166370</xdr:rowOff>
    </xdr:from>
    <xdr:to>
      <xdr:col>20</xdr:col>
      <xdr:colOff>38100</xdr:colOff>
      <xdr:row>82</xdr:row>
      <xdr:rowOff>96520</xdr:rowOff>
    </xdr:to>
    <xdr:sp macro="" textlink="">
      <xdr:nvSpPr>
        <xdr:cNvPr id="268" name="フローチャート: 判断 267">
          <a:extLst>
            <a:ext uri="{FF2B5EF4-FFF2-40B4-BE49-F238E27FC236}">
              <a16:creationId xmlns:a16="http://schemas.microsoft.com/office/drawing/2014/main" id="{582461C5-35DB-4226-8983-BF8512594F72}"/>
            </a:ext>
          </a:extLst>
        </xdr:cNvPr>
        <xdr:cNvSpPr/>
      </xdr:nvSpPr>
      <xdr:spPr>
        <a:xfrm>
          <a:off x="3381375" y="132886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69" name="フローチャート: 判断 268">
          <a:extLst>
            <a:ext uri="{FF2B5EF4-FFF2-40B4-BE49-F238E27FC236}">
              <a16:creationId xmlns:a16="http://schemas.microsoft.com/office/drawing/2014/main" id="{16756FB4-1882-498D-970A-71433C3500F2}"/>
            </a:ext>
          </a:extLst>
        </xdr:cNvPr>
        <xdr:cNvSpPr/>
      </xdr:nvSpPr>
      <xdr:spPr>
        <a:xfrm>
          <a:off x="2571750" y="132765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154939</xdr:rowOff>
    </xdr:from>
    <xdr:to>
      <xdr:col>10</xdr:col>
      <xdr:colOff>165100</xdr:colOff>
      <xdr:row>82</xdr:row>
      <xdr:rowOff>85089</xdr:rowOff>
    </xdr:to>
    <xdr:sp macro="" textlink="">
      <xdr:nvSpPr>
        <xdr:cNvPr id="270" name="フローチャート: 判断 269">
          <a:extLst>
            <a:ext uri="{FF2B5EF4-FFF2-40B4-BE49-F238E27FC236}">
              <a16:creationId xmlns:a16="http://schemas.microsoft.com/office/drawing/2014/main" id="{BCA0E6DB-368B-4704-92A1-DA3EA9CC9AA9}"/>
            </a:ext>
          </a:extLst>
        </xdr:cNvPr>
        <xdr:cNvSpPr/>
      </xdr:nvSpPr>
      <xdr:spPr>
        <a:xfrm>
          <a:off x="1781175" y="132803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DF3CCBD1-CBAD-421A-8B32-A952CAA1CC6C}"/>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4C954FAE-94C6-44D2-8EA3-868D935A44F8}"/>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44D7B40D-7E86-40D4-87D1-1B3488C7534E}"/>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2B792F34-A92A-4778-9D53-28C73865BAA9}"/>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B57E5A53-7B2D-404C-AFAA-7041B25E283A}"/>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93980</xdr:rowOff>
    </xdr:from>
    <xdr:to>
      <xdr:col>24</xdr:col>
      <xdr:colOff>114300</xdr:colOff>
      <xdr:row>80</xdr:row>
      <xdr:rowOff>24130</xdr:rowOff>
    </xdr:to>
    <xdr:sp macro="" textlink="">
      <xdr:nvSpPr>
        <xdr:cNvPr id="276" name="楕円 275">
          <a:extLst>
            <a:ext uri="{FF2B5EF4-FFF2-40B4-BE49-F238E27FC236}">
              <a16:creationId xmlns:a16="http://schemas.microsoft.com/office/drawing/2014/main" id="{DDF9FD82-D116-4C98-A811-B2CD73265C1C}"/>
            </a:ext>
          </a:extLst>
        </xdr:cNvPr>
        <xdr:cNvSpPr/>
      </xdr:nvSpPr>
      <xdr:spPr>
        <a:xfrm>
          <a:off x="4124325" y="128955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47007</xdr:rowOff>
    </xdr:from>
    <xdr:ext cx="405111" cy="259045"/>
    <xdr:sp macro="" textlink="">
      <xdr:nvSpPr>
        <xdr:cNvPr id="277" name="【県民会館】&#10;有形固定資産減価償却率該当値テキスト">
          <a:extLst>
            <a:ext uri="{FF2B5EF4-FFF2-40B4-BE49-F238E27FC236}">
              <a16:creationId xmlns:a16="http://schemas.microsoft.com/office/drawing/2014/main" id="{CFC4985F-2CA4-43C8-A491-4ED926010B61}"/>
            </a:ext>
          </a:extLst>
        </xdr:cNvPr>
        <xdr:cNvSpPr txBox="1"/>
      </xdr:nvSpPr>
      <xdr:spPr>
        <a:xfrm>
          <a:off x="4229100" y="1285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10161</xdr:rowOff>
    </xdr:from>
    <xdr:to>
      <xdr:col>20</xdr:col>
      <xdr:colOff>38100</xdr:colOff>
      <xdr:row>79</xdr:row>
      <xdr:rowOff>111761</xdr:rowOff>
    </xdr:to>
    <xdr:sp macro="" textlink="">
      <xdr:nvSpPr>
        <xdr:cNvPr id="278" name="楕円 277">
          <a:extLst>
            <a:ext uri="{FF2B5EF4-FFF2-40B4-BE49-F238E27FC236}">
              <a16:creationId xmlns:a16="http://schemas.microsoft.com/office/drawing/2014/main" id="{2E7F1BD7-3B40-4D2F-87E6-5152A7483A7D}"/>
            </a:ext>
          </a:extLst>
        </xdr:cNvPr>
        <xdr:cNvSpPr/>
      </xdr:nvSpPr>
      <xdr:spPr>
        <a:xfrm>
          <a:off x="3381375" y="1280858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60961</xdr:rowOff>
    </xdr:from>
    <xdr:to>
      <xdr:col>24</xdr:col>
      <xdr:colOff>63500</xdr:colOff>
      <xdr:row>79</xdr:row>
      <xdr:rowOff>144780</xdr:rowOff>
    </xdr:to>
    <xdr:cxnSp macro="">
      <xdr:nvCxnSpPr>
        <xdr:cNvPr id="279" name="直線コネクタ 278">
          <a:extLst>
            <a:ext uri="{FF2B5EF4-FFF2-40B4-BE49-F238E27FC236}">
              <a16:creationId xmlns:a16="http://schemas.microsoft.com/office/drawing/2014/main" id="{FD04F131-5C76-48C2-B40D-8B40CCC9CF3E}"/>
            </a:ext>
          </a:extLst>
        </xdr:cNvPr>
        <xdr:cNvCxnSpPr/>
      </xdr:nvCxnSpPr>
      <xdr:spPr>
        <a:xfrm>
          <a:off x="3429000" y="12865736"/>
          <a:ext cx="752475" cy="7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101600</xdr:rowOff>
    </xdr:from>
    <xdr:to>
      <xdr:col>15</xdr:col>
      <xdr:colOff>101600</xdr:colOff>
      <xdr:row>79</xdr:row>
      <xdr:rowOff>31750</xdr:rowOff>
    </xdr:to>
    <xdr:sp macro="" textlink="">
      <xdr:nvSpPr>
        <xdr:cNvPr id="280" name="楕円 279">
          <a:extLst>
            <a:ext uri="{FF2B5EF4-FFF2-40B4-BE49-F238E27FC236}">
              <a16:creationId xmlns:a16="http://schemas.microsoft.com/office/drawing/2014/main" id="{9D5D84B1-4B63-4168-8DA7-9D11208DBF9F}"/>
            </a:ext>
          </a:extLst>
        </xdr:cNvPr>
        <xdr:cNvSpPr/>
      </xdr:nvSpPr>
      <xdr:spPr>
        <a:xfrm>
          <a:off x="2571750" y="127444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152400</xdr:rowOff>
    </xdr:from>
    <xdr:to>
      <xdr:col>19</xdr:col>
      <xdr:colOff>177800</xdr:colOff>
      <xdr:row>79</xdr:row>
      <xdr:rowOff>60961</xdr:rowOff>
    </xdr:to>
    <xdr:cxnSp macro="">
      <xdr:nvCxnSpPr>
        <xdr:cNvPr id="281" name="直線コネクタ 280">
          <a:extLst>
            <a:ext uri="{FF2B5EF4-FFF2-40B4-BE49-F238E27FC236}">
              <a16:creationId xmlns:a16="http://schemas.microsoft.com/office/drawing/2014/main" id="{F3BFAF17-468C-4F48-83EA-68D20E8C989F}"/>
            </a:ext>
          </a:extLst>
        </xdr:cNvPr>
        <xdr:cNvCxnSpPr/>
      </xdr:nvCxnSpPr>
      <xdr:spPr>
        <a:xfrm>
          <a:off x="2619375" y="12792075"/>
          <a:ext cx="809625" cy="7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17780</xdr:rowOff>
    </xdr:from>
    <xdr:to>
      <xdr:col>10</xdr:col>
      <xdr:colOff>165100</xdr:colOff>
      <xdr:row>78</xdr:row>
      <xdr:rowOff>119380</xdr:rowOff>
    </xdr:to>
    <xdr:sp macro="" textlink="">
      <xdr:nvSpPr>
        <xdr:cNvPr id="282" name="楕円 281">
          <a:extLst>
            <a:ext uri="{FF2B5EF4-FFF2-40B4-BE49-F238E27FC236}">
              <a16:creationId xmlns:a16="http://schemas.microsoft.com/office/drawing/2014/main" id="{3028E897-9389-4759-ABC3-83E807E9E1CE}"/>
            </a:ext>
          </a:extLst>
        </xdr:cNvPr>
        <xdr:cNvSpPr/>
      </xdr:nvSpPr>
      <xdr:spPr>
        <a:xfrm>
          <a:off x="1781175" y="1265745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68580</xdr:rowOff>
    </xdr:from>
    <xdr:to>
      <xdr:col>15</xdr:col>
      <xdr:colOff>50800</xdr:colOff>
      <xdr:row>78</xdr:row>
      <xdr:rowOff>152400</xdr:rowOff>
    </xdr:to>
    <xdr:cxnSp macro="">
      <xdr:nvCxnSpPr>
        <xdr:cNvPr id="283" name="直線コネクタ 282">
          <a:extLst>
            <a:ext uri="{FF2B5EF4-FFF2-40B4-BE49-F238E27FC236}">
              <a16:creationId xmlns:a16="http://schemas.microsoft.com/office/drawing/2014/main" id="{818E7608-0041-4D08-83C1-33AC6BF6DB88}"/>
            </a:ext>
          </a:extLst>
        </xdr:cNvPr>
        <xdr:cNvCxnSpPr/>
      </xdr:nvCxnSpPr>
      <xdr:spPr>
        <a:xfrm>
          <a:off x="1828800" y="12705080"/>
          <a:ext cx="790575" cy="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87647</xdr:rowOff>
    </xdr:from>
    <xdr:ext cx="405111" cy="259045"/>
    <xdr:sp macro="" textlink="">
      <xdr:nvSpPr>
        <xdr:cNvPr id="284" name="n_1aveValue【県民会館】&#10;有形固定資産減価償却率">
          <a:extLst>
            <a:ext uri="{FF2B5EF4-FFF2-40B4-BE49-F238E27FC236}">
              <a16:creationId xmlns:a16="http://schemas.microsoft.com/office/drawing/2014/main" id="{754465F3-0DC1-4BD7-B719-1ED06FFD6B10}"/>
            </a:ext>
          </a:extLst>
        </xdr:cNvPr>
        <xdr:cNvSpPr txBox="1"/>
      </xdr:nvSpPr>
      <xdr:spPr>
        <a:xfrm>
          <a:off x="3239144"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285" name="n_2aveValue【県民会館】&#10;有形固定資産減価償却率">
          <a:extLst>
            <a:ext uri="{FF2B5EF4-FFF2-40B4-BE49-F238E27FC236}">
              <a16:creationId xmlns:a16="http://schemas.microsoft.com/office/drawing/2014/main" id="{0A0C468B-7142-4EE9-9AB9-072E07BC1622}"/>
            </a:ext>
          </a:extLst>
        </xdr:cNvPr>
        <xdr:cNvSpPr txBox="1"/>
      </xdr:nvSpPr>
      <xdr:spPr>
        <a:xfrm>
          <a:off x="2439044" y="1335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76216</xdr:rowOff>
    </xdr:from>
    <xdr:ext cx="405111" cy="259045"/>
    <xdr:sp macro="" textlink="">
      <xdr:nvSpPr>
        <xdr:cNvPr id="286" name="n_3aveValue【県民会館】&#10;有形固定資産減価償却率">
          <a:extLst>
            <a:ext uri="{FF2B5EF4-FFF2-40B4-BE49-F238E27FC236}">
              <a16:creationId xmlns:a16="http://schemas.microsoft.com/office/drawing/2014/main" id="{9E4BBCE7-3539-4152-AA81-EC94BB545875}"/>
            </a:ext>
          </a:extLst>
        </xdr:cNvPr>
        <xdr:cNvSpPr txBox="1"/>
      </xdr:nvSpPr>
      <xdr:spPr>
        <a:xfrm>
          <a:off x="1648469"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128288</xdr:rowOff>
    </xdr:from>
    <xdr:ext cx="405111" cy="259045"/>
    <xdr:sp macro="" textlink="">
      <xdr:nvSpPr>
        <xdr:cNvPr id="287" name="n_1mainValue【県民会館】&#10;有形固定資産減価償却率">
          <a:extLst>
            <a:ext uri="{FF2B5EF4-FFF2-40B4-BE49-F238E27FC236}">
              <a16:creationId xmlns:a16="http://schemas.microsoft.com/office/drawing/2014/main" id="{DBB26683-73D5-4CAA-BBED-80A04577BC05}"/>
            </a:ext>
          </a:extLst>
        </xdr:cNvPr>
        <xdr:cNvSpPr txBox="1"/>
      </xdr:nvSpPr>
      <xdr:spPr>
        <a:xfrm>
          <a:off x="3239144" y="1260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88" name="n_2mainValue【県民会館】&#10;有形固定資産減価償却率">
          <a:extLst>
            <a:ext uri="{FF2B5EF4-FFF2-40B4-BE49-F238E27FC236}">
              <a16:creationId xmlns:a16="http://schemas.microsoft.com/office/drawing/2014/main" id="{40F7E54A-AD0C-4060-8B39-AEC953139976}"/>
            </a:ext>
          </a:extLst>
        </xdr:cNvPr>
        <xdr:cNvSpPr txBox="1"/>
      </xdr:nvSpPr>
      <xdr:spPr>
        <a:xfrm>
          <a:off x="2439044" y="1252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135907</xdr:rowOff>
    </xdr:from>
    <xdr:ext cx="405111" cy="259045"/>
    <xdr:sp macro="" textlink="">
      <xdr:nvSpPr>
        <xdr:cNvPr id="289" name="n_3mainValue【県民会館】&#10;有形固定資産減価償却率">
          <a:extLst>
            <a:ext uri="{FF2B5EF4-FFF2-40B4-BE49-F238E27FC236}">
              <a16:creationId xmlns:a16="http://schemas.microsoft.com/office/drawing/2014/main" id="{DA5EF350-3C5F-4912-A12C-4A7E22A68A5A}"/>
            </a:ext>
          </a:extLst>
        </xdr:cNvPr>
        <xdr:cNvSpPr txBox="1"/>
      </xdr:nvSpPr>
      <xdr:spPr>
        <a:xfrm>
          <a:off x="1648469" y="1245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a:extLst>
            <a:ext uri="{FF2B5EF4-FFF2-40B4-BE49-F238E27FC236}">
              <a16:creationId xmlns:a16="http://schemas.microsoft.com/office/drawing/2014/main" id="{E9234FAE-1A69-4987-A0E3-244ABD1153B2}"/>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91" name="正方形/長方形 290">
          <a:extLst>
            <a:ext uri="{FF2B5EF4-FFF2-40B4-BE49-F238E27FC236}">
              <a16:creationId xmlns:a16="http://schemas.microsoft.com/office/drawing/2014/main" id="{A25B5D7D-0CC9-4691-85C5-26980BC7C836}"/>
            </a:ext>
          </a:extLst>
        </xdr:cNvPr>
        <xdr:cNvSpPr/>
      </xdr:nvSpPr>
      <xdr:spPr>
        <a:xfrm>
          <a:off x="6410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92" name="正方形/長方形 291">
          <a:extLst>
            <a:ext uri="{FF2B5EF4-FFF2-40B4-BE49-F238E27FC236}">
              <a16:creationId xmlns:a16="http://schemas.microsoft.com/office/drawing/2014/main" id="{B3E77F84-FB4F-4AEB-80F8-A8D6495B05AA}"/>
            </a:ext>
          </a:extLst>
        </xdr:cNvPr>
        <xdr:cNvSpPr/>
      </xdr:nvSpPr>
      <xdr:spPr>
        <a:xfrm>
          <a:off x="6410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93" name="正方形/長方形 292">
          <a:extLst>
            <a:ext uri="{FF2B5EF4-FFF2-40B4-BE49-F238E27FC236}">
              <a16:creationId xmlns:a16="http://schemas.microsoft.com/office/drawing/2014/main" id="{8D803FB6-E5EF-4D46-AA9E-6EB654F5BD66}"/>
            </a:ext>
          </a:extLst>
        </xdr:cNvPr>
        <xdr:cNvSpPr/>
      </xdr:nvSpPr>
      <xdr:spPr>
        <a:xfrm>
          <a:off x="7886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94" name="正方形/長方形 293">
          <a:extLst>
            <a:ext uri="{FF2B5EF4-FFF2-40B4-BE49-F238E27FC236}">
              <a16:creationId xmlns:a16="http://schemas.microsoft.com/office/drawing/2014/main" id="{E61DCC4C-5601-4709-828C-B3FF4A4007F8}"/>
            </a:ext>
          </a:extLst>
        </xdr:cNvPr>
        <xdr:cNvSpPr/>
      </xdr:nvSpPr>
      <xdr:spPr>
        <a:xfrm>
          <a:off x="7886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a:extLst>
            <a:ext uri="{FF2B5EF4-FFF2-40B4-BE49-F238E27FC236}">
              <a16:creationId xmlns:a16="http://schemas.microsoft.com/office/drawing/2014/main" id="{84083E8B-FF31-449D-BB3A-4F6FB04A01AE}"/>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a:extLst>
            <a:ext uri="{FF2B5EF4-FFF2-40B4-BE49-F238E27FC236}">
              <a16:creationId xmlns:a16="http://schemas.microsoft.com/office/drawing/2014/main" id="{23E5F556-D62A-446F-B95E-127C5C9BCD94}"/>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a:extLst>
            <a:ext uri="{FF2B5EF4-FFF2-40B4-BE49-F238E27FC236}">
              <a16:creationId xmlns:a16="http://schemas.microsoft.com/office/drawing/2014/main" id="{B7180225-D7BC-4EA2-BC3C-E94ED4BAEF8F}"/>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a:extLst>
            <a:ext uri="{FF2B5EF4-FFF2-40B4-BE49-F238E27FC236}">
              <a16:creationId xmlns:a16="http://schemas.microsoft.com/office/drawing/2014/main" id="{08CB2CFD-0930-4EE3-AE5F-0E85F66BF8C4}"/>
            </a:ext>
          </a:extLst>
        </xdr:cNvPr>
        <xdr:cNvCxnSpPr/>
      </xdr:nvCxnSpPr>
      <xdr:spPr>
        <a:xfrm>
          <a:off x="5953125" y="140493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a:extLst>
            <a:ext uri="{FF2B5EF4-FFF2-40B4-BE49-F238E27FC236}">
              <a16:creationId xmlns:a16="http://schemas.microsoft.com/office/drawing/2014/main" id="{A5AC5C24-92DD-4AD8-8118-4C4026DC7C69}"/>
            </a:ext>
          </a:extLst>
        </xdr:cNvPr>
        <xdr:cNvSpPr txBox="1"/>
      </xdr:nvSpPr>
      <xdr:spPr>
        <a:xfrm>
          <a:off x="5527221" y="13913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a:extLst>
            <a:ext uri="{FF2B5EF4-FFF2-40B4-BE49-F238E27FC236}">
              <a16:creationId xmlns:a16="http://schemas.microsoft.com/office/drawing/2014/main" id="{ABF53355-D562-4819-81E8-7DB76C5B3E46}"/>
            </a:ext>
          </a:extLst>
        </xdr:cNvPr>
        <xdr:cNvCxnSpPr/>
      </xdr:nvCxnSpPr>
      <xdr:spPr>
        <a:xfrm>
          <a:off x="5953125" y="13687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a:extLst>
            <a:ext uri="{FF2B5EF4-FFF2-40B4-BE49-F238E27FC236}">
              <a16:creationId xmlns:a16="http://schemas.microsoft.com/office/drawing/2014/main" id="{626B8A4C-C006-4505-AC45-36494B3AABB6}"/>
            </a:ext>
          </a:extLst>
        </xdr:cNvPr>
        <xdr:cNvSpPr txBox="1"/>
      </xdr:nvSpPr>
      <xdr:spPr>
        <a:xfrm>
          <a:off x="5527221" y="13551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a:extLst>
            <a:ext uri="{FF2B5EF4-FFF2-40B4-BE49-F238E27FC236}">
              <a16:creationId xmlns:a16="http://schemas.microsoft.com/office/drawing/2014/main" id="{C6AD0360-619C-49F7-8698-BEE98EEA605D}"/>
            </a:ext>
          </a:extLst>
        </xdr:cNvPr>
        <xdr:cNvCxnSpPr/>
      </xdr:nvCxnSpPr>
      <xdr:spPr>
        <a:xfrm>
          <a:off x="5953125" y="1332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a:extLst>
            <a:ext uri="{FF2B5EF4-FFF2-40B4-BE49-F238E27FC236}">
              <a16:creationId xmlns:a16="http://schemas.microsoft.com/office/drawing/2014/main" id="{CC133B7B-8217-4148-BCDC-CC762EFE81FD}"/>
            </a:ext>
          </a:extLst>
        </xdr:cNvPr>
        <xdr:cNvSpPr txBox="1"/>
      </xdr:nvSpPr>
      <xdr:spPr>
        <a:xfrm>
          <a:off x="5527221" y="1318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a:extLst>
            <a:ext uri="{FF2B5EF4-FFF2-40B4-BE49-F238E27FC236}">
              <a16:creationId xmlns:a16="http://schemas.microsoft.com/office/drawing/2014/main" id="{5ADC9573-891E-4BA5-8287-B1ECF2B289C0}"/>
            </a:ext>
          </a:extLst>
        </xdr:cNvPr>
        <xdr:cNvCxnSpPr/>
      </xdr:nvCxnSpPr>
      <xdr:spPr>
        <a:xfrm>
          <a:off x="5953125" y="12963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a:extLst>
            <a:ext uri="{FF2B5EF4-FFF2-40B4-BE49-F238E27FC236}">
              <a16:creationId xmlns:a16="http://schemas.microsoft.com/office/drawing/2014/main" id="{979903FD-AF55-4B9B-80B9-5485E09E65C7}"/>
            </a:ext>
          </a:extLst>
        </xdr:cNvPr>
        <xdr:cNvSpPr txBox="1"/>
      </xdr:nvSpPr>
      <xdr:spPr>
        <a:xfrm>
          <a:off x="5527221" y="12827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a:extLst>
            <a:ext uri="{FF2B5EF4-FFF2-40B4-BE49-F238E27FC236}">
              <a16:creationId xmlns:a16="http://schemas.microsoft.com/office/drawing/2014/main" id="{9C9D8B02-8214-4FB8-B4BA-DD074BAFED4F}"/>
            </a:ext>
          </a:extLst>
        </xdr:cNvPr>
        <xdr:cNvCxnSpPr/>
      </xdr:nvCxnSpPr>
      <xdr:spPr>
        <a:xfrm>
          <a:off x="5953125" y="12611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a:extLst>
            <a:ext uri="{FF2B5EF4-FFF2-40B4-BE49-F238E27FC236}">
              <a16:creationId xmlns:a16="http://schemas.microsoft.com/office/drawing/2014/main" id="{02D9B956-4053-4312-8E1E-DEEEF82B4AA0}"/>
            </a:ext>
          </a:extLst>
        </xdr:cNvPr>
        <xdr:cNvSpPr txBox="1"/>
      </xdr:nvSpPr>
      <xdr:spPr>
        <a:xfrm>
          <a:off x="5527221" y="12475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id="{D22B58B9-68F9-4D9E-BEE3-40F3CC6DD51D}"/>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a:extLst>
            <a:ext uri="{FF2B5EF4-FFF2-40B4-BE49-F238E27FC236}">
              <a16:creationId xmlns:a16="http://schemas.microsoft.com/office/drawing/2014/main" id="{51A92602-BD01-4819-999D-420DF4F5D472}"/>
            </a:ext>
          </a:extLst>
        </xdr:cNvPr>
        <xdr:cNvSpPr txBox="1"/>
      </xdr:nvSpPr>
      <xdr:spPr>
        <a:xfrm>
          <a:off x="55272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県民会館】&#10;一人当たり面積グラフ枠">
          <a:extLst>
            <a:ext uri="{FF2B5EF4-FFF2-40B4-BE49-F238E27FC236}">
              <a16:creationId xmlns:a16="http://schemas.microsoft.com/office/drawing/2014/main" id="{E495A5A5-B906-42D8-BD1B-DAE40FF4FB86}"/>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0</xdr:rowOff>
    </xdr:from>
    <xdr:to>
      <xdr:col>54</xdr:col>
      <xdr:colOff>189865</xdr:colOff>
      <xdr:row>85</xdr:row>
      <xdr:rowOff>152400</xdr:rowOff>
    </xdr:to>
    <xdr:cxnSp macro="">
      <xdr:nvCxnSpPr>
        <xdr:cNvPr id="311" name="直線コネクタ 310">
          <a:extLst>
            <a:ext uri="{FF2B5EF4-FFF2-40B4-BE49-F238E27FC236}">
              <a16:creationId xmlns:a16="http://schemas.microsoft.com/office/drawing/2014/main" id="{7D078C36-D0CF-4CE9-8EFD-8070FEDD3351}"/>
            </a:ext>
          </a:extLst>
        </xdr:cNvPr>
        <xdr:cNvCxnSpPr/>
      </xdr:nvCxnSpPr>
      <xdr:spPr>
        <a:xfrm flipV="1">
          <a:off x="9427845" y="12639675"/>
          <a:ext cx="127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312" name="【県民会館】&#10;一人当たり面積最小値テキスト">
          <a:extLst>
            <a:ext uri="{FF2B5EF4-FFF2-40B4-BE49-F238E27FC236}">
              <a16:creationId xmlns:a16="http://schemas.microsoft.com/office/drawing/2014/main" id="{552C368C-DE94-4691-9787-13CA06746D72}"/>
            </a:ext>
          </a:extLst>
        </xdr:cNvPr>
        <xdr:cNvSpPr txBox="1"/>
      </xdr:nvSpPr>
      <xdr:spPr>
        <a:xfrm>
          <a:off x="9477375" y="1393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313" name="直線コネクタ 312">
          <a:extLst>
            <a:ext uri="{FF2B5EF4-FFF2-40B4-BE49-F238E27FC236}">
              <a16:creationId xmlns:a16="http://schemas.microsoft.com/office/drawing/2014/main" id="{C33DA5F4-E711-4F70-AE32-303E9538B679}"/>
            </a:ext>
          </a:extLst>
        </xdr:cNvPr>
        <xdr:cNvCxnSpPr/>
      </xdr:nvCxnSpPr>
      <xdr:spPr>
        <a:xfrm>
          <a:off x="9363075" y="139255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118127</xdr:rowOff>
    </xdr:from>
    <xdr:ext cx="469744" cy="259045"/>
    <xdr:sp macro="" textlink="">
      <xdr:nvSpPr>
        <xdr:cNvPr id="314" name="【県民会館】&#10;一人当たり面積最大値テキスト">
          <a:extLst>
            <a:ext uri="{FF2B5EF4-FFF2-40B4-BE49-F238E27FC236}">
              <a16:creationId xmlns:a16="http://schemas.microsoft.com/office/drawing/2014/main" id="{800F62A1-CEF6-4EB6-83DB-ABFA601C633E}"/>
            </a:ext>
          </a:extLst>
        </xdr:cNvPr>
        <xdr:cNvSpPr txBox="1"/>
      </xdr:nvSpPr>
      <xdr:spPr>
        <a:xfrm>
          <a:off x="9477375" y="1243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15" name="直線コネクタ 314">
          <a:extLst>
            <a:ext uri="{FF2B5EF4-FFF2-40B4-BE49-F238E27FC236}">
              <a16:creationId xmlns:a16="http://schemas.microsoft.com/office/drawing/2014/main" id="{07634F04-B042-4958-B445-12258C64FD29}"/>
            </a:ext>
          </a:extLst>
        </xdr:cNvPr>
        <xdr:cNvCxnSpPr/>
      </xdr:nvCxnSpPr>
      <xdr:spPr>
        <a:xfrm>
          <a:off x="9363075" y="126396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3827</xdr:rowOff>
    </xdr:from>
    <xdr:ext cx="469744" cy="259045"/>
    <xdr:sp macro="" textlink="">
      <xdr:nvSpPr>
        <xdr:cNvPr id="316" name="【県民会館】&#10;一人当たり面積平均値テキスト">
          <a:extLst>
            <a:ext uri="{FF2B5EF4-FFF2-40B4-BE49-F238E27FC236}">
              <a16:creationId xmlns:a16="http://schemas.microsoft.com/office/drawing/2014/main" id="{176B5767-45FE-4B1A-9BA7-CDAA046DB5A9}"/>
            </a:ext>
          </a:extLst>
        </xdr:cNvPr>
        <xdr:cNvSpPr txBox="1"/>
      </xdr:nvSpPr>
      <xdr:spPr>
        <a:xfrm>
          <a:off x="9477375" y="13618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17" name="フローチャート: 判断 316">
          <a:extLst>
            <a:ext uri="{FF2B5EF4-FFF2-40B4-BE49-F238E27FC236}">
              <a16:creationId xmlns:a16="http://schemas.microsoft.com/office/drawing/2014/main" id="{7715E409-C73F-42CA-9042-7AF406597AD6}"/>
            </a:ext>
          </a:extLst>
        </xdr:cNvPr>
        <xdr:cNvSpPr/>
      </xdr:nvSpPr>
      <xdr:spPr>
        <a:xfrm>
          <a:off x="9401175" y="136398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18" name="フローチャート: 判断 317">
          <a:extLst>
            <a:ext uri="{FF2B5EF4-FFF2-40B4-BE49-F238E27FC236}">
              <a16:creationId xmlns:a16="http://schemas.microsoft.com/office/drawing/2014/main" id="{CF44107F-36B0-4D8B-924D-94EBB4C89443}"/>
            </a:ext>
          </a:extLst>
        </xdr:cNvPr>
        <xdr:cNvSpPr/>
      </xdr:nvSpPr>
      <xdr:spPr>
        <a:xfrm>
          <a:off x="8639175" y="136588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19" name="フローチャート: 判断 318">
          <a:extLst>
            <a:ext uri="{FF2B5EF4-FFF2-40B4-BE49-F238E27FC236}">
              <a16:creationId xmlns:a16="http://schemas.microsoft.com/office/drawing/2014/main" id="{55AFF068-5D14-45BD-B438-BD91C640E951}"/>
            </a:ext>
          </a:extLst>
        </xdr:cNvPr>
        <xdr:cNvSpPr/>
      </xdr:nvSpPr>
      <xdr:spPr>
        <a:xfrm>
          <a:off x="7839075" y="136588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82550</xdr:rowOff>
    </xdr:from>
    <xdr:to>
      <xdr:col>41</xdr:col>
      <xdr:colOff>101600</xdr:colOff>
      <xdr:row>84</xdr:row>
      <xdr:rowOff>12700</xdr:rowOff>
    </xdr:to>
    <xdr:sp macro="" textlink="">
      <xdr:nvSpPr>
        <xdr:cNvPr id="320" name="フローチャート: 判断 319">
          <a:extLst>
            <a:ext uri="{FF2B5EF4-FFF2-40B4-BE49-F238E27FC236}">
              <a16:creationId xmlns:a16="http://schemas.microsoft.com/office/drawing/2014/main" id="{B70A8E17-6BC6-4E78-AF46-43B83A11A786}"/>
            </a:ext>
          </a:extLst>
        </xdr:cNvPr>
        <xdr:cNvSpPr/>
      </xdr:nvSpPr>
      <xdr:spPr>
        <a:xfrm>
          <a:off x="7029450" y="135350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08C5C568-C795-4D83-9B5C-CB0CE4F098AD}"/>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A62EC334-0631-4B04-AB0F-D7163A32B485}"/>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E19C70FF-CD95-4D88-8EA4-90C22CF9B51A}"/>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614DAB55-DEA8-4127-95C2-2926C66CF778}"/>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91791B5A-DF15-4A18-BD3D-BD9566581681}"/>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139700</xdr:rowOff>
    </xdr:from>
    <xdr:to>
      <xdr:col>55</xdr:col>
      <xdr:colOff>50800</xdr:colOff>
      <xdr:row>82</xdr:row>
      <xdr:rowOff>69850</xdr:rowOff>
    </xdr:to>
    <xdr:sp macro="" textlink="">
      <xdr:nvSpPr>
        <xdr:cNvPr id="326" name="楕円 325">
          <a:extLst>
            <a:ext uri="{FF2B5EF4-FFF2-40B4-BE49-F238E27FC236}">
              <a16:creationId xmlns:a16="http://schemas.microsoft.com/office/drawing/2014/main" id="{6E283235-6A88-42EE-91F0-8DC931B5D960}"/>
            </a:ext>
          </a:extLst>
        </xdr:cNvPr>
        <xdr:cNvSpPr/>
      </xdr:nvSpPr>
      <xdr:spPr>
        <a:xfrm>
          <a:off x="9401175" y="1326832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80</xdr:row>
      <xdr:rowOff>162577</xdr:rowOff>
    </xdr:from>
    <xdr:ext cx="469744" cy="259045"/>
    <xdr:sp macro="" textlink="">
      <xdr:nvSpPr>
        <xdr:cNvPr id="327" name="【県民会館】&#10;一人当たり面積該当値テキスト">
          <a:extLst>
            <a:ext uri="{FF2B5EF4-FFF2-40B4-BE49-F238E27FC236}">
              <a16:creationId xmlns:a16="http://schemas.microsoft.com/office/drawing/2014/main" id="{97D11852-B874-4A70-8F5D-C68A0623EAC3}"/>
            </a:ext>
          </a:extLst>
        </xdr:cNvPr>
        <xdr:cNvSpPr txBox="1"/>
      </xdr:nvSpPr>
      <xdr:spPr>
        <a:xfrm>
          <a:off x="9477375"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158750</xdr:rowOff>
    </xdr:from>
    <xdr:to>
      <xdr:col>50</xdr:col>
      <xdr:colOff>165100</xdr:colOff>
      <xdr:row>82</xdr:row>
      <xdr:rowOff>88900</xdr:rowOff>
    </xdr:to>
    <xdr:sp macro="" textlink="">
      <xdr:nvSpPr>
        <xdr:cNvPr id="328" name="楕円 327">
          <a:extLst>
            <a:ext uri="{FF2B5EF4-FFF2-40B4-BE49-F238E27FC236}">
              <a16:creationId xmlns:a16="http://schemas.microsoft.com/office/drawing/2014/main" id="{3AAA049D-0DA4-4AB8-BA8C-6774DB16AF88}"/>
            </a:ext>
          </a:extLst>
        </xdr:cNvPr>
        <xdr:cNvSpPr/>
      </xdr:nvSpPr>
      <xdr:spPr>
        <a:xfrm>
          <a:off x="8639175" y="132873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19050</xdr:rowOff>
    </xdr:from>
    <xdr:to>
      <xdr:col>55</xdr:col>
      <xdr:colOff>0</xdr:colOff>
      <xdr:row>82</xdr:row>
      <xdr:rowOff>38100</xdr:rowOff>
    </xdr:to>
    <xdr:cxnSp macro="">
      <xdr:nvCxnSpPr>
        <xdr:cNvPr id="329" name="直線コネクタ 328">
          <a:extLst>
            <a:ext uri="{FF2B5EF4-FFF2-40B4-BE49-F238E27FC236}">
              <a16:creationId xmlns:a16="http://schemas.microsoft.com/office/drawing/2014/main" id="{6A363D6C-603C-4B19-9DD8-70234B3C0532}"/>
            </a:ext>
          </a:extLst>
        </xdr:cNvPr>
        <xdr:cNvCxnSpPr/>
      </xdr:nvCxnSpPr>
      <xdr:spPr>
        <a:xfrm flipV="1">
          <a:off x="8686800" y="13306425"/>
          <a:ext cx="7429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30" name="楕円 329">
          <a:extLst>
            <a:ext uri="{FF2B5EF4-FFF2-40B4-BE49-F238E27FC236}">
              <a16:creationId xmlns:a16="http://schemas.microsoft.com/office/drawing/2014/main" id="{E44823E9-8A08-4EE6-A5DC-17ABD4C1DC64}"/>
            </a:ext>
          </a:extLst>
        </xdr:cNvPr>
        <xdr:cNvSpPr/>
      </xdr:nvSpPr>
      <xdr:spPr>
        <a:xfrm>
          <a:off x="7839075" y="132873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38100</xdr:rowOff>
    </xdr:from>
    <xdr:to>
      <xdr:col>50</xdr:col>
      <xdr:colOff>114300</xdr:colOff>
      <xdr:row>82</xdr:row>
      <xdr:rowOff>38100</xdr:rowOff>
    </xdr:to>
    <xdr:cxnSp macro="">
      <xdr:nvCxnSpPr>
        <xdr:cNvPr id="331" name="直線コネクタ 330">
          <a:extLst>
            <a:ext uri="{FF2B5EF4-FFF2-40B4-BE49-F238E27FC236}">
              <a16:creationId xmlns:a16="http://schemas.microsoft.com/office/drawing/2014/main" id="{1C6F56F9-0EC3-4B8A-8579-E17BD43F7230}"/>
            </a:ext>
          </a:extLst>
        </xdr:cNvPr>
        <xdr:cNvCxnSpPr/>
      </xdr:nvCxnSpPr>
      <xdr:spPr>
        <a:xfrm>
          <a:off x="7886700" y="133254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158750</xdr:rowOff>
    </xdr:from>
    <xdr:to>
      <xdr:col>41</xdr:col>
      <xdr:colOff>101600</xdr:colOff>
      <xdr:row>82</xdr:row>
      <xdr:rowOff>88900</xdr:rowOff>
    </xdr:to>
    <xdr:sp macro="" textlink="">
      <xdr:nvSpPr>
        <xdr:cNvPr id="332" name="楕円 331">
          <a:extLst>
            <a:ext uri="{FF2B5EF4-FFF2-40B4-BE49-F238E27FC236}">
              <a16:creationId xmlns:a16="http://schemas.microsoft.com/office/drawing/2014/main" id="{3451BD09-6D0D-4EE9-BFA4-1D1C6F55A61C}"/>
            </a:ext>
          </a:extLst>
        </xdr:cNvPr>
        <xdr:cNvSpPr/>
      </xdr:nvSpPr>
      <xdr:spPr>
        <a:xfrm>
          <a:off x="7029450" y="132873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38100</xdr:rowOff>
    </xdr:from>
    <xdr:to>
      <xdr:col>45</xdr:col>
      <xdr:colOff>177800</xdr:colOff>
      <xdr:row>82</xdr:row>
      <xdr:rowOff>38100</xdr:rowOff>
    </xdr:to>
    <xdr:cxnSp macro="">
      <xdr:nvCxnSpPr>
        <xdr:cNvPr id="333" name="直線コネクタ 332">
          <a:extLst>
            <a:ext uri="{FF2B5EF4-FFF2-40B4-BE49-F238E27FC236}">
              <a16:creationId xmlns:a16="http://schemas.microsoft.com/office/drawing/2014/main" id="{2389833D-7E9E-47EB-B76E-2F2630C152D7}"/>
            </a:ext>
          </a:extLst>
        </xdr:cNvPr>
        <xdr:cNvCxnSpPr/>
      </xdr:nvCxnSpPr>
      <xdr:spPr>
        <a:xfrm>
          <a:off x="7077075" y="133254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137177</xdr:rowOff>
    </xdr:from>
    <xdr:ext cx="469744" cy="259045"/>
    <xdr:sp macro="" textlink="">
      <xdr:nvSpPr>
        <xdr:cNvPr id="334" name="n_1aveValue【県民会館】&#10;一人当たり面積">
          <a:extLst>
            <a:ext uri="{FF2B5EF4-FFF2-40B4-BE49-F238E27FC236}">
              <a16:creationId xmlns:a16="http://schemas.microsoft.com/office/drawing/2014/main" id="{6EC72EA7-164D-4B95-990D-1C1171DB3F4C}"/>
            </a:ext>
          </a:extLst>
        </xdr:cNvPr>
        <xdr:cNvSpPr txBox="1"/>
      </xdr:nvSpPr>
      <xdr:spPr>
        <a:xfrm>
          <a:off x="8458277" y="1375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35" name="n_2aveValue【県民会館】&#10;一人当たり面積">
          <a:extLst>
            <a:ext uri="{FF2B5EF4-FFF2-40B4-BE49-F238E27FC236}">
              <a16:creationId xmlns:a16="http://schemas.microsoft.com/office/drawing/2014/main" id="{DE8E3F04-B026-4339-ACBB-0ABE62AF9FAE}"/>
            </a:ext>
          </a:extLst>
        </xdr:cNvPr>
        <xdr:cNvSpPr txBox="1"/>
      </xdr:nvSpPr>
      <xdr:spPr>
        <a:xfrm>
          <a:off x="7677227" y="1375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3827</xdr:rowOff>
    </xdr:from>
    <xdr:ext cx="469744" cy="259045"/>
    <xdr:sp macro="" textlink="">
      <xdr:nvSpPr>
        <xdr:cNvPr id="336" name="n_3aveValue【県民会館】&#10;一人当たり面積">
          <a:extLst>
            <a:ext uri="{FF2B5EF4-FFF2-40B4-BE49-F238E27FC236}">
              <a16:creationId xmlns:a16="http://schemas.microsoft.com/office/drawing/2014/main" id="{D5208F5E-B036-470E-8357-2E2EC27BB4DE}"/>
            </a:ext>
          </a:extLst>
        </xdr:cNvPr>
        <xdr:cNvSpPr txBox="1"/>
      </xdr:nvSpPr>
      <xdr:spPr>
        <a:xfrm>
          <a:off x="6867602" y="136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105427</xdr:rowOff>
    </xdr:from>
    <xdr:ext cx="469744" cy="259045"/>
    <xdr:sp macro="" textlink="">
      <xdr:nvSpPr>
        <xdr:cNvPr id="337" name="n_1mainValue【県民会館】&#10;一人当たり面積">
          <a:extLst>
            <a:ext uri="{FF2B5EF4-FFF2-40B4-BE49-F238E27FC236}">
              <a16:creationId xmlns:a16="http://schemas.microsoft.com/office/drawing/2014/main" id="{CA24393A-3D2D-4281-B864-5622545E969E}"/>
            </a:ext>
          </a:extLst>
        </xdr:cNvPr>
        <xdr:cNvSpPr txBox="1"/>
      </xdr:nvSpPr>
      <xdr:spPr>
        <a:xfrm>
          <a:off x="8458277" y="1306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105427</xdr:rowOff>
    </xdr:from>
    <xdr:ext cx="469744" cy="259045"/>
    <xdr:sp macro="" textlink="">
      <xdr:nvSpPr>
        <xdr:cNvPr id="338" name="n_2mainValue【県民会館】&#10;一人当たり面積">
          <a:extLst>
            <a:ext uri="{FF2B5EF4-FFF2-40B4-BE49-F238E27FC236}">
              <a16:creationId xmlns:a16="http://schemas.microsoft.com/office/drawing/2014/main" id="{05754115-B286-421E-93FE-D80B9BAB46CA}"/>
            </a:ext>
          </a:extLst>
        </xdr:cNvPr>
        <xdr:cNvSpPr txBox="1"/>
      </xdr:nvSpPr>
      <xdr:spPr>
        <a:xfrm>
          <a:off x="7677227" y="1306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105427</xdr:rowOff>
    </xdr:from>
    <xdr:ext cx="469744" cy="259045"/>
    <xdr:sp macro="" textlink="">
      <xdr:nvSpPr>
        <xdr:cNvPr id="339" name="n_3mainValue【県民会館】&#10;一人当たり面積">
          <a:extLst>
            <a:ext uri="{FF2B5EF4-FFF2-40B4-BE49-F238E27FC236}">
              <a16:creationId xmlns:a16="http://schemas.microsoft.com/office/drawing/2014/main" id="{0EF0FCDA-8A71-4224-948B-F26234D1DDDF}"/>
            </a:ext>
          </a:extLst>
        </xdr:cNvPr>
        <xdr:cNvSpPr txBox="1"/>
      </xdr:nvSpPr>
      <xdr:spPr>
        <a:xfrm>
          <a:off x="6867602" y="1306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a:extLst>
            <a:ext uri="{FF2B5EF4-FFF2-40B4-BE49-F238E27FC236}">
              <a16:creationId xmlns:a16="http://schemas.microsoft.com/office/drawing/2014/main" id="{EDDF5165-BEDA-424C-A22D-5C0DC6C2B3B5}"/>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41" name="正方形/長方形 340">
          <a:extLst>
            <a:ext uri="{FF2B5EF4-FFF2-40B4-BE49-F238E27FC236}">
              <a16:creationId xmlns:a16="http://schemas.microsoft.com/office/drawing/2014/main" id="{5F96944B-9C88-434E-9D39-D58B220D2299}"/>
            </a:ext>
          </a:extLst>
        </xdr:cNvPr>
        <xdr:cNvSpPr/>
      </xdr:nvSpPr>
      <xdr:spPr>
        <a:xfrm>
          <a:off x="1152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42" name="正方形/長方形 341">
          <a:extLst>
            <a:ext uri="{FF2B5EF4-FFF2-40B4-BE49-F238E27FC236}">
              <a16:creationId xmlns:a16="http://schemas.microsoft.com/office/drawing/2014/main" id="{ECC4F248-93CE-4B0B-A673-91FA3C3A2424}"/>
            </a:ext>
          </a:extLst>
        </xdr:cNvPr>
        <xdr:cNvSpPr/>
      </xdr:nvSpPr>
      <xdr:spPr>
        <a:xfrm>
          <a:off x="1152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43" name="正方形/長方形 342">
          <a:extLst>
            <a:ext uri="{FF2B5EF4-FFF2-40B4-BE49-F238E27FC236}">
              <a16:creationId xmlns:a16="http://schemas.microsoft.com/office/drawing/2014/main" id="{B4E268CB-55E5-4018-967A-01B3FC3F74AB}"/>
            </a:ext>
          </a:extLst>
        </xdr:cNvPr>
        <xdr:cNvSpPr/>
      </xdr:nvSpPr>
      <xdr:spPr>
        <a:xfrm>
          <a:off x="2638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44" name="正方形/長方形 343">
          <a:extLst>
            <a:ext uri="{FF2B5EF4-FFF2-40B4-BE49-F238E27FC236}">
              <a16:creationId xmlns:a16="http://schemas.microsoft.com/office/drawing/2014/main" id="{50C8DC4C-22E3-4C07-BBBB-12BE8806D599}"/>
            </a:ext>
          </a:extLst>
        </xdr:cNvPr>
        <xdr:cNvSpPr/>
      </xdr:nvSpPr>
      <xdr:spPr>
        <a:xfrm>
          <a:off x="2638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正方形/長方形 344">
          <a:extLst>
            <a:ext uri="{FF2B5EF4-FFF2-40B4-BE49-F238E27FC236}">
              <a16:creationId xmlns:a16="http://schemas.microsoft.com/office/drawing/2014/main" id="{B6E93D02-E95F-4289-A142-A3E6251DD127}"/>
            </a:ext>
          </a:extLst>
        </xdr:cNvPr>
        <xdr:cNvSpPr/>
      </xdr:nvSpPr>
      <xdr:spPr>
        <a:xfrm>
          <a:off x="6858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6" name="テキスト ボックス 345">
          <a:extLst>
            <a:ext uri="{FF2B5EF4-FFF2-40B4-BE49-F238E27FC236}">
              <a16:creationId xmlns:a16="http://schemas.microsoft.com/office/drawing/2014/main" id="{C29B9675-1400-4030-B67E-CD9234C942BE}"/>
            </a:ext>
          </a:extLst>
        </xdr:cNvPr>
        <xdr:cNvSpPr txBox="1"/>
      </xdr:nvSpPr>
      <xdr:spPr>
        <a:xfrm>
          <a:off x="66675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7" name="直線コネクタ 346">
          <a:extLst>
            <a:ext uri="{FF2B5EF4-FFF2-40B4-BE49-F238E27FC236}">
              <a16:creationId xmlns:a16="http://schemas.microsoft.com/office/drawing/2014/main" id="{772DDC18-BFC9-4937-AF25-86E9E3783EED}"/>
            </a:ext>
          </a:extLst>
        </xdr:cNvPr>
        <xdr:cNvCxnSpPr/>
      </xdr:nvCxnSpPr>
      <xdr:spPr>
        <a:xfrm>
          <a:off x="6858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8" name="テキスト ボックス 347">
          <a:extLst>
            <a:ext uri="{FF2B5EF4-FFF2-40B4-BE49-F238E27FC236}">
              <a16:creationId xmlns:a16="http://schemas.microsoft.com/office/drawing/2014/main" id="{5157FD82-8C7D-4641-83EF-F3D36121D4F8}"/>
            </a:ext>
          </a:extLst>
        </xdr:cNvPr>
        <xdr:cNvSpPr txBox="1"/>
      </xdr:nvSpPr>
      <xdr:spPr>
        <a:xfrm>
          <a:off x="2789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9" name="直線コネクタ 348">
          <a:extLst>
            <a:ext uri="{FF2B5EF4-FFF2-40B4-BE49-F238E27FC236}">
              <a16:creationId xmlns:a16="http://schemas.microsoft.com/office/drawing/2014/main" id="{28E4CFE6-8B69-476C-8DA8-60AA4B49DA36}"/>
            </a:ext>
          </a:extLst>
        </xdr:cNvPr>
        <xdr:cNvCxnSpPr/>
      </xdr:nvCxnSpPr>
      <xdr:spPr>
        <a:xfrm>
          <a:off x="685800" y="17811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50" name="テキスト ボックス 349">
          <a:extLst>
            <a:ext uri="{FF2B5EF4-FFF2-40B4-BE49-F238E27FC236}">
              <a16:creationId xmlns:a16="http://schemas.microsoft.com/office/drawing/2014/main" id="{13F6C3B5-F276-488E-9ACA-2C59E6F42738}"/>
            </a:ext>
          </a:extLst>
        </xdr:cNvPr>
        <xdr:cNvSpPr txBox="1"/>
      </xdr:nvSpPr>
      <xdr:spPr>
        <a:xfrm>
          <a:off x="278946" y="17666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1" name="直線コネクタ 350">
          <a:extLst>
            <a:ext uri="{FF2B5EF4-FFF2-40B4-BE49-F238E27FC236}">
              <a16:creationId xmlns:a16="http://schemas.microsoft.com/office/drawing/2014/main" id="{93D5569E-F33B-445A-AB21-D4536D36CC78}"/>
            </a:ext>
          </a:extLst>
        </xdr:cNvPr>
        <xdr:cNvCxnSpPr/>
      </xdr:nvCxnSpPr>
      <xdr:spPr>
        <a:xfrm>
          <a:off x="685800" y="17430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2" name="テキスト ボックス 351">
          <a:extLst>
            <a:ext uri="{FF2B5EF4-FFF2-40B4-BE49-F238E27FC236}">
              <a16:creationId xmlns:a16="http://schemas.microsoft.com/office/drawing/2014/main" id="{0C9CAF11-0D69-4D03-BBA0-F0697E05D7B4}"/>
            </a:ext>
          </a:extLst>
        </xdr:cNvPr>
        <xdr:cNvSpPr txBox="1"/>
      </xdr:nvSpPr>
      <xdr:spPr>
        <a:xfrm>
          <a:off x="339891" y="17285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3" name="直線コネクタ 352">
          <a:extLst>
            <a:ext uri="{FF2B5EF4-FFF2-40B4-BE49-F238E27FC236}">
              <a16:creationId xmlns:a16="http://schemas.microsoft.com/office/drawing/2014/main" id="{8CEB015B-3CAD-40E4-9C24-4D57665F842D}"/>
            </a:ext>
          </a:extLst>
        </xdr:cNvPr>
        <xdr:cNvCxnSpPr/>
      </xdr:nvCxnSpPr>
      <xdr:spPr>
        <a:xfrm>
          <a:off x="6858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4" name="テキスト ボックス 353">
          <a:extLst>
            <a:ext uri="{FF2B5EF4-FFF2-40B4-BE49-F238E27FC236}">
              <a16:creationId xmlns:a16="http://schemas.microsoft.com/office/drawing/2014/main" id="{4251DE80-B443-4B43-BE15-872F7C8C16A8}"/>
            </a:ext>
          </a:extLst>
        </xdr:cNvPr>
        <xdr:cNvSpPr txBox="1"/>
      </xdr:nvSpPr>
      <xdr:spPr>
        <a:xfrm>
          <a:off x="339891" y="16904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5" name="直線コネクタ 354">
          <a:extLst>
            <a:ext uri="{FF2B5EF4-FFF2-40B4-BE49-F238E27FC236}">
              <a16:creationId xmlns:a16="http://schemas.microsoft.com/office/drawing/2014/main" id="{8F84937F-D278-4B9C-87FF-AB292C89BB8F}"/>
            </a:ext>
          </a:extLst>
        </xdr:cNvPr>
        <xdr:cNvCxnSpPr/>
      </xdr:nvCxnSpPr>
      <xdr:spPr>
        <a:xfrm>
          <a:off x="685800" y="16668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6" name="テキスト ボックス 355">
          <a:extLst>
            <a:ext uri="{FF2B5EF4-FFF2-40B4-BE49-F238E27FC236}">
              <a16:creationId xmlns:a16="http://schemas.microsoft.com/office/drawing/2014/main" id="{ECF564AA-5AD3-48F9-898A-195F4A31BCB6}"/>
            </a:ext>
          </a:extLst>
        </xdr:cNvPr>
        <xdr:cNvSpPr txBox="1"/>
      </xdr:nvSpPr>
      <xdr:spPr>
        <a:xfrm>
          <a:off x="339891" y="16523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7" name="直線コネクタ 356">
          <a:extLst>
            <a:ext uri="{FF2B5EF4-FFF2-40B4-BE49-F238E27FC236}">
              <a16:creationId xmlns:a16="http://schemas.microsoft.com/office/drawing/2014/main" id="{546B4ABA-E039-4799-A8ED-7468F69F8E19}"/>
            </a:ext>
          </a:extLst>
        </xdr:cNvPr>
        <xdr:cNvCxnSpPr/>
      </xdr:nvCxnSpPr>
      <xdr:spPr>
        <a:xfrm>
          <a:off x="685800" y="1628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8" name="テキスト ボックス 357">
          <a:extLst>
            <a:ext uri="{FF2B5EF4-FFF2-40B4-BE49-F238E27FC236}">
              <a16:creationId xmlns:a16="http://schemas.microsoft.com/office/drawing/2014/main" id="{72A3904A-83D1-46BB-AB44-36AEA5A8052D}"/>
            </a:ext>
          </a:extLst>
        </xdr:cNvPr>
        <xdr:cNvSpPr txBox="1"/>
      </xdr:nvSpPr>
      <xdr:spPr>
        <a:xfrm>
          <a:off x="339891" y="16142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9" name="直線コネクタ 358">
          <a:extLst>
            <a:ext uri="{FF2B5EF4-FFF2-40B4-BE49-F238E27FC236}">
              <a16:creationId xmlns:a16="http://schemas.microsoft.com/office/drawing/2014/main" id="{1038D9F2-C28D-43A8-B5E6-6949028CEFA6}"/>
            </a:ext>
          </a:extLst>
        </xdr:cNvPr>
        <xdr:cNvCxnSpPr/>
      </xdr:nvCxnSpPr>
      <xdr:spPr>
        <a:xfrm>
          <a:off x="6858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60" name="テキスト ボックス 359">
          <a:extLst>
            <a:ext uri="{FF2B5EF4-FFF2-40B4-BE49-F238E27FC236}">
              <a16:creationId xmlns:a16="http://schemas.microsoft.com/office/drawing/2014/main" id="{4218486C-086A-470F-BD2B-2CA12D0488E1}"/>
            </a:ext>
          </a:extLst>
        </xdr:cNvPr>
        <xdr:cNvSpPr txBox="1"/>
      </xdr:nvSpPr>
      <xdr:spPr>
        <a:xfrm>
          <a:off x="388136" y="157613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1" name="【保健所】&#10;有形固定資産減価償却率グラフ枠">
          <a:extLst>
            <a:ext uri="{FF2B5EF4-FFF2-40B4-BE49-F238E27FC236}">
              <a16:creationId xmlns:a16="http://schemas.microsoft.com/office/drawing/2014/main" id="{B1501836-9241-4B84-98AA-4999EF76C8B1}"/>
            </a:ext>
          </a:extLst>
        </xdr:cNvPr>
        <xdr:cNvSpPr/>
      </xdr:nvSpPr>
      <xdr:spPr>
        <a:xfrm>
          <a:off x="6858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131445</xdr:rowOff>
    </xdr:from>
    <xdr:to>
      <xdr:col>24</xdr:col>
      <xdr:colOff>62865</xdr:colOff>
      <xdr:row>108</xdr:row>
      <xdr:rowOff>91439</xdr:rowOff>
    </xdr:to>
    <xdr:cxnSp macro="">
      <xdr:nvCxnSpPr>
        <xdr:cNvPr id="362" name="直線コネクタ 361">
          <a:extLst>
            <a:ext uri="{FF2B5EF4-FFF2-40B4-BE49-F238E27FC236}">
              <a16:creationId xmlns:a16="http://schemas.microsoft.com/office/drawing/2014/main" id="{2C981F6E-99AA-4874-8BDF-1C0CCFD02799}"/>
            </a:ext>
          </a:extLst>
        </xdr:cNvPr>
        <xdr:cNvCxnSpPr/>
      </xdr:nvCxnSpPr>
      <xdr:spPr>
        <a:xfrm flipV="1">
          <a:off x="4179570" y="16419195"/>
          <a:ext cx="1270" cy="1328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95266</xdr:rowOff>
    </xdr:from>
    <xdr:ext cx="405111" cy="259045"/>
    <xdr:sp macro="" textlink="">
      <xdr:nvSpPr>
        <xdr:cNvPr id="363" name="【保健所】&#10;有形固定資産減価償却率最小値テキスト">
          <a:extLst>
            <a:ext uri="{FF2B5EF4-FFF2-40B4-BE49-F238E27FC236}">
              <a16:creationId xmlns:a16="http://schemas.microsoft.com/office/drawing/2014/main" id="{96EABC67-069D-4E64-BD99-22556B5DF223}"/>
            </a:ext>
          </a:extLst>
        </xdr:cNvPr>
        <xdr:cNvSpPr txBox="1"/>
      </xdr:nvSpPr>
      <xdr:spPr>
        <a:xfrm>
          <a:off x="4229100"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91439</xdr:rowOff>
    </xdr:from>
    <xdr:to>
      <xdr:col>24</xdr:col>
      <xdr:colOff>152400</xdr:colOff>
      <xdr:row>108</xdr:row>
      <xdr:rowOff>91439</xdr:rowOff>
    </xdr:to>
    <xdr:cxnSp macro="">
      <xdr:nvCxnSpPr>
        <xdr:cNvPr id="364" name="直線コネクタ 363">
          <a:extLst>
            <a:ext uri="{FF2B5EF4-FFF2-40B4-BE49-F238E27FC236}">
              <a16:creationId xmlns:a16="http://schemas.microsoft.com/office/drawing/2014/main" id="{EF3D3953-3E82-4EBF-AD93-C09DF0FB8193}"/>
            </a:ext>
          </a:extLst>
        </xdr:cNvPr>
        <xdr:cNvCxnSpPr/>
      </xdr:nvCxnSpPr>
      <xdr:spPr>
        <a:xfrm>
          <a:off x="4105275" y="1774761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78122</xdr:rowOff>
    </xdr:from>
    <xdr:ext cx="405111" cy="259045"/>
    <xdr:sp macro="" textlink="">
      <xdr:nvSpPr>
        <xdr:cNvPr id="365" name="【保健所】&#10;有形固定資産減価償却率最大値テキスト">
          <a:extLst>
            <a:ext uri="{FF2B5EF4-FFF2-40B4-BE49-F238E27FC236}">
              <a16:creationId xmlns:a16="http://schemas.microsoft.com/office/drawing/2014/main" id="{F0833E5F-3BDD-4CE8-980A-5343D4F2BE05}"/>
            </a:ext>
          </a:extLst>
        </xdr:cNvPr>
        <xdr:cNvSpPr txBox="1"/>
      </xdr:nvSpPr>
      <xdr:spPr>
        <a:xfrm>
          <a:off x="4229100" y="16194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131445</xdr:rowOff>
    </xdr:from>
    <xdr:to>
      <xdr:col>24</xdr:col>
      <xdr:colOff>152400</xdr:colOff>
      <xdr:row>100</xdr:row>
      <xdr:rowOff>131445</xdr:rowOff>
    </xdr:to>
    <xdr:cxnSp macro="">
      <xdr:nvCxnSpPr>
        <xdr:cNvPr id="366" name="直線コネクタ 365">
          <a:extLst>
            <a:ext uri="{FF2B5EF4-FFF2-40B4-BE49-F238E27FC236}">
              <a16:creationId xmlns:a16="http://schemas.microsoft.com/office/drawing/2014/main" id="{F1794773-93E7-4225-9258-F38BC7F1FCBB}"/>
            </a:ext>
          </a:extLst>
        </xdr:cNvPr>
        <xdr:cNvCxnSpPr/>
      </xdr:nvCxnSpPr>
      <xdr:spPr>
        <a:xfrm>
          <a:off x="4105275" y="164191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170197</xdr:rowOff>
    </xdr:from>
    <xdr:ext cx="405111" cy="259045"/>
    <xdr:sp macro="" textlink="">
      <xdr:nvSpPr>
        <xdr:cNvPr id="367" name="【保健所】&#10;有形固定資産減価償却率平均値テキスト">
          <a:extLst>
            <a:ext uri="{FF2B5EF4-FFF2-40B4-BE49-F238E27FC236}">
              <a16:creationId xmlns:a16="http://schemas.microsoft.com/office/drawing/2014/main" id="{83ACA524-D4B8-4405-BCAC-A1443EB6CF83}"/>
            </a:ext>
          </a:extLst>
        </xdr:cNvPr>
        <xdr:cNvSpPr txBox="1"/>
      </xdr:nvSpPr>
      <xdr:spPr>
        <a:xfrm>
          <a:off x="4229100" y="16972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147320</xdr:rowOff>
    </xdr:from>
    <xdr:to>
      <xdr:col>24</xdr:col>
      <xdr:colOff>114300</xdr:colOff>
      <xdr:row>105</xdr:row>
      <xdr:rowOff>77470</xdr:rowOff>
    </xdr:to>
    <xdr:sp macro="" textlink="">
      <xdr:nvSpPr>
        <xdr:cNvPr id="368" name="フローチャート: 判断 367">
          <a:extLst>
            <a:ext uri="{FF2B5EF4-FFF2-40B4-BE49-F238E27FC236}">
              <a16:creationId xmlns:a16="http://schemas.microsoft.com/office/drawing/2014/main" id="{DDD0B2D2-DFD2-4D2F-825D-0CF476BD17CA}"/>
            </a:ext>
          </a:extLst>
        </xdr:cNvPr>
        <xdr:cNvSpPr/>
      </xdr:nvSpPr>
      <xdr:spPr>
        <a:xfrm>
          <a:off x="4124325" y="1711769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132080</xdr:rowOff>
    </xdr:from>
    <xdr:to>
      <xdr:col>20</xdr:col>
      <xdr:colOff>38100</xdr:colOff>
      <xdr:row>105</xdr:row>
      <xdr:rowOff>62230</xdr:rowOff>
    </xdr:to>
    <xdr:sp macro="" textlink="">
      <xdr:nvSpPr>
        <xdr:cNvPr id="369" name="フローチャート: 判断 368">
          <a:extLst>
            <a:ext uri="{FF2B5EF4-FFF2-40B4-BE49-F238E27FC236}">
              <a16:creationId xmlns:a16="http://schemas.microsoft.com/office/drawing/2014/main" id="{28337419-6E57-4A81-97D8-760A5EE49264}"/>
            </a:ext>
          </a:extLst>
        </xdr:cNvPr>
        <xdr:cNvSpPr/>
      </xdr:nvSpPr>
      <xdr:spPr>
        <a:xfrm>
          <a:off x="3381375" y="1710563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4445</xdr:rowOff>
    </xdr:from>
    <xdr:to>
      <xdr:col>15</xdr:col>
      <xdr:colOff>101600</xdr:colOff>
      <xdr:row>105</xdr:row>
      <xdr:rowOff>106045</xdr:rowOff>
    </xdr:to>
    <xdr:sp macro="" textlink="">
      <xdr:nvSpPr>
        <xdr:cNvPr id="370" name="フローチャート: 判断 369">
          <a:extLst>
            <a:ext uri="{FF2B5EF4-FFF2-40B4-BE49-F238E27FC236}">
              <a16:creationId xmlns:a16="http://schemas.microsoft.com/office/drawing/2014/main" id="{FDB1A0CA-087C-4254-8FC4-EC9F524BEED8}"/>
            </a:ext>
          </a:extLst>
        </xdr:cNvPr>
        <xdr:cNvSpPr/>
      </xdr:nvSpPr>
      <xdr:spPr>
        <a:xfrm>
          <a:off x="2571750" y="171526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31114</xdr:rowOff>
    </xdr:from>
    <xdr:to>
      <xdr:col>10</xdr:col>
      <xdr:colOff>165100</xdr:colOff>
      <xdr:row>104</xdr:row>
      <xdr:rowOff>132714</xdr:rowOff>
    </xdr:to>
    <xdr:sp macro="" textlink="">
      <xdr:nvSpPr>
        <xdr:cNvPr id="371" name="フローチャート: 判断 370">
          <a:extLst>
            <a:ext uri="{FF2B5EF4-FFF2-40B4-BE49-F238E27FC236}">
              <a16:creationId xmlns:a16="http://schemas.microsoft.com/office/drawing/2014/main" id="{CA71789D-E564-4A4E-AA86-19EF11DE1176}"/>
            </a:ext>
          </a:extLst>
        </xdr:cNvPr>
        <xdr:cNvSpPr/>
      </xdr:nvSpPr>
      <xdr:spPr>
        <a:xfrm>
          <a:off x="1781175" y="1700148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525E4B3F-B11F-4EBB-9A38-0CCFD48CC43C}"/>
            </a:ext>
          </a:extLst>
        </xdr:cNvPr>
        <xdr:cNvSpPr txBox="1"/>
      </xdr:nvSpPr>
      <xdr:spPr>
        <a:xfrm>
          <a:off x="40100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339EABC9-7DC1-46FA-8E11-32E491613081}"/>
            </a:ext>
          </a:extLst>
        </xdr:cNvPr>
        <xdr:cNvSpPr txBox="1"/>
      </xdr:nvSpPr>
      <xdr:spPr>
        <a:xfrm>
          <a:off x="32575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B3FE5F3A-1AE0-4C8E-8DB6-24168A8EDF86}"/>
            </a:ext>
          </a:extLst>
        </xdr:cNvPr>
        <xdr:cNvSpPr txBox="1"/>
      </xdr:nvSpPr>
      <xdr:spPr>
        <a:xfrm>
          <a:off x="24479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F186102D-4458-43A8-8F58-69D7AB1B6B82}"/>
            </a:ext>
          </a:extLst>
        </xdr:cNvPr>
        <xdr:cNvSpPr txBox="1"/>
      </xdr:nvSpPr>
      <xdr:spPr>
        <a:xfrm>
          <a:off x="1657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E38A7D6-36C2-4B3D-9F5C-0918ADE0C3B7}"/>
            </a:ext>
          </a:extLst>
        </xdr:cNvPr>
        <xdr:cNvSpPr txBox="1"/>
      </xdr:nvSpPr>
      <xdr:spPr>
        <a:xfrm>
          <a:off x="857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164464</xdr:rowOff>
    </xdr:from>
    <xdr:to>
      <xdr:col>24</xdr:col>
      <xdr:colOff>114300</xdr:colOff>
      <xdr:row>106</xdr:row>
      <xdr:rowOff>94614</xdr:rowOff>
    </xdr:to>
    <xdr:sp macro="" textlink="">
      <xdr:nvSpPr>
        <xdr:cNvPr id="377" name="楕円 376">
          <a:extLst>
            <a:ext uri="{FF2B5EF4-FFF2-40B4-BE49-F238E27FC236}">
              <a16:creationId xmlns:a16="http://schemas.microsoft.com/office/drawing/2014/main" id="{1106533B-61C9-49DC-A1F2-A83293CB7D69}"/>
            </a:ext>
          </a:extLst>
        </xdr:cNvPr>
        <xdr:cNvSpPr/>
      </xdr:nvSpPr>
      <xdr:spPr>
        <a:xfrm>
          <a:off x="4124325" y="173062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105</xdr:row>
      <xdr:rowOff>142891</xdr:rowOff>
    </xdr:from>
    <xdr:ext cx="405111" cy="259045"/>
    <xdr:sp macro="" textlink="">
      <xdr:nvSpPr>
        <xdr:cNvPr id="378" name="【保健所】&#10;有形固定資産減価償却率該当値テキスト">
          <a:extLst>
            <a:ext uri="{FF2B5EF4-FFF2-40B4-BE49-F238E27FC236}">
              <a16:creationId xmlns:a16="http://schemas.microsoft.com/office/drawing/2014/main" id="{F835B91E-4271-4FDF-A8DC-2435C12FE036}"/>
            </a:ext>
          </a:extLst>
        </xdr:cNvPr>
        <xdr:cNvSpPr txBox="1"/>
      </xdr:nvSpPr>
      <xdr:spPr>
        <a:xfrm>
          <a:off x="4229100" y="1728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130175</xdr:rowOff>
    </xdr:from>
    <xdr:to>
      <xdr:col>20</xdr:col>
      <xdr:colOff>38100</xdr:colOff>
      <xdr:row>106</xdr:row>
      <xdr:rowOff>60325</xdr:rowOff>
    </xdr:to>
    <xdr:sp macro="" textlink="">
      <xdr:nvSpPr>
        <xdr:cNvPr id="379" name="楕円 378">
          <a:extLst>
            <a:ext uri="{FF2B5EF4-FFF2-40B4-BE49-F238E27FC236}">
              <a16:creationId xmlns:a16="http://schemas.microsoft.com/office/drawing/2014/main" id="{B22401B6-DC8D-4532-8BAE-EBAF8D02AC9A}"/>
            </a:ext>
          </a:extLst>
        </xdr:cNvPr>
        <xdr:cNvSpPr/>
      </xdr:nvSpPr>
      <xdr:spPr>
        <a:xfrm>
          <a:off x="3381375" y="172751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9525</xdr:rowOff>
    </xdr:from>
    <xdr:to>
      <xdr:col>24</xdr:col>
      <xdr:colOff>63500</xdr:colOff>
      <xdr:row>106</xdr:row>
      <xdr:rowOff>43814</xdr:rowOff>
    </xdr:to>
    <xdr:cxnSp macro="">
      <xdr:nvCxnSpPr>
        <xdr:cNvPr id="380" name="直線コネクタ 379">
          <a:extLst>
            <a:ext uri="{FF2B5EF4-FFF2-40B4-BE49-F238E27FC236}">
              <a16:creationId xmlns:a16="http://schemas.microsoft.com/office/drawing/2014/main" id="{6398264B-4691-42B9-A8CB-A7B86AAA6EC1}"/>
            </a:ext>
          </a:extLst>
        </xdr:cNvPr>
        <xdr:cNvCxnSpPr/>
      </xdr:nvCxnSpPr>
      <xdr:spPr>
        <a:xfrm>
          <a:off x="3429000" y="17322800"/>
          <a:ext cx="752475" cy="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97789</xdr:rowOff>
    </xdr:from>
    <xdr:to>
      <xdr:col>15</xdr:col>
      <xdr:colOff>101600</xdr:colOff>
      <xdr:row>106</xdr:row>
      <xdr:rowOff>27939</xdr:rowOff>
    </xdr:to>
    <xdr:sp macro="" textlink="">
      <xdr:nvSpPr>
        <xdr:cNvPr id="381" name="楕円 380">
          <a:extLst>
            <a:ext uri="{FF2B5EF4-FFF2-40B4-BE49-F238E27FC236}">
              <a16:creationId xmlns:a16="http://schemas.microsoft.com/office/drawing/2014/main" id="{68AFE790-CFCA-4B95-8487-A26B80098BB7}"/>
            </a:ext>
          </a:extLst>
        </xdr:cNvPr>
        <xdr:cNvSpPr/>
      </xdr:nvSpPr>
      <xdr:spPr>
        <a:xfrm>
          <a:off x="2571750" y="172427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148589</xdr:rowOff>
    </xdr:from>
    <xdr:to>
      <xdr:col>19</xdr:col>
      <xdr:colOff>177800</xdr:colOff>
      <xdr:row>106</xdr:row>
      <xdr:rowOff>9525</xdr:rowOff>
    </xdr:to>
    <xdr:cxnSp macro="">
      <xdr:nvCxnSpPr>
        <xdr:cNvPr id="382" name="直線コネクタ 381">
          <a:extLst>
            <a:ext uri="{FF2B5EF4-FFF2-40B4-BE49-F238E27FC236}">
              <a16:creationId xmlns:a16="http://schemas.microsoft.com/office/drawing/2014/main" id="{45AC3479-6165-4DC3-A739-FD5492AAFB5E}"/>
            </a:ext>
          </a:extLst>
        </xdr:cNvPr>
        <xdr:cNvCxnSpPr/>
      </xdr:nvCxnSpPr>
      <xdr:spPr>
        <a:xfrm>
          <a:off x="2619375" y="17290414"/>
          <a:ext cx="809625"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65405</xdr:rowOff>
    </xdr:from>
    <xdr:to>
      <xdr:col>10</xdr:col>
      <xdr:colOff>165100</xdr:colOff>
      <xdr:row>105</xdr:row>
      <xdr:rowOff>167005</xdr:rowOff>
    </xdr:to>
    <xdr:sp macro="" textlink="">
      <xdr:nvSpPr>
        <xdr:cNvPr id="383" name="楕円 382">
          <a:extLst>
            <a:ext uri="{FF2B5EF4-FFF2-40B4-BE49-F238E27FC236}">
              <a16:creationId xmlns:a16="http://schemas.microsoft.com/office/drawing/2014/main" id="{820686F7-0331-43A8-87F1-1F3354254834}"/>
            </a:ext>
          </a:extLst>
        </xdr:cNvPr>
        <xdr:cNvSpPr/>
      </xdr:nvSpPr>
      <xdr:spPr>
        <a:xfrm>
          <a:off x="1781175" y="172135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116205</xdr:rowOff>
    </xdr:from>
    <xdr:to>
      <xdr:col>15</xdr:col>
      <xdr:colOff>50800</xdr:colOff>
      <xdr:row>105</xdr:row>
      <xdr:rowOff>148589</xdr:rowOff>
    </xdr:to>
    <xdr:cxnSp macro="">
      <xdr:nvCxnSpPr>
        <xdr:cNvPr id="384" name="直線コネクタ 383">
          <a:extLst>
            <a:ext uri="{FF2B5EF4-FFF2-40B4-BE49-F238E27FC236}">
              <a16:creationId xmlns:a16="http://schemas.microsoft.com/office/drawing/2014/main" id="{4DAC62E5-5B3A-4ADA-A986-CF16D184CAFA}"/>
            </a:ext>
          </a:extLst>
        </xdr:cNvPr>
        <xdr:cNvCxnSpPr/>
      </xdr:nvCxnSpPr>
      <xdr:spPr>
        <a:xfrm>
          <a:off x="1828800" y="17261205"/>
          <a:ext cx="790575"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78757</xdr:rowOff>
    </xdr:from>
    <xdr:ext cx="405111" cy="259045"/>
    <xdr:sp macro="" textlink="">
      <xdr:nvSpPr>
        <xdr:cNvPr id="385" name="n_1aveValue【保健所】&#10;有形固定資産減価償却率">
          <a:extLst>
            <a:ext uri="{FF2B5EF4-FFF2-40B4-BE49-F238E27FC236}">
              <a16:creationId xmlns:a16="http://schemas.microsoft.com/office/drawing/2014/main" id="{4A6886B2-64BC-4287-A11D-2B375506E7FE}"/>
            </a:ext>
          </a:extLst>
        </xdr:cNvPr>
        <xdr:cNvSpPr txBox="1"/>
      </xdr:nvSpPr>
      <xdr:spPr>
        <a:xfrm>
          <a:off x="3239144" y="1688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122572</xdr:rowOff>
    </xdr:from>
    <xdr:ext cx="405111" cy="259045"/>
    <xdr:sp macro="" textlink="">
      <xdr:nvSpPr>
        <xdr:cNvPr id="386" name="n_2aveValue【保健所】&#10;有形固定資産減価償却率">
          <a:extLst>
            <a:ext uri="{FF2B5EF4-FFF2-40B4-BE49-F238E27FC236}">
              <a16:creationId xmlns:a16="http://schemas.microsoft.com/office/drawing/2014/main" id="{0A652694-05FB-4356-A955-84279D11A2ED}"/>
            </a:ext>
          </a:extLst>
        </xdr:cNvPr>
        <xdr:cNvSpPr txBox="1"/>
      </xdr:nvSpPr>
      <xdr:spPr>
        <a:xfrm>
          <a:off x="2439044"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149241</xdr:rowOff>
    </xdr:from>
    <xdr:ext cx="405111" cy="259045"/>
    <xdr:sp macro="" textlink="">
      <xdr:nvSpPr>
        <xdr:cNvPr id="387" name="n_3aveValue【保健所】&#10;有形固定資産減価償却率">
          <a:extLst>
            <a:ext uri="{FF2B5EF4-FFF2-40B4-BE49-F238E27FC236}">
              <a16:creationId xmlns:a16="http://schemas.microsoft.com/office/drawing/2014/main" id="{D81A1837-F5A5-46D5-AD5A-7DB41A0D28BF}"/>
            </a:ext>
          </a:extLst>
        </xdr:cNvPr>
        <xdr:cNvSpPr txBox="1"/>
      </xdr:nvSpPr>
      <xdr:spPr>
        <a:xfrm>
          <a:off x="1648469" y="1677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51452</xdr:rowOff>
    </xdr:from>
    <xdr:ext cx="405111" cy="259045"/>
    <xdr:sp macro="" textlink="">
      <xdr:nvSpPr>
        <xdr:cNvPr id="388" name="n_1mainValue【保健所】&#10;有形固定資産減価償却率">
          <a:extLst>
            <a:ext uri="{FF2B5EF4-FFF2-40B4-BE49-F238E27FC236}">
              <a16:creationId xmlns:a16="http://schemas.microsoft.com/office/drawing/2014/main" id="{C2BD5414-3D31-4FB7-8531-FB430C6F0FE5}"/>
            </a:ext>
          </a:extLst>
        </xdr:cNvPr>
        <xdr:cNvSpPr txBox="1"/>
      </xdr:nvSpPr>
      <xdr:spPr>
        <a:xfrm>
          <a:off x="32391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19066</xdr:rowOff>
    </xdr:from>
    <xdr:ext cx="405111" cy="259045"/>
    <xdr:sp macro="" textlink="">
      <xdr:nvSpPr>
        <xdr:cNvPr id="389" name="n_2mainValue【保健所】&#10;有形固定資産減価償却率">
          <a:extLst>
            <a:ext uri="{FF2B5EF4-FFF2-40B4-BE49-F238E27FC236}">
              <a16:creationId xmlns:a16="http://schemas.microsoft.com/office/drawing/2014/main" id="{8E60D08D-8AC6-408B-A94A-49D75F55B2CB}"/>
            </a:ext>
          </a:extLst>
        </xdr:cNvPr>
        <xdr:cNvSpPr txBox="1"/>
      </xdr:nvSpPr>
      <xdr:spPr>
        <a:xfrm>
          <a:off x="2439044" y="1733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158132</xdr:rowOff>
    </xdr:from>
    <xdr:ext cx="405111" cy="259045"/>
    <xdr:sp macro="" textlink="">
      <xdr:nvSpPr>
        <xdr:cNvPr id="390" name="n_3mainValue【保健所】&#10;有形固定資産減価償却率">
          <a:extLst>
            <a:ext uri="{FF2B5EF4-FFF2-40B4-BE49-F238E27FC236}">
              <a16:creationId xmlns:a16="http://schemas.microsoft.com/office/drawing/2014/main" id="{6F02F178-E6E9-44CF-917B-1F8EFABB2D1F}"/>
            </a:ext>
          </a:extLst>
        </xdr:cNvPr>
        <xdr:cNvSpPr txBox="1"/>
      </xdr:nvSpPr>
      <xdr:spPr>
        <a:xfrm>
          <a:off x="1648469" y="1730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D879C87C-7361-4BB7-BA2E-148D98CCF546}"/>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92" name="正方形/長方形 391">
          <a:extLst>
            <a:ext uri="{FF2B5EF4-FFF2-40B4-BE49-F238E27FC236}">
              <a16:creationId xmlns:a16="http://schemas.microsoft.com/office/drawing/2014/main" id="{218A5918-000F-446E-8FE7-A0D12EA0EA2F}"/>
            </a:ext>
          </a:extLst>
        </xdr:cNvPr>
        <xdr:cNvSpPr/>
      </xdr:nvSpPr>
      <xdr:spPr>
        <a:xfrm>
          <a:off x="6410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93" name="正方形/長方形 392">
          <a:extLst>
            <a:ext uri="{FF2B5EF4-FFF2-40B4-BE49-F238E27FC236}">
              <a16:creationId xmlns:a16="http://schemas.microsoft.com/office/drawing/2014/main" id="{706F823C-86BD-4FE8-A65D-94478D567680}"/>
            </a:ext>
          </a:extLst>
        </xdr:cNvPr>
        <xdr:cNvSpPr/>
      </xdr:nvSpPr>
      <xdr:spPr>
        <a:xfrm>
          <a:off x="6410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94" name="正方形/長方形 393">
          <a:extLst>
            <a:ext uri="{FF2B5EF4-FFF2-40B4-BE49-F238E27FC236}">
              <a16:creationId xmlns:a16="http://schemas.microsoft.com/office/drawing/2014/main" id="{60BD24D6-3088-44EF-B8E1-289727DD70E1}"/>
            </a:ext>
          </a:extLst>
        </xdr:cNvPr>
        <xdr:cNvSpPr/>
      </xdr:nvSpPr>
      <xdr:spPr>
        <a:xfrm>
          <a:off x="7886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95" name="正方形/長方形 394">
          <a:extLst>
            <a:ext uri="{FF2B5EF4-FFF2-40B4-BE49-F238E27FC236}">
              <a16:creationId xmlns:a16="http://schemas.microsoft.com/office/drawing/2014/main" id="{E394B6A5-9A1A-4F55-9832-3E5EE2CD5893}"/>
            </a:ext>
          </a:extLst>
        </xdr:cNvPr>
        <xdr:cNvSpPr/>
      </xdr:nvSpPr>
      <xdr:spPr>
        <a:xfrm>
          <a:off x="7886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855F9186-9FD1-4949-8F09-F27AC17E4469}"/>
            </a:ext>
          </a:extLst>
        </xdr:cNvPr>
        <xdr:cNvSpPr/>
      </xdr:nvSpPr>
      <xdr:spPr>
        <a:xfrm>
          <a:off x="59531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7" name="テキスト ボックス 396">
          <a:extLst>
            <a:ext uri="{FF2B5EF4-FFF2-40B4-BE49-F238E27FC236}">
              <a16:creationId xmlns:a16="http://schemas.microsoft.com/office/drawing/2014/main" id="{5B9B9FB8-7E44-4BB7-BBBA-2289DA749860}"/>
            </a:ext>
          </a:extLst>
        </xdr:cNvPr>
        <xdr:cNvSpPr txBox="1"/>
      </xdr:nvSpPr>
      <xdr:spPr>
        <a:xfrm>
          <a:off x="591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8" name="直線コネクタ 397">
          <a:extLst>
            <a:ext uri="{FF2B5EF4-FFF2-40B4-BE49-F238E27FC236}">
              <a16:creationId xmlns:a16="http://schemas.microsoft.com/office/drawing/2014/main" id="{63CFC128-F2F6-4D88-9162-534923D30A2E}"/>
            </a:ext>
          </a:extLst>
        </xdr:cNvPr>
        <xdr:cNvCxnSpPr/>
      </xdr:nvCxnSpPr>
      <xdr:spPr>
        <a:xfrm>
          <a:off x="5953125" y="1819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9" name="直線コネクタ 398">
          <a:extLst>
            <a:ext uri="{FF2B5EF4-FFF2-40B4-BE49-F238E27FC236}">
              <a16:creationId xmlns:a16="http://schemas.microsoft.com/office/drawing/2014/main" id="{49CF5D32-96EB-42FD-BFE5-AD41E7010A0D}"/>
            </a:ext>
          </a:extLst>
        </xdr:cNvPr>
        <xdr:cNvCxnSpPr/>
      </xdr:nvCxnSpPr>
      <xdr:spPr>
        <a:xfrm>
          <a:off x="5953125" y="17811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0" name="テキスト ボックス 399">
          <a:extLst>
            <a:ext uri="{FF2B5EF4-FFF2-40B4-BE49-F238E27FC236}">
              <a16:creationId xmlns:a16="http://schemas.microsoft.com/office/drawing/2014/main" id="{216A9ED7-DFDF-4855-BEEB-E9DEF7197D21}"/>
            </a:ext>
          </a:extLst>
        </xdr:cNvPr>
        <xdr:cNvSpPr txBox="1"/>
      </xdr:nvSpPr>
      <xdr:spPr>
        <a:xfrm>
          <a:off x="5527221" y="17666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1" name="直線コネクタ 400">
          <a:extLst>
            <a:ext uri="{FF2B5EF4-FFF2-40B4-BE49-F238E27FC236}">
              <a16:creationId xmlns:a16="http://schemas.microsoft.com/office/drawing/2014/main" id="{8817507B-7652-4D37-A3E0-588A6D699D17}"/>
            </a:ext>
          </a:extLst>
        </xdr:cNvPr>
        <xdr:cNvCxnSpPr/>
      </xdr:nvCxnSpPr>
      <xdr:spPr>
        <a:xfrm>
          <a:off x="5953125" y="17430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2" name="テキスト ボックス 401">
          <a:extLst>
            <a:ext uri="{FF2B5EF4-FFF2-40B4-BE49-F238E27FC236}">
              <a16:creationId xmlns:a16="http://schemas.microsoft.com/office/drawing/2014/main" id="{0C552984-FA9B-4AAC-9A05-EE3640573DCA}"/>
            </a:ext>
          </a:extLst>
        </xdr:cNvPr>
        <xdr:cNvSpPr txBox="1"/>
      </xdr:nvSpPr>
      <xdr:spPr>
        <a:xfrm>
          <a:off x="5527221" y="17285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3" name="直線コネクタ 402">
          <a:extLst>
            <a:ext uri="{FF2B5EF4-FFF2-40B4-BE49-F238E27FC236}">
              <a16:creationId xmlns:a16="http://schemas.microsoft.com/office/drawing/2014/main" id="{24755501-BF14-4570-BFE9-DABAA266AAFE}"/>
            </a:ext>
          </a:extLst>
        </xdr:cNvPr>
        <xdr:cNvCxnSpPr/>
      </xdr:nvCxnSpPr>
      <xdr:spPr>
        <a:xfrm>
          <a:off x="5953125" y="17049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4" name="テキスト ボックス 403">
          <a:extLst>
            <a:ext uri="{FF2B5EF4-FFF2-40B4-BE49-F238E27FC236}">
              <a16:creationId xmlns:a16="http://schemas.microsoft.com/office/drawing/2014/main" id="{BA017258-853A-471A-9E7D-026F60DB3048}"/>
            </a:ext>
          </a:extLst>
        </xdr:cNvPr>
        <xdr:cNvSpPr txBox="1"/>
      </xdr:nvSpPr>
      <xdr:spPr>
        <a:xfrm>
          <a:off x="5527221" y="16904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5" name="直線コネクタ 404">
          <a:extLst>
            <a:ext uri="{FF2B5EF4-FFF2-40B4-BE49-F238E27FC236}">
              <a16:creationId xmlns:a16="http://schemas.microsoft.com/office/drawing/2014/main" id="{4CE25135-5A91-42CF-8D83-386E417DC74C}"/>
            </a:ext>
          </a:extLst>
        </xdr:cNvPr>
        <xdr:cNvCxnSpPr/>
      </xdr:nvCxnSpPr>
      <xdr:spPr>
        <a:xfrm>
          <a:off x="5953125" y="16668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6" name="テキスト ボックス 405">
          <a:extLst>
            <a:ext uri="{FF2B5EF4-FFF2-40B4-BE49-F238E27FC236}">
              <a16:creationId xmlns:a16="http://schemas.microsoft.com/office/drawing/2014/main" id="{E6CB207B-941A-4F32-AC9E-8F3FF84233B8}"/>
            </a:ext>
          </a:extLst>
        </xdr:cNvPr>
        <xdr:cNvSpPr txBox="1"/>
      </xdr:nvSpPr>
      <xdr:spPr>
        <a:xfrm>
          <a:off x="5527221" y="16523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7" name="直線コネクタ 406">
          <a:extLst>
            <a:ext uri="{FF2B5EF4-FFF2-40B4-BE49-F238E27FC236}">
              <a16:creationId xmlns:a16="http://schemas.microsoft.com/office/drawing/2014/main" id="{CBDB3279-21F4-40EE-8F75-87BA21ED9426}"/>
            </a:ext>
          </a:extLst>
        </xdr:cNvPr>
        <xdr:cNvCxnSpPr/>
      </xdr:nvCxnSpPr>
      <xdr:spPr>
        <a:xfrm>
          <a:off x="5953125" y="1628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8" name="テキスト ボックス 407">
          <a:extLst>
            <a:ext uri="{FF2B5EF4-FFF2-40B4-BE49-F238E27FC236}">
              <a16:creationId xmlns:a16="http://schemas.microsoft.com/office/drawing/2014/main" id="{34028C5E-FA8D-4901-96AF-EFED43E22380}"/>
            </a:ext>
          </a:extLst>
        </xdr:cNvPr>
        <xdr:cNvSpPr txBox="1"/>
      </xdr:nvSpPr>
      <xdr:spPr>
        <a:xfrm>
          <a:off x="5527221" y="16142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9" name="直線コネクタ 408">
          <a:extLst>
            <a:ext uri="{FF2B5EF4-FFF2-40B4-BE49-F238E27FC236}">
              <a16:creationId xmlns:a16="http://schemas.microsoft.com/office/drawing/2014/main" id="{ADD50A35-AB71-42CC-AEB1-BAD20D9072F0}"/>
            </a:ext>
          </a:extLst>
        </xdr:cNvPr>
        <xdr:cNvCxnSpPr/>
      </xdr:nvCxnSpPr>
      <xdr:spPr>
        <a:xfrm>
          <a:off x="5953125" y="1590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0" name="テキスト ボックス 409">
          <a:extLst>
            <a:ext uri="{FF2B5EF4-FFF2-40B4-BE49-F238E27FC236}">
              <a16:creationId xmlns:a16="http://schemas.microsoft.com/office/drawing/2014/main" id="{B2A0A9BE-3C96-47B8-B5E6-27373354BFF3}"/>
            </a:ext>
          </a:extLst>
        </xdr:cNvPr>
        <xdr:cNvSpPr txBox="1"/>
      </xdr:nvSpPr>
      <xdr:spPr>
        <a:xfrm>
          <a:off x="5527221"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1" name="【保健所】&#10;一人当たり面積グラフ枠">
          <a:extLst>
            <a:ext uri="{FF2B5EF4-FFF2-40B4-BE49-F238E27FC236}">
              <a16:creationId xmlns:a16="http://schemas.microsoft.com/office/drawing/2014/main" id="{2CFA6FCF-ADAB-4B23-A305-A6D569040243}"/>
            </a:ext>
          </a:extLst>
        </xdr:cNvPr>
        <xdr:cNvSpPr/>
      </xdr:nvSpPr>
      <xdr:spPr>
        <a:xfrm>
          <a:off x="59531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76200</xdr:rowOff>
    </xdr:to>
    <xdr:cxnSp macro="">
      <xdr:nvCxnSpPr>
        <xdr:cNvPr id="412" name="直線コネクタ 411">
          <a:extLst>
            <a:ext uri="{FF2B5EF4-FFF2-40B4-BE49-F238E27FC236}">
              <a16:creationId xmlns:a16="http://schemas.microsoft.com/office/drawing/2014/main" id="{A377F99B-2833-48AB-87F7-BC6DD6EA5CA7}"/>
            </a:ext>
          </a:extLst>
        </xdr:cNvPr>
        <xdr:cNvCxnSpPr/>
      </xdr:nvCxnSpPr>
      <xdr:spPr>
        <a:xfrm flipV="1">
          <a:off x="9427845" y="16516350"/>
          <a:ext cx="127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80027</xdr:rowOff>
    </xdr:from>
    <xdr:ext cx="469744" cy="259045"/>
    <xdr:sp macro="" textlink="">
      <xdr:nvSpPr>
        <xdr:cNvPr id="413" name="【保健所】&#10;一人当たり面積最小値テキスト">
          <a:extLst>
            <a:ext uri="{FF2B5EF4-FFF2-40B4-BE49-F238E27FC236}">
              <a16:creationId xmlns:a16="http://schemas.microsoft.com/office/drawing/2014/main" id="{215E1EBD-D8E5-4EEB-A86F-E49F7DAE1516}"/>
            </a:ext>
          </a:extLst>
        </xdr:cNvPr>
        <xdr:cNvSpPr txBox="1"/>
      </xdr:nvSpPr>
      <xdr:spPr>
        <a:xfrm>
          <a:off x="9477375" y="1774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414" name="直線コネクタ 413">
          <a:extLst>
            <a:ext uri="{FF2B5EF4-FFF2-40B4-BE49-F238E27FC236}">
              <a16:creationId xmlns:a16="http://schemas.microsoft.com/office/drawing/2014/main" id="{29F04CA8-F0E7-4065-9CA8-488B2E202885}"/>
            </a:ext>
          </a:extLst>
        </xdr:cNvPr>
        <xdr:cNvCxnSpPr/>
      </xdr:nvCxnSpPr>
      <xdr:spPr>
        <a:xfrm>
          <a:off x="9363075" y="177355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415" name="【保健所】&#10;一人当たり面積最大値テキスト">
          <a:extLst>
            <a:ext uri="{FF2B5EF4-FFF2-40B4-BE49-F238E27FC236}">
              <a16:creationId xmlns:a16="http://schemas.microsoft.com/office/drawing/2014/main" id="{7DCB1382-8768-4BAE-887C-F4A88FAF45FB}"/>
            </a:ext>
          </a:extLst>
        </xdr:cNvPr>
        <xdr:cNvSpPr txBox="1"/>
      </xdr:nvSpPr>
      <xdr:spPr>
        <a:xfrm>
          <a:off x="9477375" y="1629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16" name="直線コネクタ 415">
          <a:extLst>
            <a:ext uri="{FF2B5EF4-FFF2-40B4-BE49-F238E27FC236}">
              <a16:creationId xmlns:a16="http://schemas.microsoft.com/office/drawing/2014/main" id="{2B0FE996-530F-4EEF-A4F8-9E12A2552C7E}"/>
            </a:ext>
          </a:extLst>
        </xdr:cNvPr>
        <xdr:cNvCxnSpPr/>
      </xdr:nvCxnSpPr>
      <xdr:spPr>
        <a:xfrm>
          <a:off x="9363075" y="165163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22877</xdr:rowOff>
    </xdr:from>
    <xdr:ext cx="469744" cy="259045"/>
    <xdr:sp macro="" textlink="">
      <xdr:nvSpPr>
        <xdr:cNvPr id="417" name="【保健所】&#10;一人当たり面積平均値テキスト">
          <a:extLst>
            <a:ext uri="{FF2B5EF4-FFF2-40B4-BE49-F238E27FC236}">
              <a16:creationId xmlns:a16="http://schemas.microsoft.com/office/drawing/2014/main" id="{39BF8231-F375-4427-849B-F54CE07749F0}"/>
            </a:ext>
          </a:extLst>
        </xdr:cNvPr>
        <xdr:cNvSpPr txBox="1"/>
      </xdr:nvSpPr>
      <xdr:spPr>
        <a:xfrm>
          <a:off x="9477375" y="17513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418" name="フローチャート: 判断 417">
          <a:extLst>
            <a:ext uri="{FF2B5EF4-FFF2-40B4-BE49-F238E27FC236}">
              <a16:creationId xmlns:a16="http://schemas.microsoft.com/office/drawing/2014/main" id="{F8450656-5D6A-4795-A318-9A6EC57EB8CE}"/>
            </a:ext>
          </a:extLst>
        </xdr:cNvPr>
        <xdr:cNvSpPr/>
      </xdr:nvSpPr>
      <xdr:spPr>
        <a:xfrm>
          <a:off x="9401175" y="1753552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419" name="フローチャート: 判断 418">
          <a:extLst>
            <a:ext uri="{FF2B5EF4-FFF2-40B4-BE49-F238E27FC236}">
              <a16:creationId xmlns:a16="http://schemas.microsoft.com/office/drawing/2014/main" id="{F77F7263-D9ED-42ED-945F-4A405AFCB582}"/>
            </a:ext>
          </a:extLst>
        </xdr:cNvPr>
        <xdr:cNvSpPr/>
      </xdr:nvSpPr>
      <xdr:spPr>
        <a:xfrm>
          <a:off x="8639175" y="175355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20" name="フローチャート: 判断 419">
          <a:extLst>
            <a:ext uri="{FF2B5EF4-FFF2-40B4-BE49-F238E27FC236}">
              <a16:creationId xmlns:a16="http://schemas.microsoft.com/office/drawing/2014/main" id="{147A295C-EAF0-42F3-87ED-2B09F92C4C53}"/>
            </a:ext>
          </a:extLst>
        </xdr:cNvPr>
        <xdr:cNvSpPr/>
      </xdr:nvSpPr>
      <xdr:spPr>
        <a:xfrm>
          <a:off x="7839075" y="175355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82550</xdr:rowOff>
    </xdr:from>
    <xdr:to>
      <xdr:col>41</xdr:col>
      <xdr:colOff>101600</xdr:colOff>
      <xdr:row>106</xdr:row>
      <xdr:rowOff>12700</xdr:rowOff>
    </xdr:to>
    <xdr:sp macro="" textlink="">
      <xdr:nvSpPr>
        <xdr:cNvPr id="421" name="フローチャート: 判断 420">
          <a:extLst>
            <a:ext uri="{FF2B5EF4-FFF2-40B4-BE49-F238E27FC236}">
              <a16:creationId xmlns:a16="http://schemas.microsoft.com/office/drawing/2014/main" id="{146E98F6-2AAB-466E-8241-A416BBCADCE1}"/>
            </a:ext>
          </a:extLst>
        </xdr:cNvPr>
        <xdr:cNvSpPr/>
      </xdr:nvSpPr>
      <xdr:spPr>
        <a:xfrm>
          <a:off x="7029450" y="172307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28AE69A8-5886-4871-9C55-01128B63F5C1}"/>
            </a:ext>
          </a:extLst>
        </xdr:cNvPr>
        <xdr:cNvSpPr txBox="1"/>
      </xdr:nvSpPr>
      <xdr:spPr>
        <a:xfrm>
          <a:off x="9258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213D3303-53B9-4FF7-88EF-C289D1436DAD}"/>
            </a:ext>
          </a:extLst>
        </xdr:cNvPr>
        <xdr:cNvSpPr txBox="1"/>
      </xdr:nvSpPr>
      <xdr:spPr>
        <a:xfrm>
          <a:off x="8515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CF84BA55-C223-4B0E-9976-C902F1E46105}"/>
            </a:ext>
          </a:extLst>
        </xdr:cNvPr>
        <xdr:cNvSpPr txBox="1"/>
      </xdr:nvSpPr>
      <xdr:spPr>
        <a:xfrm>
          <a:off x="7715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33D5C13D-E034-4E54-98A9-EED283EAF81B}"/>
            </a:ext>
          </a:extLst>
        </xdr:cNvPr>
        <xdr:cNvSpPr txBox="1"/>
      </xdr:nvSpPr>
      <xdr:spPr>
        <a:xfrm>
          <a:off x="690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2B575460-1E38-4379-96A6-99CBB7672479}"/>
            </a:ext>
          </a:extLst>
        </xdr:cNvPr>
        <xdr:cNvSpPr txBox="1"/>
      </xdr:nvSpPr>
      <xdr:spPr>
        <a:xfrm>
          <a:off x="6115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6350</xdr:rowOff>
    </xdr:from>
    <xdr:to>
      <xdr:col>55</xdr:col>
      <xdr:colOff>50800</xdr:colOff>
      <xdr:row>101</xdr:row>
      <xdr:rowOff>107950</xdr:rowOff>
    </xdr:to>
    <xdr:sp macro="" textlink="">
      <xdr:nvSpPr>
        <xdr:cNvPr id="427" name="楕円 426">
          <a:extLst>
            <a:ext uri="{FF2B5EF4-FFF2-40B4-BE49-F238E27FC236}">
              <a16:creationId xmlns:a16="http://schemas.microsoft.com/office/drawing/2014/main" id="{677EBB9A-59F4-4823-8B65-C1834D078888}"/>
            </a:ext>
          </a:extLst>
        </xdr:cNvPr>
        <xdr:cNvSpPr/>
      </xdr:nvSpPr>
      <xdr:spPr>
        <a:xfrm>
          <a:off x="9401175" y="1646872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100</xdr:row>
      <xdr:rowOff>130827</xdr:rowOff>
    </xdr:from>
    <xdr:ext cx="469744" cy="259045"/>
    <xdr:sp macro="" textlink="">
      <xdr:nvSpPr>
        <xdr:cNvPr id="428" name="【保健所】&#10;一人当たり面積該当値テキスト">
          <a:extLst>
            <a:ext uri="{FF2B5EF4-FFF2-40B4-BE49-F238E27FC236}">
              <a16:creationId xmlns:a16="http://schemas.microsoft.com/office/drawing/2014/main" id="{293F8B13-1173-40DB-A235-DDCE1AB93AA3}"/>
            </a:ext>
          </a:extLst>
        </xdr:cNvPr>
        <xdr:cNvSpPr txBox="1"/>
      </xdr:nvSpPr>
      <xdr:spPr>
        <a:xfrm>
          <a:off x="9477375" y="1641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6350</xdr:rowOff>
    </xdr:from>
    <xdr:to>
      <xdr:col>50</xdr:col>
      <xdr:colOff>165100</xdr:colOff>
      <xdr:row>101</xdr:row>
      <xdr:rowOff>107950</xdr:rowOff>
    </xdr:to>
    <xdr:sp macro="" textlink="">
      <xdr:nvSpPr>
        <xdr:cNvPr id="429" name="楕円 428">
          <a:extLst>
            <a:ext uri="{FF2B5EF4-FFF2-40B4-BE49-F238E27FC236}">
              <a16:creationId xmlns:a16="http://schemas.microsoft.com/office/drawing/2014/main" id="{D04E6A58-C06D-4B63-AB92-16778CB0C498}"/>
            </a:ext>
          </a:extLst>
        </xdr:cNvPr>
        <xdr:cNvSpPr/>
      </xdr:nvSpPr>
      <xdr:spPr>
        <a:xfrm>
          <a:off x="8639175" y="164687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57150</xdr:rowOff>
    </xdr:from>
    <xdr:to>
      <xdr:col>55</xdr:col>
      <xdr:colOff>0</xdr:colOff>
      <xdr:row>101</xdr:row>
      <xdr:rowOff>57150</xdr:rowOff>
    </xdr:to>
    <xdr:cxnSp macro="">
      <xdr:nvCxnSpPr>
        <xdr:cNvPr id="430" name="直線コネクタ 429">
          <a:extLst>
            <a:ext uri="{FF2B5EF4-FFF2-40B4-BE49-F238E27FC236}">
              <a16:creationId xmlns:a16="http://schemas.microsoft.com/office/drawing/2014/main" id="{CCCFB9B3-AC72-4896-ACDC-071E261CD9D0}"/>
            </a:ext>
          </a:extLst>
        </xdr:cNvPr>
        <xdr:cNvCxnSpPr/>
      </xdr:nvCxnSpPr>
      <xdr:spPr>
        <a:xfrm>
          <a:off x="8686800" y="165163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6350</xdr:rowOff>
    </xdr:from>
    <xdr:to>
      <xdr:col>46</xdr:col>
      <xdr:colOff>38100</xdr:colOff>
      <xdr:row>101</xdr:row>
      <xdr:rowOff>107950</xdr:rowOff>
    </xdr:to>
    <xdr:sp macro="" textlink="">
      <xdr:nvSpPr>
        <xdr:cNvPr id="431" name="楕円 430">
          <a:extLst>
            <a:ext uri="{FF2B5EF4-FFF2-40B4-BE49-F238E27FC236}">
              <a16:creationId xmlns:a16="http://schemas.microsoft.com/office/drawing/2014/main" id="{162307FE-EEED-495D-8893-804DE820C1AD}"/>
            </a:ext>
          </a:extLst>
        </xdr:cNvPr>
        <xdr:cNvSpPr/>
      </xdr:nvSpPr>
      <xdr:spPr>
        <a:xfrm>
          <a:off x="7839075" y="164687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57150</xdr:rowOff>
    </xdr:from>
    <xdr:to>
      <xdr:col>50</xdr:col>
      <xdr:colOff>114300</xdr:colOff>
      <xdr:row>101</xdr:row>
      <xdr:rowOff>57150</xdr:rowOff>
    </xdr:to>
    <xdr:cxnSp macro="">
      <xdr:nvCxnSpPr>
        <xdr:cNvPr id="432" name="直線コネクタ 431">
          <a:extLst>
            <a:ext uri="{FF2B5EF4-FFF2-40B4-BE49-F238E27FC236}">
              <a16:creationId xmlns:a16="http://schemas.microsoft.com/office/drawing/2014/main" id="{D48BB916-3AEA-4092-A3E4-B2A10735EDA4}"/>
            </a:ext>
          </a:extLst>
        </xdr:cNvPr>
        <xdr:cNvCxnSpPr/>
      </xdr:nvCxnSpPr>
      <xdr:spPr>
        <a:xfrm>
          <a:off x="7886700" y="165163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6350</xdr:rowOff>
    </xdr:from>
    <xdr:to>
      <xdr:col>41</xdr:col>
      <xdr:colOff>101600</xdr:colOff>
      <xdr:row>101</xdr:row>
      <xdr:rowOff>107950</xdr:rowOff>
    </xdr:to>
    <xdr:sp macro="" textlink="">
      <xdr:nvSpPr>
        <xdr:cNvPr id="433" name="楕円 432">
          <a:extLst>
            <a:ext uri="{FF2B5EF4-FFF2-40B4-BE49-F238E27FC236}">
              <a16:creationId xmlns:a16="http://schemas.microsoft.com/office/drawing/2014/main" id="{76D0EC24-54AB-4202-8632-84CA0DBB7703}"/>
            </a:ext>
          </a:extLst>
        </xdr:cNvPr>
        <xdr:cNvSpPr/>
      </xdr:nvSpPr>
      <xdr:spPr>
        <a:xfrm>
          <a:off x="7029450" y="164687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57150</xdr:rowOff>
    </xdr:from>
    <xdr:to>
      <xdr:col>45</xdr:col>
      <xdr:colOff>177800</xdr:colOff>
      <xdr:row>101</xdr:row>
      <xdr:rowOff>57150</xdr:rowOff>
    </xdr:to>
    <xdr:cxnSp macro="">
      <xdr:nvCxnSpPr>
        <xdr:cNvPr id="434" name="直線コネクタ 433">
          <a:extLst>
            <a:ext uri="{FF2B5EF4-FFF2-40B4-BE49-F238E27FC236}">
              <a16:creationId xmlns:a16="http://schemas.microsoft.com/office/drawing/2014/main" id="{0662F590-2F94-460D-AA86-A7151C9282F2}"/>
            </a:ext>
          </a:extLst>
        </xdr:cNvPr>
        <xdr:cNvCxnSpPr/>
      </xdr:nvCxnSpPr>
      <xdr:spPr>
        <a:xfrm>
          <a:off x="7077075" y="165163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137177</xdr:rowOff>
    </xdr:from>
    <xdr:ext cx="469744" cy="259045"/>
    <xdr:sp macro="" textlink="">
      <xdr:nvSpPr>
        <xdr:cNvPr id="435" name="n_1aveValue【保健所】&#10;一人当たり面積">
          <a:extLst>
            <a:ext uri="{FF2B5EF4-FFF2-40B4-BE49-F238E27FC236}">
              <a16:creationId xmlns:a16="http://schemas.microsoft.com/office/drawing/2014/main" id="{0A8D523C-0F2E-4A75-A74B-C5EEF65CA1C9}"/>
            </a:ext>
          </a:extLst>
        </xdr:cNvPr>
        <xdr:cNvSpPr txBox="1"/>
      </xdr:nvSpPr>
      <xdr:spPr>
        <a:xfrm>
          <a:off x="8458277" y="1762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137177</xdr:rowOff>
    </xdr:from>
    <xdr:ext cx="469744" cy="259045"/>
    <xdr:sp macro="" textlink="">
      <xdr:nvSpPr>
        <xdr:cNvPr id="436" name="n_2aveValue【保健所】&#10;一人当たり面積">
          <a:extLst>
            <a:ext uri="{FF2B5EF4-FFF2-40B4-BE49-F238E27FC236}">
              <a16:creationId xmlns:a16="http://schemas.microsoft.com/office/drawing/2014/main" id="{847CC85A-B91E-4093-B3F3-E29D64072D93}"/>
            </a:ext>
          </a:extLst>
        </xdr:cNvPr>
        <xdr:cNvSpPr txBox="1"/>
      </xdr:nvSpPr>
      <xdr:spPr>
        <a:xfrm>
          <a:off x="7677227" y="1762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3827</xdr:rowOff>
    </xdr:from>
    <xdr:ext cx="469744" cy="259045"/>
    <xdr:sp macro="" textlink="">
      <xdr:nvSpPr>
        <xdr:cNvPr id="437" name="n_3aveValue【保健所】&#10;一人当たり面積">
          <a:extLst>
            <a:ext uri="{FF2B5EF4-FFF2-40B4-BE49-F238E27FC236}">
              <a16:creationId xmlns:a16="http://schemas.microsoft.com/office/drawing/2014/main" id="{63684947-FA6C-4A5C-B305-7EF5D3B8396D}"/>
            </a:ext>
          </a:extLst>
        </xdr:cNvPr>
        <xdr:cNvSpPr txBox="1"/>
      </xdr:nvSpPr>
      <xdr:spPr>
        <a:xfrm>
          <a:off x="6867602" y="1732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124477</xdr:rowOff>
    </xdr:from>
    <xdr:ext cx="469744" cy="259045"/>
    <xdr:sp macro="" textlink="">
      <xdr:nvSpPr>
        <xdr:cNvPr id="438" name="n_1mainValue【保健所】&#10;一人当たり面積">
          <a:extLst>
            <a:ext uri="{FF2B5EF4-FFF2-40B4-BE49-F238E27FC236}">
              <a16:creationId xmlns:a16="http://schemas.microsoft.com/office/drawing/2014/main" id="{38934571-7940-4A7F-B6C8-942CCEDBF770}"/>
            </a:ext>
          </a:extLst>
        </xdr:cNvPr>
        <xdr:cNvSpPr txBox="1"/>
      </xdr:nvSpPr>
      <xdr:spPr>
        <a:xfrm>
          <a:off x="8458277" y="1623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124477</xdr:rowOff>
    </xdr:from>
    <xdr:ext cx="469744" cy="259045"/>
    <xdr:sp macro="" textlink="">
      <xdr:nvSpPr>
        <xdr:cNvPr id="439" name="n_2mainValue【保健所】&#10;一人当たり面積">
          <a:extLst>
            <a:ext uri="{FF2B5EF4-FFF2-40B4-BE49-F238E27FC236}">
              <a16:creationId xmlns:a16="http://schemas.microsoft.com/office/drawing/2014/main" id="{85C7DFF6-810F-4FD5-AAD8-24AF50ECEF29}"/>
            </a:ext>
          </a:extLst>
        </xdr:cNvPr>
        <xdr:cNvSpPr txBox="1"/>
      </xdr:nvSpPr>
      <xdr:spPr>
        <a:xfrm>
          <a:off x="7677227" y="1623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124477</xdr:rowOff>
    </xdr:from>
    <xdr:ext cx="469744" cy="259045"/>
    <xdr:sp macro="" textlink="">
      <xdr:nvSpPr>
        <xdr:cNvPr id="440" name="n_3mainValue【保健所】&#10;一人当たり面積">
          <a:extLst>
            <a:ext uri="{FF2B5EF4-FFF2-40B4-BE49-F238E27FC236}">
              <a16:creationId xmlns:a16="http://schemas.microsoft.com/office/drawing/2014/main" id="{67A44AD5-26B6-4868-933D-31B4FCA78064}"/>
            </a:ext>
          </a:extLst>
        </xdr:cNvPr>
        <xdr:cNvSpPr txBox="1"/>
      </xdr:nvSpPr>
      <xdr:spPr>
        <a:xfrm>
          <a:off x="6867602" y="1623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1" name="正方形/長方形 440">
          <a:extLst>
            <a:ext uri="{FF2B5EF4-FFF2-40B4-BE49-F238E27FC236}">
              <a16:creationId xmlns:a16="http://schemas.microsoft.com/office/drawing/2014/main" id="{D88243AB-4D12-49FE-B784-0CEE4AF711B9}"/>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42" name="正方形/長方形 441">
          <a:extLst>
            <a:ext uri="{FF2B5EF4-FFF2-40B4-BE49-F238E27FC236}">
              <a16:creationId xmlns:a16="http://schemas.microsoft.com/office/drawing/2014/main" id="{47153140-DB42-4068-81B1-2DAE34D89FC7}"/>
            </a:ext>
          </a:extLst>
        </xdr:cNvPr>
        <xdr:cNvSpPr/>
      </xdr:nvSpPr>
      <xdr:spPr>
        <a:xfrm>
          <a:off x="11658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43" name="正方形/長方形 442">
          <a:extLst>
            <a:ext uri="{FF2B5EF4-FFF2-40B4-BE49-F238E27FC236}">
              <a16:creationId xmlns:a16="http://schemas.microsoft.com/office/drawing/2014/main" id="{B09A80D1-CC59-49FD-9879-146AAD00D180}"/>
            </a:ext>
          </a:extLst>
        </xdr:cNvPr>
        <xdr:cNvSpPr/>
      </xdr:nvSpPr>
      <xdr:spPr>
        <a:xfrm>
          <a:off x="11658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44" name="正方形/長方形 443">
          <a:extLst>
            <a:ext uri="{FF2B5EF4-FFF2-40B4-BE49-F238E27FC236}">
              <a16:creationId xmlns:a16="http://schemas.microsoft.com/office/drawing/2014/main" id="{48133ACB-1695-49C9-A226-D8CA87A0BE54}"/>
            </a:ext>
          </a:extLst>
        </xdr:cNvPr>
        <xdr:cNvSpPr/>
      </xdr:nvSpPr>
      <xdr:spPr>
        <a:xfrm>
          <a:off x="13154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45" name="正方形/長方形 444">
          <a:extLst>
            <a:ext uri="{FF2B5EF4-FFF2-40B4-BE49-F238E27FC236}">
              <a16:creationId xmlns:a16="http://schemas.microsoft.com/office/drawing/2014/main" id="{DC1E85DE-3E4E-4D17-8550-DD0BED94A467}"/>
            </a:ext>
          </a:extLst>
        </xdr:cNvPr>
        <xdr:cNvSpPr/>
      </xdr:nvSpPr>
      <xdr:spPr>
        <a:xfrm>
          <a:off x="13154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6" name="正方形/長方形 445">
          <a:extLst>
            <a:ext uri="{FF2B5EF4-FFF2-40B4-BE49-F238E27FC236}">
              <a16:creationId xmlns:a16="http://schemas.microsoft.com/office/drawing/2014/main" id="{E2743EC6-0CB8-416A-9393-A5FB56381A50}"/>
            </a:ext>
          </a:extLst>
        </xdr:cNvPr>
        <xdr:cNvSpPr/>
      </xdr:nvSpPr>
      <xdr:spPr>
        <a:xfrm>
          <a:off x="112109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7" name="テキスト ボックス 446">
          <a:extLst>
            <a:ext uri="{FF2B5EF4-FFF2-40B4-BE49-F238E27FC236}">
              <a16:creationId xmlns:a16="http://schemas.microsoft.com/office/drawing/2014/main" id="{E4AB800F-B6F9-4BC3-8E88-AE4089E0C707}"/>
            </a:ext>
          </a:extLst>
        </xdr:cNvPr>
        <xdr:cNvSpPr txBox="1"/>
      </xdr:nvSpPr>
      <xdr:spPr>
        <a:xfrm>
          <a:off x="111728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8" name="直線コネクタ 447">
          <a:extLst>
            <a:ext uri="{FF2B5EF4-FFF2-40B4-BE49-F238E27FC236}">
              <a16:creationId xmlns:a16="http://schemas.microsoft.com/office/drawing/2014/main" id="{C16206EA-1748-45E8-8160-2E8EB2776B5E}"/>
            </a:ext>
          </a:extLst>
        </xdr:cNvPr>
        <xdr:cNvCxnSpPr/>
      </xdr:nvCxnSpPr>
      <xdr:spPr>
        <a:xfrm>
          <a:off x="11210925" y="7210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49" name="テキスト ボックス 448">
          <a:extLst>
            <a:ext uri="{FF2B5EF4-FFF2-40B4-BE49-F238E27FC236}">
              <a16:creationId xmlns:a16="http://schemas.microsoft.com/office/drawing/2014/main" id="{DE15298E-6B28-4969-A8D2-98879E7185DA}"/>
            </a:ext>
          </a:extLst>
        </xdr:cNvPr>
        <xdr:cNvSpPr txBox="1"/>
      </xdr:nvSpPr>
      <xdr:spPr>
        <a:xfrm>
          <a:off x="10845966" y="7074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0" name="直線コネクタ 449">
          <a:extLst>
            <a:ext uri="{FF2B5EF4-FFF2-40B4-BE49-F238E27FC236}">
              <a16:creationId xmlns:a16="http://schemas.microsoft.com/office/drawing/2014/main" id="{143FE9C2-4BAB-487B-BBEB-1663B5434080}"/>
            </a:ext>
          </a:extLst>
        </xdr:cNvPr>
        <xdr:cNvCxnSpPr/>
      </xdr:nvCxnSpPr>
      <xdr:spPr>
        <a:xfrm>
          <a:off x="11210925" y="6848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1" name="テキスト ボックス 450">
          <a:extLst>
            <a:ext uri="{FF2B5EF4-FFF2-40B4-BE49-F238E27FC236}">
              <a16:creationId xmlns:a16="http://schemas.microsoft.com/office/drawing/2014/main" id="{3A31EA2B-B8CD-4F5B-B3A5-1FED204EC4C6}"/>
            </a:ext>
          </a:extLst>
        </xdr:cNvPr>
        <xdr:cNvSpPr txBox="1"/>
      </xdr:nvSpPr>
      <xdr:spPr>
        <a:xfrm>
          <a:off x="10845966" y="6712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2" name="直線コネクタ 451">
          <a:extLst>
            <a:ext uri="{FF2B5EF4-FFF2-40B4-BE49-F238E27FC236}">
              <a16:creationId xmlns:a16="http://schemas.microsoft.com/office/drawing/2014/main" id="{48F01B1D-4165-4DBE-96B2-73996C4DDD23}"/>
            </a:ext>
          </a:extLst>
        </xdr:cNvPr>
        <xdr:cNvCxnSpPr/>
      </xdr:nvCxnSpPr>
      <xdr:spPr>
        <a:xfrm>
          <a:off x="11210925" y="64865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3" name="テキスト ボックス 452">
          <a:extLst>
            <a:ext uri="{FF2B5EF4-FFF2-40B4-BE49-F238E27FC236}">
              <a16:creationId xmlns:a16="http://schemas.microsoft.com/office/drawing/2014/main" id="{C4B850A8-D50D-441E-BC99-735905AE9EFF}"/>
            </a:ext>
          </a:extLst>
        </xdr:cNvPr>
        <xdr:cNvSpPr txBox="1"/>
      </xdr:nvSpPr>
      <xdr:spPr>
        <a:xfrm>
          <a:off x="10845966" y="6350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4" name="直線コネクタ 453">
          <a:extLst>
            <a:ext uri="{FF2B5EF4-FFF2-40B4-BE49-F238E27FC236}">
              <a16:creationId xmlns:a16="http://schemas.microsoft.com/office/drawing/2014/main" id="{5903604F-3560-47E3-8AAB-AF4E0239FE66}"/>
            </a:ext>
          </a:extLst>
        </xdr:cNvPr>
        <xdr:cNvCxnSpPr/>
      </xdr:nvCxnSpPr>
      <xdr:spPr>
        <a:xfrm>
          <a:off x="11210925" y="613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5" name="テキスト ボックス 454">
          <a:extLst>
            <a:ext uri="{FF2B5EF4-FFF2-40B4-BE49-F238E27FC236}">
              <a16:creationId xmlns:a16="http://schemas.microsoft.com/office/drawing/2014/main" id="{276EEB1C-703E-49D1-93BF-A2781EABCE02}"/>
            </a:ext>
          </a:extLst>
        </xdr:cNvPr>
        <xdr:cNvSpPr txBox="1"/>
      </xdr:nvSpPr>
      <xdr:spPr>
        <a:xfrm>
          <a:off x="10845966" y="599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6" name="直線コネクタ 455">
          <a:extLst>
            <a:ext uri="{FF2B5EF4-FFF2-40B4-BE49-F238E27FC236}">
              <a16:creationId xmlns:a16="http://schemas.microsoft.com/office/drawing/2014/main" id="{D155F00C-CF26-47B4-954B-877A0A8C1179}"/>
            </a:ext>
          </a:extLst>
        </xdr:cNvPr>
        <xdr:cNvCxnSpPr/>
      </xdr:nvCxnSpPr>
      <xdr:spPr>
        <a:xfrm>
          <a:off x="11210925" y="5772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7" name="テキスト ボックス 456">
          <a:extLst>
            <a:ext uri="{FF2B5EF4-FFF2-40B4-BE49-F238E27FC236}">
              <a16:creationId xmlns:a16="http://schemas.microsoft.com/office/drawing/2014/main" id="{188D3945-E611-461E-A4B6-08F0CD455A5F}"/>
            </a:ext>
          </a:extLst>
        </xdr:cNvPr>
        <xdr:cNvSpPr txBox="1"/>
      </xdr:nvSpPr>
      <xdr:spPr>
        <a:xfrm>
          <a:off x="10845966" y="56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58" name="直線コネクタ 457">
          <a:extLst>
            <a:ext uri="{FF2B5EF4-FFF2-40B4-BE49-F238E27FC236}">
              <a16:creationId xmlns:a16="http://schemas.microsoft.com/office/drawing/2014/main" id="{1823C686-0823-44CA-945B-081C1A896D8B}"/>
            </a:ext>
          </a:extLst>
        </xdr:cNvPr>
        <xdr:cNvCxnSpPr/>
      </xdr:nvCxnSpPr>
      <xdr:spPr>
        <a:xfrm>
          <a:off x="11210925" y="5410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59" name="テキスト ボックス 458">
          <a:extLst>
            <a:ext uri="{FF2B5EF4-FFF2-40B4-BE49-F238E27FC236}">
              <a16:creationId xmlns:a16="http://schemas.microsoft.com/office/drawing/2014/main" id="{9DA928A3-1D1B-4CAE-967D-6FD65F551DF2}"/>
            </a:ext>
          </a:extLst>
        </xdr:cNvPr>
        <xdr:cNvSpPr txBox="1"/>
      </xdr:nvSpPr>
      <xdr:spPr>
        <a:xfrm>
          <a:off x="10845966" y="527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0" name="直線コネクタ 459">
          <a:extLst>
            <a:ext uri="{FF2B5EF4-FFF2-40B4-BE49-F238E27FC236}">
              <a16:creationId xmlns:a16="http://schemas.microsoft.com/office/drawing/2014/main" id="{5BBAE08F-9020-480E-9B51-DE4E5B624CE9}"/>
            </a:ext>
          </a:extLst>
        </xdr:cNvPr>
        <xdr:cNvCxnSpPr/>
      </xdr:nvCxnSpPr>
      <xdr:spPr>
        <a:xfrm>
          <a:off x="11210925" y="504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61" name="テキスト ボックス 460">
          <a:extLst>
            <a:ext uri="{FF2B5EF4-FFF2-40B4-BE49-F238E27FC236}">
              <a16:creationId xmlns:a16="http://schemas.microsoft.com/office/drawing/2014/main" id="{A6DD6602-B423-40C9-891E-E44D36EA7852}"/>
            </a:ext>
          </a:extLst>
        </xdr:cNvPr>
        <xdr:cNvSpPr txBox="1"/>
      </xdr:nvSpPr>
      <xdr:spPr>
        <a:xfrm>
          <a:off x="10845966"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2" name="【試験研究機関】&#10;有形固定資産減価償却率グラフ枠">
          <a:extLst>
            <a:ext uri="{FF2B5EF4-FFF2-40B4-BE49-F238E27FC236}">
              <a16:creationId xmlns:a16="http://schemas.microsoft.com/office/drawing/2014/main" id="{024ECDE6-131F-4F80-9D00-1BA164F5D683}"/>
            </a:ext>
          </a:extLst>
        </xdr:cNvPr>
        <xdr:cNvSpPr/>
      </xdr:nvSpPr>
      <xdr:spPr>
        <a:xfrm>
          <a:off x="112109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129540</xdr:rowOff>
    </xdr:from>
    <xdr:to>
      <xdr:col>85</xdr:col>
      <xdr:colOff>126364</xdr:colOff>
      <xdr:row>42</xdr:row>
      <xdr:rowOff>45720</xdr:rowOff>
    </xdr:to>
    <xdr:cxnSp macro="">
      <xdr:nvCxnSpPr>
        <xdr:cNvPr id="463" name="直線コネクタ 462">
          <a:extLst>
            <a:ext uri="{FF2B5EF4-FFF2-40B4-BE49-F238E27FC236}">
              <a16:creationId xmlns:a16="http://schemas.microsoft.com/office/drawing/2014/main" id="{F00AB5BD-48E8-48C9-8267-112C820A0644}"/>
            </a:ext>
          </a:extLst>
        </xdr:cNvPr>
        <xdr:cNvCxnSpPr/>
      </xdr:nvCxnSpPr>
      <xdr:spPr>
        <a:xfrm flipV="1">
          <a:off x="14695170" y="5479415"/>
          <a:ext cx="1269" cy="1379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49547</xdr:rowOff>
    </xdr:from>
    <xdr:ext cx="405111" cy="259045"/>
    <xdr:sp macro="" textlink="">
      <xdr:nvSpPr>
        <xdr:cNvPr id="464" name="【試験研究機関】&#10;有形固定資産減価償却率最小値テキスト">
          <a:extLst>
            <a:ext uri="{FF2B5EF4-FFF2-40B4-BE49-F238E27FC236}">
              <a16:creationId xmlns:a16="http://schemas.microsoft.com/office/drawing/2014/main" id="{9E182215-3A1F-43B8-B5E1-2E2CA6DCECA2}"/>
            </a:ext>
          </a:extLst>
        </xdr:cNvPr>
        <xdr:cNvSpPr txBox="1"/>
      </xdr:nvSpPr>
      <xdr:spPr>
        <a:xfrm>
          <a:off x="147447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45720</xdr:rowOff>
    </xdr:from>
    <xdr:to>
      <xdr:col>86</xdr:col>
      <xdr:colOff>25400</xdr:colOff>
      <xdr:row>42</xdr:row>
      <xdr:rowOff>45720</xdr:rowOff>
    </xdr:to>
    <xdr:cxnSp macro="">
      <xdr:nvCxnSpPr>
        <xdr:cNvPr id="465" name="直線コネクタ 464">
          <a:extLst>
            <a:ext uri="{FF2B5EF4-FFF2-40B4-BE49-F238E27FC236}">
              <a16:creationId xmlns:a16="http://schemas.microsoft.com/office/drawing/2014/main" id="{F03C8BA2-2742-4960-A852-CCD1C281C5C4}"/>
            </a:ext>
          </a:extLst>
        </xdr:cNvPr>
        <xdr:cNvCxnSpPr/>
      </xdr:nvCxnSpPr>
      <xdr:spPr>
        <a:xfrm>
          <a:off x="14611350" y="68592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76217</xdr:rowOff>
    </xdr:from>
    <xdr:ext cx="405111" cy="259045"/>
    <xdr:sp macro="" textlink="">
      <xdr:nvSpPr>
        <xdr:cNvPr id="466" name="【試験研究機関】&#10;有形固定資産減価償却率最大値テキスト">
          <a:extLst>
            <a:ext uri="{FF2B5EF4-FFF2-40B4-BE49-F238E27FC236}">
              <a16:creationId xmlns:a16="http://schemas.microsoft.com/office/drawing/2014/main" id="{F8A67E1B-80FD-440A-B0E2-4195885820A7}"/>
            </a:ext>
          </a:extLst>
        </xdr:cNvPr>
        <xdr:cNvSpPr txBox="1"/>
      </xdr:nvSpPr>
      <xdr:spPr>
        <a:xfrm>
          <a:off x="14744700" y="5267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129540</xdr:rowOff>
    </xdr:from>
    <xdr:to>
      <xdr:col>86</xdr:col>
      <xdr:colOff>25400</xdr:colOff>
      <xdr:row>33</xdr:row>
      <xdr:rowOff>129540</xdr:rowOff>
    </xdr:to>
    <xdr:cxnSp macro="">
      <xdr:nvCxnSpPr>
        <xdr:cNvPr id="467" name="直線コネクタ 466">
          <a:extLst>
            <a:ext uri="{FF2B5EF4-FFF2-40B4-BE49-F238E27FC236}">
              <a16:creationId xmlns:a16="http://schemas.microsoft.com/office/drawing/2014/main" id="{8911ADEC-8641-4695-9B9E-F3DE1084C267}"/>
            </a:ext>
          </a:extLst>
        </xdr:cNvPr>
        <xdr:cNvCxnSpPr/>
      </xdr:nvCxnSpPr>
      <xdr:spPr>
        <a:xfrm>
          <a:off x="14611350" y="54794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10177</xdr:rowOff>
    </xdr:from>
    <xdr:ext cx="405111" cy="259045"/>
    <xdr:sp macro="" textlink="">
      <xdr:nvSpPr>
        <xdr:cNvPr id="468" name="【試験研究機関】&#10;有形固定資産減価償却率平均値テキスト">
          <a:extLst>
            <a:ext uri="{FF2B5EF4-FFF2-40B4-BE49-F238E27FC236}">
              <a16:creationId xmlns:a16="http://schemas.microsoft.com/office/drawing/2014/main" id="{B017C297-29FD-4A18-85B3-121F279B7588}"/>
            </a:ext>
          </a:extLst>
        </xdr:cNvPr>
        <xdr:cNvSpPr txBox="1"/>
      </xdr:nvSpPr>
      <xdr:spPr>
        <a:xfrm>
          <a:off x="14744700" y="60077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469" name="フローチャート: 判断 468">
          <a:extLst>
            <a:ext uri="{FF2B5EF4-FFF2-40B4-BE49-F238E27FC236}">
              <a16:creationId xmlns:a16="http://schemas.microsoft.com/office/drawing/2014/main" id="{9F20B085-DB10-4C95-8B8D-426AFEBADFAB}"/>
            </a:ext>
          </a:extLst>
        </xdr:cNvPr>
        <xdr:cNvSpPr/>
      </xdr:nvSpPr>
      <xdr:spPr>
        <a:xfrm>
          <a:off x="14649450" y="61626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470" name="フローチャート: 判断 469">
          <a:extLst>
            <a:ext uri="{FF2B5EF4-FFF2-40B4-BE49-F238E27FC236}">
              <a16:creationId xmlns:a16="http://schemas.microsoft.com/office/drawing/2014/main" id="{AD0682B9-EAD6-4F6C-82F9-3CAD2F0859EF}"/>
            </a:ext>
          </a:extLst>
        </xdr:cNvPr>
        <xdr:cNvSpPr/>
      </xdr:nvSpPr>
      <xdr:spPr>
        <a:xfrm>
          <a:off x="13887450" y="60864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71" name="フローチャート: 判断 470">
          <a:extLst>
            <a:ext uri="{FF2B5EF4-FFF2-40B4-BE49-F238E27FC236}">
              <a16:creationId xmlns:a16="http://schemas.microsoft.com/office/drawing/2014/main" id="{6169159B-71AC-4F76-86CC-7A16AA820FCE}"/>
            </a:ext>
          </a:extLst>
        </xdr:cNvPr>
        <xdr:cNvSpPr/>
      </xdr:nvSpPr>
      <xdr:spPr>
        <a:xfrm>
          <a:off x="13096875" y="60947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93980</xdr:rowOff>
    </xdr:from>
    <xdr:to>
      <xdr:col>72</xdr:col>
      <xdr:colOff>38100</xdr:colOff>
      <xdr:row>40</xdr:row>
      <xdr:rowOff>24130</xdr:rowOff>
    </xdr:to>
    <xdr:sp macro="" textlink="">
      <xdr:nvSpPr>
        <xdr:cNvPr id="472" name="フローチャート: 判断 471">
          <a:extLst>
            <a:ext uri="{FF2B5EF4-FFF2-40B4-BE49-F238E27FC236}">
              <a16:creationId xmlns:a16="http://schemas.microsoft.com/office/drawing/2014/main" id="{91DCE4C7-6E0D-4BAE-9FE2-93BC85907A95}"/>
            </a:ext>
          </a:extLst>
        </xdr:cNvPr>
        <xdr:cNvSpPr/>
      </xdr:nvSpPr>
      <xdr:spPr>
        <a:xfrm>
          <a:off x="12296775" y="64185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8FFEBDD1-4FB2-4304-8275-9ED32215DB6E}"/>
            </a:ext>
          </a:extLst>
        </xdr:cNvPr>
        <xdr:cNvSpPr txBox="1"/>
      </xdr:nvSpPr>
      <xdr:spPr>
        <a:xfrm>
          <a:off x="1452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71E833CE-FE37-4F1E-9B60-766E1794A978}"/>
            </a:ext>
          </a:extLst>
        </xdr:cNvPr>
        <xdr:cNvSpPr txBox="1"/>
      </xdr:nvSpPr>
      <xdr:spPr>
        <a:xfrm>
          <a:off x="13763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1CF39DB2-84D5-4671-83A5-E773FE9B9793}"/>
            </a:ext>
          </a:extLst>
        </xdr:cNvPr>
        <xdr:cNvSpPr txBox="1"/>
      </xdr:nvSpPr>
      <xdr:spPr>
        <a:xfrm>
          <a:off x="12973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7213BAA2-94B5-4043-A3A0-704D6EF76802}"/>
            </a:ext>
          </a:extLst>
        </xdr:cNvPr>
        <xdr:cNvSpPr txBox="1"/>
      </xdr:nvSpPr>
      <xdr:spPr>
        <a:xfrm>
          <a:off x="12172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275A75DA-8EB2-4736-847C-BE8AEA3039E6}"/>
            </a:ext>
          </a:extLst>
        </xdr:cNvPr>
        <xdr:cNvSpPr txBox="1"/>
      </xdr:nvSpPr>
      <xdr:spPr>
        <a:xfrm>
          <a:off x="11363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109220</xdr:rowOff>
    </xdr:from>
    <xdr:to>
      <xdr:col>85</xdr:col>
      <xdr:colOff>177800</xdr:colOff>
      <xdr:row>42</xdr:row>
      <xdr:rowOff>39370</xdr:rowOff>
    </xdr:to>
    <xdr:sp macro="" textlink="">
      <xdr:nvSpPr>
        <xdr:cNvPr id="478" name="楕円 477">
          <a:extLst>
            <a:ext uri="{FF2B5EF4-FFF2-40B4-BE49-F238E27FC236}">
              <a16:creationId xmlns:a16="http://schemas.microsoft.com/office/drawing/2014/main" id="{CE62B2DE-A4F6-452E-9624-9687803DB06B}"/>
            </a:ext>
          </a:extLst>
        </xdr:cNvPr>
        <xdr:cNvSpPr/>
      </xdr:nvSpPr>
      <xdr:spPr>
        <a:xfrm>
          <a:off x="14649450" y="67544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41</xdr:row>
      <xdr:rowOff>24147</xdr:rowOff>
    </xdr:from>
    <xdr:ext cx="405111" cy="259045"/>
    <xdr:sp macro="" textlink="">
      <xdr:nvSpPr>
        <xdr:cNvPr id="479" name="【試験研究機関】&#10;有形固定資産減価償却率該当値テキスト">
          <a:extLst>
            <a:ext uri="{FF2B5EF4-FFF2-40B4-BE49-F238E27FC236}">
              <a16:creationId xmlns:a16="http://schemas.microsoft.com/office/drawing/2014/main" id="{892F84A0-AA0D-4F4D-A7A1-133ECCB9C917}"/>
            </a:ext>
          </a:extLst>
        </xdr:cNvPr>
        <xdr:cNvSpPr txBox="1"/>
      </xdr:nvSpPr>
      <xdr:spPr>
        <a:xfrm>
          <a:off x="14744700" y="6675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55880</xdr:rowOff>
    </xdr:from>
    <xdr:to>
      <xdr:col>81</xdr:col>
      <xdr:colOff>101600</xdr:colOff>
      <xdr:row>41</xdr:row>
      <xdr:rowOff>157480</xdr:rowOff>
    </xdr:to>
    <xdr:sp macro="" textlink="">
      <xdr:nvSpPr>
        <xdr:cNvPr id="480" name="楕円 479">
          <a:extLst>
            <a:ext uri="{FF2B5EF4-FFF2-40B4-BE49-F238E27FC236}">
              <a16:creationId xmlns:a16="http://schemas.microsoft.com/office/drawing/2014/main" id="{719BA7E7-0D97-4496-809C-D98CFD3F2D70}"/>
            </a:ext>
          </a:extLst>
        </xdr:cNvPr>
        <xdr:cNvSpPr/>
      </xdr:nvSpPr>
      <xdr:spPr>
        <a:xfrm>
          <a:off x="13887450" y="67043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106680</xdr:rowOff>
    </xdr:from>
    <xdr:to>
      <xdr:col>85</xdr:col>
      <xdr:colOff>127000</xdr:colOff>
      <xdr:row>41</xdr:row>
      <xdr:rowOff>160020</xdr:rowOff>
    </xdr:to>
    <xdr:cxnSp macro="">
      <xdr:nvCxnSpPr>
        <xdr:cNvPr id="481" name="直線コネクタ 480">
          <a:extLst>
            <a:ext uri="{FF2B5EF4-FFF2-40B4-BE49-F238E27FC236}">
              <a16:creationId xmlns:a16="http://schemas.microsoft.com/office/drawing/2014/main" id="{D5BEE367-5326-4A7D-A29B-B8D0F7E80053}"/>
            </a:ext>
          </a:extLst>
        </xdr:cNvPr>
        <xdr:cNvCxnSpPr/>
      </xdr:nvCxnSpPr>
      <xdr:spPr>
        <a:xfrm>
          <a:off x="13935075" y="6751955"/>
          <a:ext cx="7620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25400</xdr:rowOff>
    </xdr:from>
    <xdr:to>
      <xdr:col>76</xdr:col>
      <xdr:colOff>165100</xdr:colOff>
      <xdr:row>41</xdr:row>
      <xdr:rowOff>127000</xdr:rowOff>
    </xdr:to>
    <xdr:sp macro="" textlink="">
      <xdr:nvSpPr>
        <xdr:cNvPr id="482" name="楕円 481">
          <a:extLst>
            <a:ext uri="{FF2B5EF4-FFF2-40B4-BE49-F238E27FC236}">
              <a16:creationId xmlns:a16="http://schemas.microsoft.com/office/drawing/2014/main" id="{70456A0F-7049-4894-ADC0-F5BC0A9AD4D4}"/>
            </a:ext>
          </a:extLst>
        </xdr:cNvPr>
        <xdr:cNvSpPr/>
      </xdr:nvSpPr>
      <xdr:spPr>
        <a:xfrm>
          <a:off x="13096875" y="66770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76200</xdr:rowOff>
    </xdr:from>
    <xdr:to>
      <xdr:col>81</xdr:col>
      <xdr:colOff>50800</xdr:colOff>
      <xdr:row>41</xdr:row>
      <xdr:rowOff>106680</xdr:rowOff>
    </xdr:to>
    <xdr:cxnSp macro="">
      <xdr:nvCxnSpPr>
        <xdr:cNvPr id="483" name="直線コネクタ 482">
          <a:extLst>
            <a:ext uri="{FF2B5EF4-FFF2-40B4-BE49-F238E27FC236}">
              <a16:creationId xmlns:a16="http://schemas.microsoft.com/office/drawing/2014/main" id="{CA2E650D-359C-4C64-A025-BABF7D6A1A0B}"/>
            </a:ext>
          </a:extLst>
        </xdr:cNvPr>
        <xdr:cNvCxnSpPr/>
      </xdr:nvCxnSpPr>
      <xdr:spPr>
        <a:xfrm>
          <a:off x="13144500" y="6724650"/>
          <a:ext cx="790575"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166370</xdr:rowOff>
    </xdr:from>
    <xdr:to>
      <xdr:col>72</xdr:col>
      <xdr:colOff>38100</xdr:colOff>
      <xdr:row>41</xdr:row>
      <xdr:rowOff>96520</xdr:rowOff>
    </xdr:to>
    <xdr:sp macro="" textlink="">
      <xdr:nvSpPr>
        <xdr:cNvPr id="484" name="楕円 483">
          <a:extLst>
            <a:ext uri="{FF2B5EF4-FFF2-40B4-BE49-F238E27FC236}">
              <a16:creationId xmlns:a16="http://schemas.microsoft.com/office/drawing/2014/main" id="{EB0E5B51-9470-4355-8586-9516AE595094}"/>
            </a:ext>
          </a:extLst>
        </xdr:cNvPr>
        <xdr:cNvSpPr/>
      </xdr:nvSpPr>
      <xdr:spPr>
        <a:xfrm>
          <a:off x="12296775" y="66497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45720</xdr:rowOff>
    </xdr:from>
    <xdr:to>
      <xdr:col>76</xdr:col>
      <xdr:colOff>114300</xdr:colOff>
      <xdr:row>41</xdr:row>
      <xdr:rowOff>76200</xdr:rowOff>
    </xdr:to>
    <xdr:cxnSp macro="">
      <xdr:nvCxnSpPr>
        <xdr:cNvPr id="485" name="直線コネクタ 484">
          <a:extLst>
            <a:ext uri="{FF2B5EF4-FFF2-40B4-BE49-F238E27FC236}">
              <a16:creationId xmlns:a16="http://schemas.microsoft.com/office/drawing/2014/main" id="{6013FC22-ED53-4B3C-AFB2-C41AFCE9DA79}"/>
            </a:ext>
          </a:extLst>
        </xdr:cNvPr>
        <xdr:cNvCxnSpPr/>
      </xdr:nvCxnSpPr>
      <xdr:spPr>
        <a:xfrm>
          <a:off x="12344400" y="6697345"/>
          <a:ext cx="8001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29227</xdr:rowOff>
    </xdr:from>
    <xdr:ext cx="405111" cy="259045"/>
    <xdr:sp macro="" textlink="">
      <xdr:nvSpPr>
        <xdr:cNvPr id="486" name="n_1aveValue【試験研究機関】&#10;有形固定資産減価償却率">
          <a:extLst>
            <a:ext uri="{FF2B5EF4-FFF2-40B4-BE49-F238E27FC236}">
              <a16:creationId xmlns:a16="http://schemas.microsoft.com/office/drawing/2014/main" id="{63D6BB3E-4A81-424E-9480-7740EA32402E}"/>
            </a:ext>
          </a:extLst>
        </xdr:cNvPr>
        <xdr:cNvSpPr txBox="1"/>
      </xdr:nvSpPr>
      <xdr:spPr>
        <a:xfrm>
          <a:off x="13745219"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87" name="n_2aveValue【試験研究機関】&#10;有形固定資産減価償却率">
          <a:extLst>
            <a:ext uri="{FF2B5EF4-FFF2-40B4-BE49-F238E27FC236}">
              <a16:creationId xmlns:a16="http://schemas.microsoft.com/office/drawing/2014/main" id="{BA183EEB-B138-4782-B3B0-2A7C8C0A598E}"/>
            </a:ext>
          </a:extLst>
        </xdr:cNvPr>
        <xdr:cNvSpPr txBox="1"/>
      </xdr:nvSpPr>
      <xdr:spPr>
        <a:xfrm>
          <a:off x="12964169"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40657</xdr:rowOff>
    </xdr:from>
    <xdr:ext cx="405111" cy="259045"/>
    <xdr:sp macro="" textlink="">
      <xdr:nvSpPr>
        <xdr:cNvPr id="488" name="n_3aveValue【試験研究機関】&#10;有形固定資産減価償却率">
          <a:extLst>
            <a:ext uri="{FF2B5EF4-FFF2-40B4-BE49-F238E27FC236}">
              <a16:creationId xmlns:a16="http://schemas.microsoft.com/office/drawing/2014/main" id="{DB12F242-4AA9-408A-9B8C-5E1EC2E669DE}"/>
            </a:ext>
          </a:extLst>
        </xdr:cNvPr>
        <xdr:cNvSpPr txBox="1"/>
      </xdr:nvSpPr>
      <xdr:spPr>
        <a:xfrm>
          <a:off x="12164069"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148607</xdr:rowOff>
    </xdr:from>
    <xdr:ext cx="405111" cy="259045"/>
    <xdr:sp macro="" textlink="">
      <xdr:nvSpPr>
        <xdr:cNvPr id="489" name="n_1mainValue【試験研究機関】&#10;有形固定資産減価償却率">
          <a:extLst>
            <a:ext uri="{FF2B5EF4-FFF2-40B4-BE49-F238E27FC236}">
              <a16:creationId xmlns:a16="http://schemas.microsoft.com/office/drawing/2014/main" id="{3CEA5290-4EC1-4CC3-A495-82BCAEE17B1B}"/>
            </a:ext>
          </a:extLst>
        </xdr:cNvPr>
        <xdr:cNvSpPr txBox="1"/>
      </xdr:nvSpPr>
      <xdr:spPr>
        <a:xfrm>
          <a:off x="13745219" y="679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118127</xdr:rowOff>
    </xdr:from>
    <xdr:ext cx="405111" cy="259045"/>
    <xdr:sp macro="" textlink="">
      <xdr:nvSpPr>
        <xdr:cNvPr id="490" name="n_2mainValue【試験研究機関】&#10;有形固定資産減価償却率">
          <a:extLst>
            <a:ext uri="{FF2B5EF4-FFF2-40B4-BE49-F238E27FC236}">
              <a16:creationId xmlns:a16="http://schemas.microsoft.com/office/drawing/2014/main" id="{0759D8F0-7ADE-4853-B357-A978696FAA79}"/>
            </a:ext>
          </a:extLst>
        </xdr:cNvPr>
        <xdr:cNvSpPr txBox="1"/>
      </xdr:nvSpPr>
      <xdr:spPr>
        <a:xfrm>
          <a:off x="12964169" y="676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87647</xdr:rowOff>
    </xdr:from>
    <xdr:ext cx="405111" cy="259045"/>
    <xdr:sp macro="" textlink="">
      <xdr:nvSpPr>
        <xdr:cNvPr id="491" name="n_3mainValue【試験研究機関】&#10;有形固定資産減価償却率">
          <a:extLst>
            <a:ext uri="{FF2B5EF4-FFF2-40B4-BE49-F238E27FC236}">
              <a16:creationId xmlns:a16="http://schemas.microsoft.com/office/drawing/2014/main" id="{C658CD18-FA6B-4286-9D32-BC73F7D152BB}"/>
            </a:ext>
          </a:extLst>
        </xdr:cNvPr>
        <xdr:cNvSpPr txBox="1"/>
      </xdr:nvSpPr>
      <xdr:spPr>
        <a:xfrm>
          <a:off x="12164069" y="6732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2" name="正方形/長方形 491">
          <a:extLst>
            <a:ext uri="{FF2B5EF4-FFF2-40B4-BE49-F238E27FC236}">
              <a16:creationId xmlns:a16="http://schemas.microsoft.com/office/drawing/2014/main" id="{2AA64D2B-81F0-4B8C-82A7-9FCC7AAF96DE}"/>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93" name="正方形/長方形 492">
          <a:extLst>
            <a:ext uri="{FF2B5EF4-FFF2-40B4-BE49-F238E27FC236}">
              <a16:creationId xmlns:a16="http://schemas.microsoft.com/office/drawing/2014/main" id="{9EC647E9-396A-458B-8D7A-589FA054A3E3}"/>
            </a:ext>
          </a:extLst>
        </xdr:cNvPr>
        <xdr:cNvSpPr/>
      </xdr:nvSpPr>
      <xdr:spPr>
        <a:xfrm>
          <a:off x="169259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94" name="正方形/長方形 493">
          <a:extLst>
            <a:ext uri="{FF2B5EF4-FFF2-40B4-BE49-F238E27FC236}">
              <a16:creationId xmlns:a16="http://schemas.microsoft.com/office/drawing/2014/main" id="{98C67D79-09D3-4C2E-8752-B98A75DECFAC}"/>
            </a:ext>
          </a:extLst>
        </xdr:cNvPr>
        <xdr:cNvSpPr/>
      </xdr:nvSpPr>
      <xdr:spPr>
        <a:xfrm>
          <a:off x="169259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95" name="正方形/長方形 494">
          <a:extLst>
            <a:ext uri="{FF2B5EF4-FFF2-40B4-BE49-F238E27FC236}">
              <a16:creationId xmlns:a16="http://schemas.microsoft.com/office/drawing/2014/main" id="{F829CAD8-9430-4F5D-A5CC-46BE497E184B}"/>
            </a:ext>
          </a:extLst>
        </xdr:cNvPr>
        <xdr:cNvSpPr/>
      </xdr:nvSpPr>
      <xdr:spPr>
        <a:xfrm>
          <a:off x="1841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96" name="正方形/長方形 495">
          <a:extLst>
            <a:ext uri="{FF2B5EF4-FFF2-40B4-BE49-F238E27FC236}">
              <a16:creationId xmlns:a16="http://schemas.microsoft.com/office/drawing/2014/main" id="{2F4E0EC4-0D60-47B8-AF7E-B308B1F9D592}"/>
            </a:ext>
          </a:extLst>
        </xdr:cNvPr>
        <xdr:cNvSpPr/>
      </xdr:nvSpPr>
      <xdr:spPr>
        <a:xfrm>
          <a:off x="1841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7" name="正方形/長方形 496">
          <a:extLst>
            <a:ext uri="{FF2B5EF4-FFF2-40B4-BE49-F238E27FC236}">
              <a16:creationId xmlns:a16="http://schemas.microsoft.com/office/drawing/2014/main" id="{160E9653-959D-475D-B7A9-30126A61FBAA}"/>
            </a:ext>
          </a:extLst>
        </xdr:cNvPr>
        <xdr:cNvSpPr/>
      </xdr:nvSpPr>
      <xdr:spPr>
        <a:xfrm>
          <a:off x="164592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8" name="テキスト ボックス 497">
          <a:extLst>
            <a:ext uri="{FF2B5EF4-FFF2-40B4-BE49-F238E27FC236}">
              <a16:creationId xmlns:a16="http://schemas.microsoft.com/office/drawing/2014/main" id="{496D6849-D314-4CFC-83CF-169C31C2A3EB}"/>
            </a:ext>
          </a:extLst>
        </xdr:cNvPr>
        <xdr:cNvSpPr txBox="1"/>
      </xdr:nvSpPr>
      <xdr:spPr>
        <a:xfrm>
          <a:off x="1644015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9" name="直線コネクタ 498">
          <a:extLst>
            <a:ext uri="{FF2B5EF4-FFF2-40B4-BE49-F238E27FC236}">
              <a16:creationId xmlns:a16="http://schemas.microsoft.com/office/drawing/2014/main" id="{6640068E-13F4-4F73-87ED-0DBE3580A83C}"/>
            </a:ext>
          </a:extLst>
        </xdr:cNvPr>
        <xdr:cNvCxnSpPr/>
      </xdr:nvCxnSpPr>
      <xdr:spPr>
        <a:xfrm>
          <a:off x="164592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0" name="直線コネクタ 499">
          <a:extLst>
            <a:ext uri="{FF2B5EF4-FFF2-40B4-BE49-F238E27FC236}">
              <a16:creationId xmlns:a16="http://schemas.microsoft.com/office/drawing/2014/main" id="{DB4BED83-BEEB-40EA-AE7F-81FCDAAFA874}"/>
            </a:ext>
          </a:extLst>
        </xdr:cNvPr>
        <xdr:cNvCxnSpPr/>
      </xdr:nvCxnSpPr>
      <xdr:spPr>
        <a:xfrm>
          <a:off x="16459200" y="6848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7642D108-25F5-4E77-A975-B9EB647F5967}"/>
            </a:ext>
          </a:extLst>
        </xdr:cNvPr>
        <xdr:cNvSpPr txBox="1"/>
      </xdr:nvSpPr>
      <xdr:spPr>
        <a:xfrm>
          <a:off x="16052346"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2" name="直線コネクタ 501">
          <a:extLst>
            <a:ext uri="{FF2B5EF4-FFF2-40B4-BE49-F238E27FC236}">
              <a16:creationId xmlns:a16="http://schemas.microsoft.com/office/drawing/2014/main" id="{E5192984-9E3F-4FD6-8C83-6391E8BB8642}"/>
            </a:ext>
          </a:extLst>
        </xdr:cNvPr>
        <xdr:cNvCxnSpPr/>
      </xdr:nvCxnSpPr>
      <xdr:spPr>
        <a:xfrm>
          <a:off x="16459200" y="6486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03" name="テキスト ボックス 502">
          <a:extLst>
            <a:ext uri="{FF2B5EF4-FFF2-40B4-BE49-F238E27FC236}">
              <a16:creationId xmlns:a16="http://schemas.microsoft.com/office/drawing/2014/main" id="{43AD6690-43C4-4AC4-B776-D6D49ECB027F}"/>
            </a:ext>
          </a:extLst>
        </xdr:cNvPr>
        <xdr:cNvSpPr txBox="1"/>
      </xdr:nvSpPr>
      <xdr:spPr>
        <a:xfrm>
          <a:off x="16052346" y="6350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4" name="直線コネクタ 503">
          <a:extLst>
            <a:ext uri="{FF2B5EF4-FFF2-40B4-BE49-F238E27FC236}">
              <a16:creationId xmlns:a16="http://schemas.microsoft.com/office/drawing/2014/main" id="{0EA6E7D6-59C8-47B0-951D-27BD7743C10A}"/>
            </a:ext>
          </a:extLst>
        </xdr:cNvPr>
        <xdr:cNvCxnSpPr/>
      </xdr:nvCxnSpPr>
      <xdr:spPr>
        <a:xfrm>
          <a:off x="164592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05" name="テキスト ボックス 504">
          <a:extLst>
            <a:ext uri="{FF2B5EF4-FFF2-40B4-BE49-F238E27FC236}">
              <a16:creationId xmlns:a16="http://schemas.microsoft.com/office/drawing/2014/main" id="{13B57E68-1A6F-4D31-ADD2-103B4265AE7A}"/>
            </a:ext>
          </a:extLst>
        </xdr:cNvPr>
        <xdr:cNvSpPr txBox="1"/>
      </xdr:nvSpPr>
      <xdr:spPr>
        <a:xfrm>
          <a:off x="16052346"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6" name="直線コネクタ 505">
          <a:extLst>
            <a:ext uri="{FF2B5EF4-FFF2-40B4-BE49-F238E27FC236}">
              <a16:creationId xmlns:a16="http://schemas.microsoft.com/office/drawing/2014/main" id="{FDC463D9-3F66-4F87-8ECB-F3CC0ADFFCF0}"/>
            </a:ext>
          </a:extLst>
        </xdr:cNvPr>
        <xdr:cNvCxnSpPr/>
      </xdr:nvCxnSpPr>
      <xdr:spPr>
        <a:xfrm>
          <a:off x="16459200" y="5772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07" name="テキスト ボックス 506">
          <a:extLst>
            <a:ext uri="{FF2B5EF4-FFF2-40B4-BE49-F238E27FC236}">
              <a16:creationId xmlns:a16="http://schemas.microsoft.com/office/drawing/2014/main" id="{CC5CD51F-79F9-49D7-89AB-F1871313FEA4}"/>
            </a:ext>
          </a:extLst>
        </xdr:cNvPr>
        <xdr:cNvSpPr txBox="1"/>
      </xdr:nvSpPr>
      <xdr:spPr>
        <a:xfrm>
          <a:off x="16052346" y="56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8" name="直線コネクタ 507">
          <a:extLst>
            <a:ext uri="{FF2B5EF4-FFF2-40B4-BE49-F238E27FC236}">
              <a16:creationId xmlns:a16="http://schemas.microsoft.com/office/drawing/2014/main" id="{F02CE83B-95FB-4E01-A1F5-A7C90D558ACD}"/>
            </a:ext>
          </a:extLst>
        </xdr:cNvPr>
        <xdr:cNvCxnSpPr/>
      </xdr:nvCxnSpPr>
      <xdr:spPr>
        <a:xfrm>
          <a:off x="16459200" y="541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09" name="テキスト ボックス 508">
          <a:extLst>
            <a:ext uri="{FF2B5EF4-FFF2-40B4-BE49-F238E27FC236}">
              <a16:creationId xmlns:a16="http://schemas.microsoft.com/office/drawing/2014/main" id="{F8805504-65D8-4298-AFE8-E1E64CA0608F}"/>
            </a:ext>
          </a:extLst>
        </xdr:cNvPr>
        <xdr:cNvSpPr txBox="1"/>
      </xdr:nvSpPr>
      <xdr:spPr>
        <a:xfrm>
          <a:off x="16052346" y="527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0" name="直線コネクタ 509">
          <a:extLst>
            <a:ext uri="{FF2B5EF4-FFF2-40B4-BE49-F238E27FC236}">
              <a16:creationId xmlns:a16="http://schemas.microsoft.com/office/drawing/2014/main" id="{F95CC49A-04FA-47FA-B4F4-B4E7010FBA95}"/>
            </a:ext>
          </a:extLst>
        </xdr:cNvPr>
        <xdr:cNvCxnSpPr/>
      </xdr:nvCxnSpPr>
      <xdr:spPr>
        <a:xfrm>
          <a:off x="164592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1" name="テキスト ボックス 510">
          <a:extLst>
            <a:ext uri="{FF2B5EF4-FFF2-40B4-BE49-F238E27FC236}">
              <a16:creationId xmlns:a16="http://schemas.microsoft.com/office/drawing/2014/main" id="{7F86F022-C3F7-49D2-831C-B7F14A3D611F}"/>
            </a:ext>
          </a:extLst>
        </xdr:cNvPr>
        <xdr:cNvSpPr txBox="1"/>
      </xdr:nvSpPr>
      <xdr:spPr>
        <a:xfrm>
          <a:off x="16052346"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2" name="【試験研究機関】&#10;一人当たり面積グラフ枠">
          <a:extLst>
            <a:ext uri="{FF2B5EF4-FFF2-40B4-BE49-F238E27FC236}">
              <a16:creationId xmlns:a16="http://schemas.microsoft.com/office/drawing/2014/main" id="{B102FA90-5F86-4376-9AEC-CE7446C0F2C5}"/>
            </a:ext>
          </a:extLst>
        </xdr:cNvPr>
        <xdr:cNvSpPr/>
      </xdr:nvSpPr>
      <xdr:spPr>
        <a:xfrm>
          <a:off x="164592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0</xdr:rowOff>
    </xdr:from>
    <xdr:to>
      <xdr:col>116</xdr:col>
      <xdr:colOff>62864</xdr:colOff>
      <xdr:row>41</xdr:row>
      <xdr:rowOff>57150</xdr:rowOff>
    </xdr:to>
    <xdr:cxnSp macro="">
      <xdr:nvCxnSpPr>
        <xdr:cNvPr id="513" name="直線コネクタ 512">
          <a:extLst>
            <a:ext uri="{FF2B5EF4-FFF2-40B4-BE49-F238E27FC236}">
              <a16:creationId xmlns:a16="http://schemas.microsoft.com/office/drawing/2014/main" id="{06F5AB09-3186-4127-A617-26B32E387BF7}"/>
            </a:ext>
          </a:extLst>
        </xdr:cNvPr>
        <xdr:cNvCxnSpPr/>
      </xdr:nvCxnSpPr>
      <xdr:spPr>
        <a:xfrm flipV="1">
          <a:off x="19952970" y="5514975"/>
          <a:ext cx="1269"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60977</xdr:rowOff>
    </xdr:from>
    <xdr:ext cx="469744" cy="259045"/>
    <xdr:sp macro="" textlink="">
      <xdr:nvSpPr>
        <xdr:cNvPr id="514" name="【試験研究機関】&#10;一人当たり面積最小値テキスト">
          <a:extLst>
            <a:ext uri="{FF2B5EF4-FFF2-40B4-BE49-F238E27FC236}">
              <a16:creationId xmlns:a16="http://schemas.microsoft.com/office/drawing/2014/main" id="{6012D96C-DEFD-4826-90AA-071E82548F6C}"/>
            </a:ext>
          </a:extLst>
        </xdr:cNvPr>
        <xdr:cNvSpPr txBox="1"/>
      </xdr:nvSpPr>
      <xdr:spPr>
        <a:xfrm>
          <a:off x="20002500" y="671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57150</xdr:rowOff>
    </xdr:from>
    <xdr:to>
      <xdr:col>116</xdr:col>
      <xdr:colOff>152400</xdr:colOff>
      <xdr:row>41</xdr:row>
      <xdr:rowOff>57150</xdr:rowOff>
    </xdr:to>
    <xdr:cxnSp macro="">
      <xdr:nvCxnSpPr>
        <xdr:cNvPr id="515" name="直線コネクタ 514">
          <a:extLst>
            <a:ext uri="{FF2B5EF4-FFF2-40B4-BE49-F238E27FC236}">
              <a16:creationId xmlns:a16="http://schemas.microsoft.com/office/drawing/2014/main" id="{90C84A42-1D2E-4934-BB53-6596D4881B10}"/>
            </a:ext>
          </a:extLst>
        </xdr:cNvPr>
        <xdr:cNvCxnSpPr/>
      </xdr:nvCxnSpPr>
      <xdr:spPr>
        <a:xfrm>
          <a:off x="19878675" y="67056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118127</xdr:rowOff>
    </xdr:from>
    <xdr:ext cx="469744" cy="259045"/>
    <xdr:sp macro="" textlink="">
      <xdr:nvSpPr>
        <xdr:cNvPr id="516" name="【試験研究機関】&#10;一人当たり面積最大値テキスト">
          <a:extLst>
            <a:ext uri="{FF2B5EF4-FFF2-40B4-BE49-F238E27FC236}">
              <a16:creationId xmlns:a16="http://schemas.microsoft.com/office/drawing/2014/main" id="{1F3F3191-FF9A-4E49-9307-7C72825AAB5B}"/>
            </a:ext>
          </a:extLst>
        </xdr:cNvPr>
        <xdr:cNvSpPr txBox="1"/>
      </xdr:nvSpPr>
      <xdr:spPr>
        <a:xfrm>
          <a:off x="20002500" y="53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0</xdr:rowOff>
    </xdr:from>
    <xdr:to>
      <xdr:col>116</xdr:col>
      <xdr:colOff>152400</xdr:colOff>
      <xdr:row>34</xdr:row>
      <xdr:rowOff>0</xdr:rowOff>
    </xdr:to>
    <xdr:cxnSp macro="">
      <xdr:nvCxnSpPr>
        <xdr:cNvPr id="517" name="直線コネクタ 516">
          <a:extLst>
            <a:ext uri="{FF2B5EF4-FFF2-40B4-BE49-F238E27FC236}">
              <a16:creationId xmlns:a16="http://schemas.microsoft.com/office/drawing/2014/main" id="{EC0E5015-671B-413F-BC3A-046112F7FC66}"/>
            </a:ext>
          </a:extLst>
        </xdr:cNvPr>
        <xdr:cNvCxnSpPr/>
      </xdr:nvCxnSpPr>
      <xdr:spPr>
        <a:xfrm>
          <a:off x="19878675" y="55149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118127</xdr:rowOff>
    </xdr:from>
    <xdr:ext cx="469744" cy="259045"/>
    <xdr:sp macro="" textlink="">
      <xdr:nvSpPr>
        <xdr:cNvPr id="518" name="【試験研究機関】&#10;一人当たり面積平均値テキスト">
          <a:extLst>
            <a:ext uri="{FF2B5EF4-FFF2-40B4-BE49-F238E27FC236}">
              <a16:creationId xmlns:a16="http://schemas.microsoft.com/office/drawing/2014/main" id="{A147F379-D78F-42B5-A858-E6A40C470625}"/>
            </a:ext>
          </a:extLst>
        </xdr:cNvPr>
        <xdr:cNvSpPr txBox="1"/>
      </xdr:nvSpPr>
      <xdr:spPr>
        <a:xfrm>
          <a:off x="20002500" y="6283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519" name="フローチャート: 判断 518">
          <a:extLst>
            <a:ext uri="{FF2B5EF4-FFF2-40B4-BE49-F238E27FC236}">
              <a16:creationId xmlns:a16="http://schemas.microsoft.com/office/drawing/2014/main" id="{40A4DC2A-050D-42B2-8098-FD6038CE1AB9}"/>
            </a:ext>
          </a:extLst>
        </xdr:cNvPr>
        <xdr:cNvSpPr/>
      </xdr:nvSpPr>
      <xdr:spPr>
        <a:xfrm>
          <a:off x="19897725" y="63055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520" name="フローチャート: 判断 519">
          <a:extLst>
            <a:ext uri="{FF2B5EF4-FFF2-40B4-BE49-F238E27FC236}">
              <a16:creationId xmlns:a16="http://schemas.microsoft.com/office/drawing/2014/main" id="{44F7DFA1-9134-4D74-8817-78A806B3FE75}"/>
            </a:ext>
          </a:extLst>
        </xdr:cNvPr>
        <xdr:cNvSpPr/>
      </xdr:nvSpPr>
      <xdr:spPr>
        <a:xfrm>
          <a:off x="19154775" y="63341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521" name="フローチャート: 判断 520">
          <a:extLst>
            <a:ext uri="{FF2B5EF4-FFF2-40B4-BE49-F238E27FC236}">
              <a16:creationId xmlns:a16="http://schemas.microsoft.com/office/drawing/2014/main" id="{29F09345-E232-46D3-83CB-917E2B9D34CD}"/>
            </a:ext>
          </a:extLst>
        </xdr:cNvPr>
        <xdr:cNvSpPr/>
      </xdr:nvSpPr>
      <xdr:spPr>
        <a:xfrm>
          <a:off x="18345150" y="63341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101600</xdr:rowOff>
    </xdr:from>
    <xdr:to>
      <xdr:col>102</xdr:col>
      <xdr:colOff>165100</xdr:colOff>
      <xdr:row>38</xdr:row>
      <xdr:rowOff>31750</xdr:rowOff>
    </xdr:to>
    <xdr:sp macro="" textlink="">
      <xdr:nvSpPr>
        <xdr:cNvPr id="522" name="フローチャート: 判断 521">
          <a:extLst>
            <a:ext uri="{FF2B5EF4-FFF2-40B4-BE49-F238E27FC236}">
              <a16:creationId xmlns:a16="http://schemas.microsoft.com/office/drawing/2014/main" id="{7C5B0373-011B-485A-B449-405AD331F0C5}"/>
            </a:ext>
          </a:extLst>
        </xdr:cNvPr>
        <xdr:cNvSpPr/>
      </xdr:nvSpPr>
      <xdr:spPr>
        <a:xfrm>
          <a:off x="17554575" y="61055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470B25ED-7797-4FFD-9754-74B0C266C47B}"/>
            </a:ext>
          </a:extLst>
        </xdr:cNvPr>
        <xdr:cNvSpPr txBox="1"/>
      </xdr:nvSpPr>
      <xdr:spPr>
        <a:xfrm>
          <a:off x="197834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B43400C5-9360-4DDF-A042-03D454C1F3F3}"/>
            </a:ext>
          </a:extLst>
        </xdr:cNvPr>
        <xdr:cNvSpPr txBox="1"/>
      </xdr:nvSpPr>
      <xdr:spPr>
        <a:xfrm>
          <a:off x="19030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FF51D4A5-7BCD-40ED-8802-64F9B68C0396}"/>
            </a:ext>
          </a:extLst>
        </xdr:cNvPr>
        <xdr:cNvSpPr txBox="1"/>
      </xdr:nvSpPr>
      <xdr:spPr>
        <a:xfrm>
          <a:off x="18221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FEA7599A-5A07-490D-8B60-9282B6FAB55E}"/>
            </a:ext>
          </a:extLst>
        </xdr:cNvPr>
        <xdr:cNvSpPr txBox="1"/>
      </xdr:nvSpPr>
      <xdr:spPr>
        <a:xfrm>
          <a:off x="174307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F7A6EF10-FDE4-43CA-A378-45F576ED4990}"/>
            </a:ext>
          </a:extLst>
        </xdr:cNvPr>
        <xdr:cNvSpPr txBox="1"/>
      </xdr:nvSpPr>
      <xdr:spPr>
        <a:xfrm>
          <a:off x="16630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44450</xdr:rowOff>
    </xdr:from>
    <xdr:to>
      <xdr:col>116</xdr:col>
      <xdr:colOff>114300</xdr:colOff>
      <xdr:row>34</xdr:row>
      <xdr:rowOff>146050</xdr:rowOff>
    </xdr:to>
    <xdr:sp macro="" textlink="">
      <xdr:nvSpPr>
        <xdr:cNvPr id="528" name="楕円 527">
          <a:extLst>
            <a:ext uri="{FF2B5EF4-FFF2-40B4-BE49-F238E27FC236}">
              <a16:creationId xmlns:a16="http://schemas.microsoft.com/office/drawing/2014/main" id="{5AAAB4EC-BDAA-4389-BB06-CF39E2724674}"/>
            </a:ext>
          </a:extLst>
        </xdr:cNvPr>
        <xdr:cNvSpPr/>
      </xdr:nvSpPr>
      <xdr:spPr>
        <a:xfrm>
          <a:off x="19897725" y="55626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130827</xdr:rowOff>
    </xdr:from>
    <xdr:ext cx="469744" cy="259045"/>
    <xdr:sp macro="" textlink="">
      <xdr:nvSpPr>
        <xdr:cNvPr id="529" name="【試験研究機関】&#10;一人当たり面積該当値テキスト">
          <a:extLst>
            <a:ext uri="{FF2B5EF4-FFF2-40B4-BE49-F238E27FC236}">
              <a16:creationId xmlns:a16="http://schemas.microsoft.com/office/drawing/2014/main" id="{23B0A234-7B2F-43C1-BA60-B0DF72B7FA4D}"/>
            </a:ext>
          </a:extLst>
        </xdr:cNvPr>
        <xdr:cNvSpPr txBox="1"/>
      </xdr:nvSpPr>
      <xdr:spPr>
        <a:xfrm>
          <a:off x="20002500" y="548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44450</xdr:rowOff>
    </xdr:from>
    <xdr:to>
      <xdr:col>112</xdr:col>
      <xdr:colOff>38100</xdr:colOff>
      <xdr:row>34</xdr:row>
      <xdr:rowOff>146050</xdr:rowOff>
    </xdr:to>
    <xdr:sp macro="" textlink="">
      <xdr:nvSpPr>
        <xdr:cNvPr id="530" name="楕円 529">
          <a:extLst>
            <a:ext uri="{FF2B5EF4-FFF2-40B4-BE49-F238E27FC236}">
              <a16:creationId xmlns:a16="http://schemas.microsoft.com/office/drawing/2014/main" id="{4A88B04D-5BB7-4575-A497-43EF6C007464}"/>
            </a:ext>
          </a:extLst>
        </xdr:cNvPr>
        <xdr:cNvSpPr/>
      </xdr:nvSpPr>
      <xdr:spPr>
        <a:xfrm>
          <a:off x="19154775" y="55626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95250</xdr:rowOff>
    </xdr:from>
    <xdr:to>
      <xdr:col>116</xdr:col>
      <xdr:colOff>63500</xdr:colOff>
      <xdr:row>34</xdr:row>
      <xdr:rowOff>95250</xdr:rowOff>
    </xdr:to>
    <xdr:cxnSp macro="">
      <xdr:nvCxnSpPr>
        <xdr:cNvPr id="531" name="直線コネクタ 530">
          <a:extLst>
            <a:ext uri="{FF2B5EF4-FFF2-40B4-BE49-F238E27FC236}">
              <a16:creationId xmlns:a16="http://schemas.microsoft.com/office/drawing/2014/main" id="{D5FB6918-629E-41B2-BA64-D73951349AE7}"/>
            </a:ext>
          </a:extLst>
        </xdr:cNvPr>
        <xdr:cNvCxnSpPr/>
      </xdr:nvCxnSpPr>
      <xdr:spPr>
        <a:xfrm>
          <a:off x="19202400" y="561022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63500</xdr:rowOff>
    </xdr:from>
    <xdr:to>
      <xdr:col>107</xdr:col>
      <xdr:colOff>101600</xdr:colOff>
      <xdr:row>34</xdr:row>
      <xdr:rowOff>165100</xdr:rowOff>
    </xdr:to>
    <xdr:sp macro="" textlink="">
      <xdr:nvSpPr>
        <xdr:cNvPr id="532" name="楕円 531">
          <a:extLst>
            <a:ext uri="{FF2B5EF4-FFF2-40B4-BE49-F238E27FC236}">
              <a16:creationId xmlns:a16="http://schemas.microsoft.com/office/drawing/2014/main" id="{3B1BDD82-40AC-4022-8813-3A1A42717BAE}"/>
            </a:ext>
          </a:extLst>
        </xdr:cNvPr>
        <xdr:cNvSpPr/>
      </xdr:nvSpPr>
      <xdr:spPr>
        <a:xfrm>
          <a:off x="18345150" y="55816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95250</xdr:rowOff>
    </xdr:from>
    <xdr:to>
      <xdr:col>111</xdr:col>
      <xdr:colOff>177800</xdr:colOff>
      <xdr:row>34</xdr:row>
      <xdr:rowOff>114300</xdr:rowOff>
    </xdr:to>
    <xdr:cxnSp macro="">
      <xdr:nvCxnSpPr>
        <xdr:cNvPr id="533" name="直線コネクタ 532">
          <a:extLst>
            <a:ext uri="{FF2B5EF4-FFF2-40B4-BE49-F238E27FC236}">
              <a16:creationId xmlns:a16="http://schemas.microsoft.com/office/drawing/2014/main" id="{75647EA2-79D4-46F3-86A9-A9EFC4FEB145}"/>
            </a:ext>
          </a:extLst>
        </xdr:cNvPr>
        <xdr:cNvCxnSpPr/>
      </xdr:nvCxnSpPr>
      <xdr:spPr>
        <a:xfrm flipV="1">
          <a:off x="18392775" y="5610225"/>
          <a:ext cx="8096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63500</xdr:rowOff>
    </xdr:from>
    <xdr:to>
      <xdr:col>102</xdr:col>
      <xdr:colOff>165100</xdr:colOff>
      <xdr:row>34</xdr:row>
      <xdr:rowOff>165100</xdr:rowOff>
    </xdr:to>
    <xdr:sp macro="" textlink="">
      <xdr:nvSpPr>
        <xdr:cNvPr id="534" name="楕円 533">
          <a:extLst>
            <a:ext uri="{FF2B5EF4-FFF2-40B4-BE49-F238E27FC236}">
              <a16:creationId xmlns:a16="http://schemas.microsoft.com/office/drawing/2014/main" id="{1AD694FA-BA8A-45C2-8A75-F04416F1E322}"/>
            </a:ext>
          </a:extLst>
        </xdr:cNvPr>
        <xdr:cNvSpPr/>
      </xdr:nvSpPr>
      <xdr:spPr>
        <a:xfrm>
          <a:off x="17554575" y="55816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114300</xdr:rowOff>
    </xdr:from>
    <xdr:to>
      <xdr:col>107</xdr:col>
      <xdr:colOff>50800</xdr:colOff>
      <xdr:row>34</xdr:row>
      <xdr:rowOff>114300</xdr:rowOff>
    </xdr:to>
    <xdr:cxnSp macro="">
      <xdr:nvCxnSpPr>
        <xdr:cNvPr id="535" name="直線コネクタ 534">
          <a:extLst>
            <a:ext uri="{FF2B5EF4-FFF2-40B4-BE49-F238E27FC236}">
              <a16:creationId xmlns:a16="http://schemas.microsoft.com/office/drawing/2014/main" id="{7AA4AF63-A26E-4007-9849-8F5EEFCA2C73}"/>
            </a:ext>
          </a:extLst>
        </xdr:cNvPr>
        <xdr:cNvCxnSpPr/>
      </xdr:nvCxnSpPr>
      <xdr:spPr>
        <a:xfrm>
          <a:off x="17602200" y="56292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99077</xdr:rowOff>
    </xdr:from>
    <xdr:ext cx="469744" cy="259045"/>
    <xdr:sp macro="" textlink="">
      <xdr:nvSpPr>
        <xdr:cNvPr id="536" name="n_1aveValue【試験研究機関】&#10;一人当たり面積">
          <a:extLst>
            <a:ext uri="{FF2B5EF4-FFF2-40B4-BE49-F238E27FC236}">
              <a16:creationId xmlns:a16="http://schemas.microsoft.com/office/drawing/2014/main" id="{AB0BD933-12C0-490C-9E10-DF4725A6417A}"/>
            </a:ext>
          </a:extLst>
        </xdr:cNvPr>
        <xdr:cNvSpPr txBox="1"/>
      </xdr:nvSpPr>
      <xdr:spPr>
        <a:xfrm>
          <a:off x="18983402" y="64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99077</xdr:rowOff>
    </xdr:from>
    <xdr:ext cx="469744" cy="259045"/>
    <xdr:sp macro="" textlink="">
      <xdr:nvSpPr>
        <xdr:cNvPr id="537" name="n_2aveValue【試験研究機関】&#10;一人当たり面積">
          <a:extLst>
            <a:ext uri="{FF2B5EF4-FFF2-40B4-BE49-F238E27FC236}">
              <a16:creationId xmlns:a16="http://schemas.microsoft.com/office/drawing/2014/main" id="{D9566815-0D45-4454-A624-4EC18B421393}"/>
            </a:ext>
          </a:extLst>
        </xdr:cNvPr>
        <xdr:cNvSpPr txBox="1"/>
      </xdr:nvSpPr>
      <xdr:spPr>
        <a:xfrm>
          <a:off x="18183302" y="64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22877</xdr:rowOff>
    </xdr:from>
    <xdr:ext cx="469744" cy="259045"/>
    <xdr:sp macro="" textlink="">
      <xdr:nvSpPr>
        <xdr:cNvPr id="538" name="n_3aveValue【試験研究機関】&#10;一人当たり面積">
          <a:extLst>
            <a:ext uri="{FF2B5EF4-FFF2-40B4-BE49-F238E27FC236}">
              <a16:creationId xmlns:a16="http://schemas.microsoft.com/office/drawing/2014/main" id="{EEE58A61-4510-4622-A4A8-893CF0B38F75}"/>
            </a:ext>
          </a:extLst>
        </xdr:cNvPr>
        <xdr:cNvSpPr txBox="1"/>
      </xdr:nvSpPr>
      <xdr:spPr>
        <a:xfrm>
          <a:off x="17383202" y="618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162577</xdr:rowOff>
    </xdr:from>
    <xdr:ext cx="469744" cy="259045"/>
    <xdr:sp macro="" textlink="">
      <xdr:nvSpPr>
        <xdr:cNvPr id="539" name="n_1mainValue【試験研究機関】&#10;一人当たり面積">
          <a:extLst>
            <a:ext uri="{FF2B5EF4-FFF2-40B4-BE49-F238E27FC236}">
              <a16:creationId xmlns:a16="http://schemas.microsoft.com/office/drawing/2014/main" id="{5765A5D0-27C0-4ABA-9020-5A9C82AC8909}"/>
            </a:ext>
          </a:extLst>
        </xdr:cNvPr>
        <xdr:cNvSpPr txBox="1"/>
      </xdr:nvSpPr>
      <xdr:spPr>
        <a:xfrm>
          <a:off x="18983402" y="53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10177</xdr:rowOff>
    </xdr:from>
    <xdr:ext cx="469744" cy="259045"/>
    <xdr:sp macro="" textlink="">
      <xdr:nvSpPr>
        <xdr:cNvPr id="540" name="n_2mainValue【試験研究機関】&#10;一人当たり面積">
          <a:extLst>
            <a:ext uri="{FF2B5EF4-FFF2-40B4-BE49-F238E27FC236}">
              <a16:creationId xmlns:a16="http://schemas.microsoft.com/office/drawing/2014/main" id="{714B57DE-C73B-4CA9-B445-B78B65C73629}"/>
            </a:ext>
          </a:extLst>
        </xdr:cNvPr>
        <xdr:cNvSpPr txBox="1"/>
      </xdr:nvSpPr>
      <xdr:spPr>
        <a:xfrm>
          <a:off x="18183302" y="53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10177</xdr:rowOff>
    </xdr:from>
    <xdr:ext cx="469744" cy="259045"/>
    <xdr:sp macro="" textlink="">
      <xdr:nvSpPr>
        <xdr:cNvPr id="541" name="n_3mainValue【試験研究機関】&#10;一人当たり面積">
          <a:extLst>
            <a:ext uri="{FF2B5EF4-FFF2-40B4-BE49-F238E27FC236}">
              <a16:creationId xmlns:a16="http://schemas.microsoft.com/office/drawing/2014/main" id="{D421D4D7-6EE7-4F37-A4CE-EBE8F07F154E}"/>
            </a:ext>
          </a:extLst>
        </xdr:cNvPr>
        <xdr:cNvSpPr txBox="1"/>
      </xdr:nvSpPr>
      <xdr:spPr>
        <a:xfrm>
          <a:off x="17383202" y="53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2" name="正方形/長方形 541">
          <a:extLst>
            <a:ext uri="{FF2B5EF4-FFF2-40B4-BE49-F238E27FC236}">
              <a16:creationId xmlns:a16="http://schemas.microsoft.com/office/drawing/2014/main" id="{6F9B148F-62FD-4630-9C67-A5C682BAB586}"/>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43" name="正方形/長方形 542">
          <a:extLst>
            <a:ext uri="{FF2B5EF4-FFF2-40B4-BE49-F238E27FC236}">
              <a16:creationId xmlns:a16="http://schemas.microsoft.com/office/drawing/2014/main" id="{DAABE274-72B0-47D0-B3A8-ED368DF2BF8C}"/>
            </a:ext>
          </a:extLst>
        </xdr:cNvPr>
        <xdr:cNvSpPr/>
      </xdr:nvSpPr>
      <xdr:spPr>
        <a:xfrm>
          <a:off x="11658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44" name="正方形/長方形 543">
          <a:extLst>
            <a:ext uri="{FF2B5EF4-FFF2-40B4-BE49-F238E27FC236}">
              <a16:creationId xmlns:a16="http://schemas.microsoft.com/office/drawing/2014/main" id="{AFF8598B-E22B-4B0C-8F4C-A337828B6F96}"/>
            </a:ext>
          </a:extLst>
        </xdr:cNvPr>
        <xdr:cNvSpPr/>
      </xdr:nvSpPr>
      <xdr:spPr>
        <a:xfrm>
          <a:off x="11658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45" name="正方形/長方形 544">
          <a:extLst>
            <a:ext uri="{FF2B5EF4-FFF2-40B4-BE49-F238E27FC236}">
              <a16:creationId xmlns:a16="http://schemas.microsoft.com/office/drawing/2014/main" id="{B6AB8218-6D4A-4FF2-B983-BA01C412DE64}"/>
            </a:ext>
          </a:extLst>
        </xdr:cNvPr>
        <xdr:cNvSpPr/>
      </xdr:nvSpPr>
      <xdr:spPr>
        <a:xfrm>
          <a:off x="13154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46" name="正方形/長方形 545">
          <a:extLst>
            <a:ext uri="{FF2B5EF4-FFF2-40B4-BE49-F238E27FC236}">
              <a16:creationId xmlns:a16="http://schemas.microsoft.com/office/drawing/2014/main" id="{2739FDD6-1ECB-4FF4-AEE8-601AFFD51E86}"/>
            </a:ext>
          </a:extLst>
        </xdr:cNvPr>
        <xdr:cNvSpPr/>
      </xdr:nvSpPr>
      <xdr:spPr>
        <a:xfrm>
          <a:off x="13154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7" name="正方形/長方形 546">
          <a:extLst>
            <a:ext uri="{FF2B5EF4-FFF2-40B4-BE49-F238E27FC236}">
              <a16:creationId xmlns:a16="http://schemas.microsoft.com/office/drawing/2014/main" id="{BB12067F-C0B1-405D-A91D-3127A8D429A9}"/>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8" name="テキスト ボックス 547">
          <a:extLst>
            <a:ext uri="{FF2B5EF4-FFF2-40B4-BE49-F238E27FC236}">
              <a16:creationId xmlns:a16="http://schemas.microsoft.com/office/drawing/2014/main" id="{F815D690-03C6-4E4A-A460-58500A4C1E0A}"/>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9" name="直線コネクタ 548">
          <a:extLst>
            <a:ext uri="{FF2B5EF4-FFF2-40B4-BE49-F238E27FC236}">
              <a16:creationId xmlns:a16="http://schemas.microsoft.com/office/drawing/2014/main" id="{03FA6B56-D324-40C3-B44C-12A06C120593}"/>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50" name="テキスト ボックス 549">
          <a:extLst>
            <a:ext uri="{FF2B5EF4-FFF2-40B4-BE49-F238E27FC236}">
              <a16:creationId xmlns:a16="http://schemas.microsoft.com/office/drawing/2014/main" id="{AA94428D-FF02-4B69-A18B-0886331926B9}"/>
            </a:ext>
          </a:extLst>
        </xdr:cNvPr>
        <xdr:cNvSpPr txBox="1"/>
      </xdr:nvSpPr>
      <xdr:spPr>
        <a:xfrm>
          <a:off x="10845966"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51" name="直線コネクタ 550">
          <a:extLst>
            <a:ext uri="{FF2B5EF4-FFF2-40B4-BE49-F238E27FC236}">
              <a16:creationId xmlns:a16="http://schemas.microsoft.com/office/drawing/2014/main" id="{F318EE02-C6FA-440E-87E4-5EE677B149AF}"/>
            </a:ext>
          </a:extLst>
        </xdr:cNvPr>
        <xdr:cNvCxnSpPr/>
      </xdr:nvCxnSpPr>
      <xdr:spPr>
        <a:xfrm>
          <a:off x="11210925" y="1037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52" name="テキスト ボックス 551">
          <a:extLst>
            <a:ext uri="{FF2B5EF4-FFF2-40B4-BE49-F238E27FC236}">
              <a16:creationId xmlns:a16="http://schemas.microsoft.com/office/drawing/2014/main" id="{EAF4FF4F-51E9-4660-AD52-0E545A3B4E73}"/>
            </a:ext>
          </a:extLst>
        </xdr:cNvPr>
        <xdr:cNvSpPr txBox="1"/>
      </xdr:nvSpPr>
      <xdr:spPr>
        <a:xfrm>
          <a:off x="10845966" y="1023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53" name="直線コネクタ 552">
          <a:extLst>
            <a:ext uri="{FF2B5EF4-FFF2-40B4-BE49-F238E27FC236}">
              <a16:creationId xmlns:a16="http://schemas.microsoft.com/office/drawing/2014/main" id="{110E2E84-5CAF-4130-9F89-9AF1F9BF40E4}"/>
            </a:ext>
          </a:extLst>
        </xdr:cNvPr>
        <xdr:cNvCxnSpPr/>
      </xdr:nvCxnSpPr>
      <xdr:spPr>
        <a:xfrm>
          <a:off x="11210925" y="994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54" name="テキスト ボックス 553">
          <a:extLst>
            <a:ext uri="{FF2B5EF4-FFF2-40B4-BE49-F238E27FC236}">
              <a16:creationId xmlns:a16="http://schemas.microsoft.com/office/drawing/2014/main" id="{9201BE76-569E-4F01-A225-9FC8454FFFD3}"/>
            </a:ext>
          </a:extLst>
        </xdr:cNvPr>
        <xdr:cNvSpPr txBox="1"/>
      </xdr:nvSpPr>
      <xdr:spPr>
        <a:xfrm>
          <a:off x="10845966" y="980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55" name="直線コネクタ 554">
          <a:extLst>
            <a:ext uri="{FF2B5EF4-FFF2-40B4-BE49-F238E27FC236}">
              <a16:creationId xmlns:a16="http://schemas.microsoft.com/office/drawing/2014/main" id="{98B554EE-3689-4A8F-BFCE-544C10FECD27}"/>
            </a:ext>
          </a:extLst>
        </xdr:cNvPr>
        <xdr:cNvCxnSpPr/>
      </xdr:nvCxnSpPr>
      <xdr:spPr>
        <a:xfrm>
          <a:off x="11210925" y="951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56" name="テキスト ボックス 555">
          <a:extLst>
            <a:ext uri="{FF2B5EF4-FFF2-40B4-BE49-F238E27FC236}">
              <a16:creationId xmlns:a16="http://schemas.microsoft.com/office/drawing/2014/main" id="{E365C3B5-4530-4A9D-BE23-F6412203F04E}"/>
            </a:ext>
          </a:extLst>
        </xdr:cNvPr>
        <xdr:cNvSpPr txBox="1"/>
      </xdr:nvSpPr>
      <xdr:spPr>
        <a:xfrm>
          <a:off x="10845966" y="937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57" name="直線コネクタ 556">
          <a:extLst>
            <a:ext uri="{FF2B5EF4-FFF2-40B4-BE49-F238E27FC236}">
              <a16:creationId xmlns:a16="http://schemas.microsoft.com/office/drawing/2014/main" id="{DF97A2B0-6D06-47FF-9202-9F469E4F3CA5}"/>
            </a:ext>
          </a:extLst>
        </xdr:cNvPr>
        <xdr:cNvCxnSpPr/>
      </xdr:nvCxnSpPr>
      <xdr:spPr>
        <a:xfrm>
          <a:off x="11210925" y="9077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58" name="テキスト ボックス 557">
          <a:extLst>
            <a:ext uri="{FF2B5EF4-FFF2-40B4-BE49-F238E27FC236}">
              <a16:creationId xmlns:a16="http://schemas.microsoft.com/office/drawing/2014/main" id="{3A09969E-E19C-4D2F-A053-4EA1872C177D}"/>
            </a:ext>
          </a:extLst>
        </xdr:cNvPr>
        <xdr:cNvSpPr txBox="1"/>
      </xdr:nvSpPr>
      <xdr:spPr>
        <a:xfrm>
          <a:off x="10845966" y="894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9" name="直線コネクタ 558">
          <a:extLst>
            <a:ext uri="{FF2B5EF4-FFF2-40B4-BE49-F238E27FC236}">
              <a16:creationId xmlns:a16="http://schemas.microsoft.com/office/drawing/2014/main" id="{2340CA58-3F2C-4415-82C7-EB6D7A90B08A}"/>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60" name="テキスト ボックス 559">
          <a:extLst>
            <a:ext uri="{FF2B5EF4-FFF2-40B4-BE49-F238E27FC236}">
              <a16:creationId xmlns:a16="http://schemas.microsoft.com/office/drawing/2014/main" id="{4E5578CD-A712-48BD-9B9D-BA247AB7DEA5}"/>
            </a:ext>
          </a:extLst>
        </xdr:cNvPr>
        <xdr:cNvSpPr txBox="1"/>
      </xdr:nvSpPr>
      <xdr:spPr>
        <a:xfrm>
          <a:off x="10845966"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1" name="【警察施設】&#10;有形固定資産減価償却率グラフ枠">
          <a:extLst>
            <a:ext uri="{FF2B5EF4-FFF2-40B4-BE49-F238E27FC236}">
              <a16:creationId xmlns:a16="http://schemas.microsoft.com/office/drawing/2014/main" id="{40CA1EB5-B3AC-44C1-93C0-171E4B92F633}"/>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125730</xdr:rowOff>
    </xdr:from>
    <xdr:to>
      <xdr:col>85</xdr:col>
      <xdr:colOff>126364</xdr:colOff>
      <xdr:row>64</xdr:row>
      <xdr:rowOff>59436</xdr:rowOff>
    </xdr:to>
    <xdr:cxnSp macro="">
      <xdr:nvCxnSpPr>
        <xdr:cNvPr id="562" name="直線コネクタ 561">
          <a:extLst>
            <a:ext uri="{FF2B5EF4-FFF2-40B4-BE49-F238E27FC236}">
              <a16:creationId xmlns:a16="http://schemas.microsoft.com/office/drawing/2014/main" id="{2E66D587-4705-47A2-9D97-76F4F9089813}"/>
            </a:ext>
          </a:extLst>
        </xdr:cNvPr>
        <xdr:cNvCxnSpPr/>
      </xdr:nvCxnSpPr>
      <xdr:spPr>
        <a:xfrm flipV="1">
          <a:off x="14695170" y="9037955"/>
          <a:ext cx="1269" cy="1394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63263</xdr:rowOff>
    </xdr:from>
    <xdr:ext cx="405111" cy="259045"/>
    <xdr:sp macro="" textlink="">
      <xdr:nvSpPr>
        <xdr:cNvPr id="563" name="【警察施設】&#10;有形固定資産減価償却率最小値テキスト">
          <a:extLst>
            <a:ext uri="{FF2B5EF4-FFF2-40B4-BE49-F238E27FC236}">
              <a16:creationId xmlns:a16="http://schemas.microsoft.com/office/drawing/2014/main" id="{85A6E1BE-1BD3-4EF8-AD6A-87E35EE37F17}"/>
            </a:ext>
          </a:extLst>
        </xdr:cNvPr>
        <xdr:cNvSpPr txBox="1"/>
      </xdr:nvSpPr>
      <xdr:spPr>
        <a:xfrm>
          <a:off x="14744700" y="10439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59436</xdr:rowOff>
    </xdr:from>
    <xdr:to>
      <xdr:col>86</xdr:col>
      <xdr:colOff>25400</xdr:colOff>
      <xdr:row>64</xdr:row>
      <xdr:rowOff>59436</xdr:rowOff>
    </xdr:to>
    <xdr:cxnSp macro="">
      <xdr:nvCxnSpPr>
        <xdr:cNvPr id="564" name="直線コネクタ 563">
          <a:extLst>
            <a:ext uri="{FF2B5EF4-FFF2-40B4-BE49-F238E27FC236}">
              <a16:creationId xmlns:a16="http://schemas.microsoft.com/office/drawing/2014/main" id="{BF13C95C-41D9-4ECB-BDE5-BAC29BAC77AE}"/>
            </a:ext>
          </a:extLst>
        </xdr:cNvPr>
        <xdr:cNvCxnSpPr/>
      </xdr:nvCxnSpPr>
      <xdr:spPr>
        <a:xfrm>
          <a:off x="14611350" y="104321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72407</xdr:rowOff>
    </xdr:from>
    <xdr:ext cx="405111" cy="259045"/>
    <xdr:sp macro="" textlink="">
      <xdr:nvSpPr>
        <xdr:cNvPr id="565" name="【警察施設】&#10;有形固定資産減価償却率最大値テキスト">
          <a:extLst>
            <a:ext uri="{FF2B5EF4-FFF2-40B4-BE49-F238E27FC236}">
              <a16:creationId xmlns:a16="http://schemas.microsoft.com/office/drawing/2014/main" id="{9C8FFA21-BF1A-4095-BFCF-F726661731FC}"/>
            </a:ext>
          </a:extLst>
        </xdr:cNvPr>
        <xdr:cNvSpPr txBox="1"/>
      </xdr:nvSpPr>
      <xdr:spPr>
        <a:xfrm>
          <a:off x="14744700" y="882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566" name="直線コネクタ 565">
          <a:extLst>
            <a:ext uri="{FF2B5EF4-FFF2-40B4-BE49-F238E27FC236}">
              <a16:creationId xmlns:a16="http://schemas.microsoft.com/office/drawing/2014/main" id="{49465F55-48D4-4A23-8896-E0D4E3D787DB}"/>
            </a:ext>
          </a:extLst>
        </xdr:cNvPr>
        <xdr:cNvCxnSpPr/>
      </xdr:nvCxnSpPr>
      <xdr:spPr>
        <a:xfrm>
          <a:off x="14611350" y="90379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63517</xdr:rowOff>
    </xdr:from>
    <xdr:ext cx="405111" cy="259045"/>
    <xdr:sp macro="" textlink="">
      <xdr:nvSpPr>
        <xdr:cNvPr id="567" name="【警察施設】&#10;有形固定資産減価償却率平均値テキスト">
          <a:extLst>
            <a:ext uri="{FF2B5EF4-FFF2-40B4-BE49-F238E27FC236}">
              <a16:creationId xmlns:a16="http://schemas.microsoft.com/office/drawing/2014/main" id="{B13120FF-5D3A-43A0-A8C3-381A8AA63437}"/>
            </a:ext>
          </a:extLst>
        </xdr:cNvPr>
        <xdr:cNvSpPr txBox="1"/>
      </xdr:nvSpPr>
      <xdr:spPr>
        <a:xfrm>
          <a:off x="14744700" y="962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68" name="フローチャート: 判断 567">
          <a:extLst>
            <a:ext uri="{FF2B5EF4-FFF2-40B4-BE49-F238E27FC236}">
              <a16:creationId xmlns:a16="http://schemas.microsoft.com/office/drawing/2014/main" id="{D33D9A42-9DE9-4A39-8739-063AD6B9EC71}"/>
            </a:ext>
          </a:extLst>
        </xdr:cNvPr>
        <xdr:cNvSpPr/>
      </xdr:nvSpPr>
      <xdr:spPr>
        <a:xfrm>
          <a:off x="14649450" y="97656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134366</xdr:rowOff>
    </xdr:from>
    <xdr:to>
      <xdr:col>81</xdr:col>
      <xdr:colOff>101600</xdr:colOff>
      <xdr:row>60</xdr:row>
      <xdr:rowOff>64516</xdr:rowOff>
    </xdr:to>
    <xdr:sp macro="" textlink="">
      <xdr:nvSpPr>
        <xdr:cNvPr id="569" name="フローチャート: 判断 568">
          <a:extLst>
            <a:ext uri="{FF2B5EF4-FFF2-40B4-BE49-F238E27FC236}">
              <a16:creationId xmlns:a16="http://schemas.microsoft.com/office/drawing/2014/main" id="{69994EC3-F0F0-4527-AF51-7D420BE31CC0}"/>
            </a:ext>
          </a:extLst>
        </xdr:cNvPr>
        <xdr:cNvSpPr/>
      </xdr:nvSpPr>
      <xdr:spPr>
        <a:xfrm>
          <a:off x="13887450" y="969746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72644</xdr:rowOff>
    </xdr:from>
    <xdr:to>
      <xdr:col>76</xdr:col>
      <xdr:colOff>165100</xdr:colOff>
      <xdr:row>61</xdr:row>
      <xdr:rowOff>2794</xdr:rowOff>
    </xdr:to>
    <xdr:sp macro="" textlink="">
      <xdr:nvSpPr>
        <xdr:cNvPr id="570" name="フローチャート: 判断 569">
          <a:extLst>
            <a:ext uri="{FF2B5EF4-FFF2-40B4-BE49-F238E27FC236}">
              <a16:creationId xmlns:a16="http://schemas.microsoft.com/office/drawing/2014/main" id="{532D4CA5-D751-4B8C-A650-53B0ACB4C3A5}"/>
            </a:ext>
          </a:extLst>
        </xdr:cNvPr>
        <xdr:cNvSpPr/>
      </xdr:nvSpPr>
      <xdr:spPr>
        <a:xfrm>
          <a:off x="13096875" y="97944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571" name="フローチャート: 判断 570">
          <a:extLst>
            <a:ext uri="{FF2B5EF4-FFF2-40B4-BE49-F238E27FC236}">
              <a16:creationId xmlns:a16="http://schemas.microsoft.com/office/drawing/2014/main" id="{03BA6DA8-CD7F-4BD8-A8D0-84901A86ABC1}"/>
            </a:ext>
          </a:extLst>
        </xdr:cNvPr>
        <xdr:cNvSpPr/>
      </xdr:nvSpPr>
      <xdr:spPr>
        <a:xfrm>
          <a:off x="12296775" y="97034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00E3F762-A923-40A4-94A6-6D388417DDE4}"/>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8EC62325-822A-487C-B363-3CEEE8471C48}"/>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E4E954F6-89C4-44AD-9B35-1A80BAF03B49}"/>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2403CC38-B8A7-4852-BFCD-51B566FE0A02}"/>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A0E06125-D6FE-42A1-9981-039001863705}"/>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40640</xdr:rowOff>
    </xdr:from>
    <xdr:to>
      <xdr:col>85</xdr:col>
      <xdr:colOff>177800</xdr:colOff>
      <xdr:row>62</xdr:row>
      <xdr:rowOff>142240</xdr:rowOff>
    </xdr:to>
    <xdr:sp macro="" textlink="">
      <xdr:nvSpPr>
        <xdr:cNvPr id="577" name="楕円 576">
          <a:extLst>
            <a:ext uri="{FF2B5EF4-FFF2-40B4-BE49-F238E27FC236}">
              <a16:creationId xmlns:a16="http://schemas.microsoft.com/office/drawing/2014/main" id="{A627E7D2-D069-4D23-AD2A-34953F047500}"/>
            </a:ext>
          </a:extLst>
        </xdr:cNvPr>
        <xdr:cNvSpPr/>
      </xdr:nvSpPr>
      <xdr:spPr>
        <a:xfrm>
          <a:off x="14649450" y="1008951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62</xdr:row>
      <xdr:rowOff>19067</xdr:rowOff>
    </xdr:from>
    <xdr:ext cx="405111" cy="259045"/>
    <xdr:sp macro="" textlink="">
      <xdr:nvSpPr>
        <xdr:cNvPr id="578" name="【警察施設】&#10;有形固定資産減価償却率該当値テキスト">
          <a:extLst>
            <a:ext uri="{FF2B5EF4-FFF2-40B4-BE49-F238E27FC236}">
              <a16:creationId xmlns:a16="http://schemas.microsoft.com/office/drawing/2014/main" id="{5BE20AC0-1E50-4529-A528-19A6EEEE420A}"/>
            </a:ext>
          </a:extLst>
        </xdr:cNvPr>
        <xdr:cNvSpPr txBox="1"/>
      </xdr:nvSpPr>
      <xdr:spPr>
        <a:xfrm>
          <a:off x="14744700" y="1006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31496</xdr:rowOff>
    </xdr:from>
    <xdr:to>
      <xdr:col>81</xdr:col>
      <xdr:colOff>101600</xdr:colOff>
      <xdr:row>62</xdr:row>
      <xdr:rowOff>133096</xdr:rowOff>
    </xdr:to>
    <xdr:sp macro="" textlink="">
      <xdr:nvSpPr>
        <xdr:cNvPr id="579" name="楕円 578">
          <a:extLst>
            <a:ext uri="{FF2B5EF4-FFF2-40B4-BE49-F238E27FC236}">
              <a16:creationId xmlns:a16="http://schemas.microsoft.com/office/drawing/2014/main" id="{F519933B-0317-49D2-AE51-8B63DB0D9061}"/>
            </a:ext>
          </a:extLst>
        </xdr:cNvPr>
        <xdr:cNvSpPr/>
      </xdr:nvSpPr>
      <xdr:spPr>
        <a:xfrm>
          <a:off x="13887450" y="1007719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82296</xdr:rowOff>
    </xdr:from>
    <xdr:to>
      <xdr:col>85</xdr:col>
      <xdr:colOff>127000</xdr:colOff>
      <xdr:row>62</xdr:row>
      <xdr:rowOff>91440</xdr:rowOff>
    </xdr:to>
    <xdr:cxnSp macro="">
      <xdr:nvCxnSpPr>
        <xdr:cNvPr id="580" name="直線コネクタ 579">
          <a:extLst>
            <a:ext uri="{FF2B5EF4-FFF2-40B4-BE49-F238E27FC236}">
              <a16:creationId xmlns:a16="http://schemas.microsoft.com/office/drawing/2014/main" id="{E0874041-1586-41AC-B917-224A8A88E1C6}"/>
            </a:ext>
          </a:extLst>
        </xdr:cNvPr>
        <xdr:cNvCxnSpPr/>
      </xdr:nvCxnSpPr>
      <xdr:spPr>
        <a:xfrm>
          <a:off x="13935075" y="10134346"/>
          <a:ext cx="762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45212</xdr:rowOff>
    </xdr:from>
    <xdr:to>
      <xdr:col>76</xdr:col>
      <xdr:colOff>165100</xdr:colOff>
      <xdr:row>62</xdr:row>
      <xdr:rowOff>146812</xdr:rowOff>
    </xdr:to>
    <xdr:sp macro="" textlink="">
      <xdr:nvSpPr>
        <xdr:cNvPr id="581" name="楕円 580">
          <a:extLst>
            <a:ext uri="{FF2B5EF4-FFF2-40B4-BE49-F238E27FC236}">
              <a16:creationId xmlns:a16="http://schemas.microsoft.com/office/drawing/2014/main" id="{2BC562C2-ECAE-4FBC-A8FF-E87A659DBD79}"/>
            </a:ext>
          </a:extLst>
        </xdr:cNvPr>
        <xdr:cNvSpPr/>
      </xdr:nvSpPr>
      <xdr:spPr>
        <a:xfrm>
          <a:off x="13096875" y="1009726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82296</xdr:rowOff>
    </xdr:from>
    <xdr:to>
      <xdr:col>81</xdr:col>
      <xdr:colOff>50800</xdr:colOff>
      <xdr:row>62</xdr:row>
      <xdr:rowOff>96012</xdr:rowOff>
    </xdr:to>
    <xdr:cxnSp macro="">
      <xdr:nvCxnSpPr>
        <xdr:cNvPr id="582" name="直線コネクタ 581">
          <a:extLst>
            <a:ext uri="{FF2B5EF4-FFF2-40B4-BE49-F238E27FC236}">
              <a16:creationId xmlns:a16="http://schemas.microsoft.com/office/drawing/2014/main" id="{AB743895-7A6D-4BF3-A868-6B17C1A9F1EA}"/>
            </a:ext>
          </a:extLst>
        </xdr:cNvPr>
        <xdr:cNvCxnSpPr/>
      </xdr:nvCxnSpPr>
      <xdr:spPr>
        <a:xfrm flipV="1">
          <a:off x="13144500" y="10134346"/>
          <a:ext cx="790575" cy="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138938</xdr:rowOff>
    </xdr:from>
    <xdr:to>
      <xdr:col>72</xdr:col>
      <xdr:colOff>38100</xdr:colOff>
      <xdr:row>62</xdr:row>
      <xdr:rowOff>69088</xdr:rowOff>
    </xdr:to>
    <xdr:sp macro="" textlink="">
      <xdr:nvSpPr>
        <xdr:cNvPr id="583" name="楕円 582">
          <a:extLst>
            <a:ext uri="{FF2B5EF4-FFF2-40B4-BE49-F238E27FC236}">
              <a16:creationId xmlns:a16="http://schemas.microsoft.com/office/drawing/2014/main" id="{61061FB8-777A-467C-A1EC-74F127939B23}"/>
            </a:ext>
          </a:extLst>
        </xdr:cNvPr>
        <xdr:cNvSpPr/>
      </xdr:nvSpPr>
      <xdr:spPr>
        <a:xfrm>
          <a:off x="12296775" y="1002906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18288</xdr:rowOff>
    </xdr:from>
    <xdr:to>
      <xdr:col>76</xdr:col>
      <xdr:colOff>114300</xdr:colOff>
      <xdr:row>62</xdr:row>
      <xdr:rowOff>96012</xdr:rowOff>
    </xdr:to>
    <xdr:cxnSp macro="">
      <xdr:nvCxnSpPr>
        <xdr:cNvPr id="584" name="直線コネクタ 583">
          <a:extLst>
            <a:ext uri="{FF2B5EF4-FFF2-40B4-BE49-F238E27FC236}">
              <a16:creationId xmlns:a16="http://schemas.microsoft.com/office/drawing/2014/main" id="{1BFB09CC-0A00-465E-95D9-B6C7243C7E0C}"/>
            </a:ext>
          </a:extLst>
        </xdr:cNvPr>
        <xdr:cNvCxnSpPr/>
      </xdr:nvCxnSpPr>
      <xdr:spPr>
        <a:xfrm>
          <a:off x="12344400" y="10067163"/>
          <a:ext cx="8001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81043</xdr:rowOff>
    </xdr:from>
    <xdr:ext cx="405111" cy="259045"/>
    <xdr:sp macro="" textlink="">
      <xdr:nvSpPr>
        <xdr:cNvPr id="585" name="n_1aveValue【警察施設】&#10;有形固定資産減価償却率">
          <a:extLst>
            <a:ext uri="{FF2B5EF4-FFF2-40B4-BE49-F238E27FC236}">
              <a16:creationId xmlns:a16="http://schemas.microsoft.com/office/drawing/2014/main" id="{B8251673-7803-4F00-A6FB-CBD2EBC05383}"/>
            </a:ext>
          </a:extLst>
        </xdr:cNvPr>
        <xdr:cNvSpPr txBox="1"/>
      </xdr:nvSpPr>
      <xdr:spPr>
        <a:xfrm>
          <a:off x="13745219" y="948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19321</xdr:rowOff>
    </xdr:from>
    <xdr:ext cx="405111" cy="259045"/>
    <xdr:sp macro="" textlink="">
      <xdr:nvSpPr>
        <xdr:cNvPr id="586" name="n_2aveValue【警察施設】&#10;有形固定資産減価償却率">
          <a:extLst>
            <a:ext uri="{FF2B5EF4-FFF2-40B4-BE49-F238E27FC236}">
              <a16:creationId xmlns:a16="http://schemas.microsoft.com/office/drawing/2014/main" id="{F89F3E17-C141-4C1D-8140-3969A923518B}"/>
            </a:ext>
          </a:extLst>
        </xdr:cNvPr>
        <xdr:cNvSpPr txBox="1"/>
      </xdr:nvSpPr>
      <xdr:spPr>
        <a:xfrm>
          <a:off x="12964169" y="958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90187</xdr:rowOff>
    </xdr:from>
    <xdr:ext cx="405111" cy="259045"/>
    <xdr:sp macro="" textlink="">
      <xdr:nvSpPr>
        <xdr:cNvPr id="587" name="n_3aveValue【警察施設】&#10;有形固定資産減価償却率">
          <a:extLst>
            <a:ext uri="{FF2B5EF4-FFF2-40B4-BE49-F238E27FC236}">
              <a16:creationId xmlns:a16="http://schemas.microsoft.com/office/drawing/2014/main" id="{6F4AB788-32B8-4CA4-A4FA-EC5465977402}"/>
            </a:ext>
          </a:extLst>
        </xdr:cNvPr>
        <xdr:cNvSpPr txBox="1"/>
      </xdr:nvSpPr>
      <xdr:spPr>
        <a:xfrm>
          <a:off x="12164069" y="9488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124223</xdr:rowOff>
    </xdr:from>
    <xdr:ext cx="405111" cy="259045"/>
    <xdr:sp macro="" textlink="">
      <xdr:nvSpPr>
        <xdr:cNvPr id="588" name="n_1mainValue【警察施設】&#10;有形固定資産減価償却率">
          <a:extLst>
            <a:ext uri="{FF2B5EF4-FFF2-40B4-BE49-F238E27FC236}">
              <a16:creationId xmlns:a16="http://schemas.microsoft.com/office/drawing/2014/main" id="{0B4B7925-5719-4CBE-9098-D99E81F124C3}"/>
            </a:ext>
          </a:extLst>
        </xdr:cNvPr>
        <xdr:cNvSpPr txBox="1"/>
      </xdr:nvSpPr>
      <xdr:spPr>
        <a:xfrm>
          <a:off x="13745219" y="10169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137939</xdr:rowOff>
    </xdr:from>
    <xdr:ext cx="405111" cy="259045"/>
    <xdr:sp macro="" textlink="">
      <xdr:nvSpPr>
        <xdr:cNvPr id="589" name="n_2mainValue【警察施設】&#10;有形固定資産減価償却率">
          <a:extLst>
            <a:ext uri="{FF2B5EF4-FFF2-40B4-BE49-F238E27FC236}">
              <a16:creationId xmlns:a16="http://schemas.microsoft.com/office/drawing/2014/main" id="{26D87B32-0917-4BFE-910E-AB7AB0422EA3}"/>
            </a:ext>
          </a:extLst>
        </xdr:cNvPr>
        <xdr:cNvSpPr txBox="1"/>
      </xdr:nvSpPr>
      <xdr:spPr>
        <a:xfrm>
          <a:off x="12964169" y="10189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60215</xdr:rowOff>
    </xdr:from>
    <xdr:ext cx="405111" cy="259045"/>
    <xdr:sp macro="" textlink="">
      <xdr:nvSpPr>
        <xdr:cNvPr id="590" name="n_3mainValue【警察施設】&#10;有形固定資産減価償却率">
          <a:extLst>
            <a:ext uri="{FF2B5EF4-FFF2-40B4-BE49-F238E27FC236}">
              <a16:creationId xmlns:a16="http://schemas.microsoft.com/office/drawing/2014/main" id="{C396A7F3-6F9C-4524-B239-8F8A74B0F044}"/>
            </a:ext>
          </a:extLst>
        </xdr:cNvPr>
        <xdr:cNvSpPr txBox="1"/>
      </xdr:nvSpPr>
      <xdr:spPr>
        <a:xfrm>
          <a:off x="12164069" y="1010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1" name="正方形/長方形 590">
          <a:extLst>
            <a:ext uri="{FF2B5EF4-FFF2-40B4-BE49-F238E27FC236}">
              <a16:creationId xmlns:a16="http://schemas.microsoft.com/office/drawing/2014/main" id="{3A945C32-FF81-4B44-8859-B1D8AAE7B03D}"/>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92" name="正方形/長方形 591">
          <a:extLst>
            <a:ext uri="{FF2B5EF4-FFF2-40B4-BE49-F238E27FC236}">
              <a16:creationId xmlns:a16="http://schemas.microsoft.com/office/drawing/2014/main" id="{B6A65428-D528-4BD9-A063-8C4D5F63BB46}"/>
            </a:ext>
          </a:extLst>
        </xdr:cNvPr>
        <xdr:cNvSpPr/>
      </xdr:nvSpPr>
      <xdr:spPr>
        <a:xfrm>
          <a:off x="169259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93" name="正方形/長方形 592">
          <a:extLst>
            <a:ext uri="{FF2B5EF4-FFF2-40B4-BE49-F238E27FC236}">
              <a16:creationId xmlns:a16="http://schemas.microsoft.com/office/drawing/2014/main" id="{DD3C6EDF-1FE5-443E-A643-A924BA701334}"/>
            </a:ext>
          </a:extLst>
        </xdr:cNvPr>
        <xdr:cNvSpPr/>
      </xdr:nvSpPr>
      <xdr:spPr>
        <a:xfrm>
          <a:off x="169259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94" name="正方形/長方形 593">
          <a:extLst>
            <a:ext uri="{FF2B5EF4-FFF2-40B4-BE49-F238E27FC236}">
              <a16:creationId xmlns:a16="http://schemas.microsoft.com/office/drawing/2014/main" id="{2C3DDCE0-FCEF-455B-81C3-C6C36663C838}"/>
            </a:ext>
          </a:extLst>
        </xdr:cNvPr>
        <xdr:cNvSpPr/>
      </xdr:nvSpPr>
      <xdr:spPr>
        <a:xfrm>
          <a:off x="1841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95" name="正方形/長方形 594">
          <a:extLst>
            <a:ext uri="{FF2B5EF4-FFF2-40B4-BE49-F238E27FC236}">
              <a16:creationId xmlns:a16="http://schemas.microsoft.com/office/drawing/2014/main" id="{DA8D5F63-ED81-4FA7-91B3-7CC0CABC1F4C}"/>
            </a:ext>
          </a:extLst>
        </xdr:cNvPr>
        <xdr:cNvSpPr/>
      </xdr:nvSpPr>
      <xdr:spPr>
        <a:xfrm>
          <a:off x="1841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6" name="正方形/長方形 595">
          <a:extLst>
            <a:ext uri="{FF2B5EF4-FFF2-40B4-BE49-F238E27FC236}">
              <a16:creationId xmlns:a16="http://schemas.microsoft.com/office/drawing/2014/main" id="{F3013920-D96E-479D-A38B-020FD50AF278}"/>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7" name="テキスト ボックス 596">
          <a:extLst>
            <a:ext uri="{FF2B5EF4-FFF2-40B4-BE49-F238E27FC236}">
              <a16:creationId xmlns:a16="http://schemas.microsoft.com/office/drawing/2014/main" id="{3BDF2C89-84BD-4352-A323-F4ED322C04C2}"/>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8" name="直線コネクタ 597">
          <a:extLst>
            <a:ext uri="{FF2B5EF4-FFF2-40B4-BE49-F238E27FC236}">
              <a16:creationId xmlns:a16="http://schemas.microsoft.com/office/drawing/2014/main" id="{76AAE492-5F8A-4B27-96F8-B7639E83589B}"/>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99" name="直線コネクタ 598">
          <a:extLst>
            <a:ext uri="{FF2B5EF4-FFF2-40B4-BE49-F238E27FC236}">
              <a16:creationId xmlns:a16="http://schemas.microsoft.com/office/drawing/2014/main" id="{3EC27092-4BE4-4C6E-8901-59286ADB7F69}"/>
            </a:ext>
          </a:extLst>
        </xdr:cNvPr>
        <xdr:cNvCxnSpPr/>
      </xdr:nvCxnSpPr>
      <xdr:spPr>
        <a:xfrm>
          <a:off x="164592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0" name="テキスト ボックス 599">
          <a:extLst>
            <a:ext uri="{FF2B5EF4-FFF2-40B4-BE49-F238E27FC236}">
              <a16:creationId xmlns:a16="http://schemas.microsoft.com/office/drawing/2014/main" id="{A36D059D-87A5-4EAC-B53E-52B25A891464}"/>
            </a:ext>
          </a:extLst>
        </xdr:cNvPr>
        <xdr:cNvSpPr txBox="1"/>
      </xdr:nvSpPr>
      <xdr:spPr>
        <a:xfrm>
          <a:off x="16052346" y="103130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1" name="直線コネクタ 600">
          <a:extLst>
            <a:ext uri="{FF2B5EF4-FFF2-40B4-BE49-F238E27FC236}">
              <a16:creationId xmlns:a16="http://schemas.microsoft.com/office/drawing/2014/main" id="{F4E8CB96-2EC2-4694-A544-23F3213B41F0}"/>
            </a:ext>
          </a:extLst>
        </xdr:cNvPr>
        <xdr:cNvCxnSpPr/>
      </xdr:nvCxnSpPr>
      <xdr:spPr>
        <a:xfrm>
          <a:off x="164592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02" name="テキスト ボックス 601">
          <a:extLst>
            <a:ext uri="{FF2B5EF4-FFF2-40B4-BE49-F238E27FC236}">
              <a16:creationId xmlns:a16="http://schemas.microsoft.com/office/drawing/2014/main" id="{DE06262B-B9B3-48FF-8234-A4C027A527A3}"/>
            </a:ext>
          </a:extLst>
        </xdr:cNvPr>
        <xdr:cNvSpPr txBox="1"/>
      </xdr:nvSpPr>
      <xdr:spPr>
        <a:xfrm>
          <a:off x="16052346" y="9951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3" name="直線コネクタ 602">
          <a:extLst>
            <a:ext uri="{FF2B5EF4-FFF2-40B4-BE49-F238E27FC236}">
              <a16:creationId xmlns:a16="http://schemas.microsoft.com/office/drawing/2014/main" id="{DB262953-6597-4671-83D5-4C53E4BA1C36}"/>
            </a:ext>
          </a:extLst>
        </xdr:cNvPr>
        <xdr:cNvCxnSpPr/>
      </xdr:nvCxnSpPr>
      <xdr:spPr>
        <a:xfrm>
          <a:off x="164592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04" name="テキスト ボックス 603">
          <a:extLst>
            <a:ext uri="{FF2B5EF4-FFF2-40B4-BE49-F238E27FC236}">
              <a16:creationId xmlns:a16="http://schemas.microsoft.com/office/drawing/2014/main" id="{4C592533-D9E3-4F8E-A101-21B8AD634105}"/>
            </a:ext>
          </a:extLst>
        </xdr:cNvPr>
        <xdr:cNvSpPr txBox="1"/>
      </xdr:nvSpPr>
      <xdr:spPr>
        <a:xfrm>
          <a:off x="16052346" y="958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05" name="直線コネクタ 604">
          <a:extLst>
            <a:ext uri="{FF2B5EF4-FFF2-40B4-BE49-F238E27FC236}">
              <a16:creationId xmlns:a16="http://schemas.microsoft.com/office/drawing/2014/main" id="{5C91C1C1-8106-47FE-88E4-8DDA7ACF7877}"/>
            </a:ext>
          </a:extLst>
        </xdr:cNvPr>
        <xdr:cNvCxnSpPr/>
      </xdr:nvCxnSpPr>
      <xdr:spPr>
        <a:xfrm>
          <a:off x="164592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06" name="テキスト ボックス 605">
          <a:extLst>
            <a:ext uri="{FF2B5EF4-FFF2-40B4-BE49-F238E27FC236}">
              <a16:creationId xmlns:a16="http://schemas.microsoft.com/office/drawing/2014/main" id="{5D56713C-1CC8-4260-B8B2-5316F6151998}"/>
            </a:ext>
          </a:extLst>
        </xdr:cNvPr>
        <xdr:cNvSpPr txBox="1"/>
      </xdr:nvSpPr>
      <xdr:spPr>
        <a:xfrm>
          <a:off x="16052346" y="923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07" name="直線コネクタ 606">
          <a:extLst>
            <a:ext uri="{FF2B5EF4-FFF2-40B4-BE49-F238E27FC236}">
              <a16:creationId xmlns:a16="http://schemas.microsoft.com/office/drawing/2014/main" id="{8200CDA3-7A67-4235-86B0-287D551C0417}"/>
            </a:ext>
          </a:extLst>
        </xdr:cNvPr>
        <xdr:cNvCxnSpPr/>
      </xdr:nvCxnSpPr>
      <xdr:spPr>
        <a:xfrm>
          <a:off x="164592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08" name="テキスト ボックス 607">
          <a:extLst>
            <a:ext uri="{FF2B5EF4-FFF2-40B4-BE49-F238E27FC236}">
              <a16:creationId xmlns:a16="http://schemas.microsoft.com/office/drawing/2014/main" id="{5A5569B9-35FA-4977-B18D-BABAA98C743C}"/>
            </a:ext>
          </a:extLst>
        </xdr:cNvPr>
        <xdr:cNvSpPr txBox="1"/>
      </xdr:nvSpPr>
      <xdr:spPr>
        <a:xfrm>
          <a:off x="16052346"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9" name="直線コネクタ 608">
          <a:extLst>
            <a:ext uri="{FF2B5EF4-FFF2-40B4-BE49-F238E27FC236}">
              <a16:creationId xmlns:a16="http://schemas.microsoft.com/office/drawing/2014/main" id="{5C9E4A5F-7F76-452C-8A49-333EF21E4E20}"/>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0" name="テキスト ボックス 609">
          <a:extLst>
            <a:ext uri="{FF2B5EF4-FFF2-40B4-BE49-F238E27FC236}">
              <a16:creationId xmlns:a16="http://schemas.microsoft.com/office/drawing/2014/main" id="{2CC66664-EF81-44A8-8A2D-EB3850359585}"/>
            </a:ext>
          </a:extLst>
        </xdr:cNvPr>
        <xdr:cNvSpPr txBox="1"/>
      </xdr:nvSpPr>
      <xdr:spPr>
        <a:xfrm>
          <a:off x="16052346"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1" name="【警察施設】&#10;一人当たり面積グラフ枠">
          <a:extLst>
            <a:ext uri="{FF2B5EF4-FFF2-40B4-BE49-F238E27FC236}">
              <a16:creationId xmlns:a16="http://schemas.microsoft.com/office/drawing/2014/main" id="{C1ED470C-2A92-42E2-A126-C4A99473A303}"/>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107950</xdr:rowOff>
    </xdr:from>
    <xdr:to>
      <xdr:col>116</xdr:col>
      <xdr:colOff>62864</xdr:colOff>
      <xdr:row>63</xdr:row>
      <xdr:rowOff>120650</xdr:rowOff>
    </xdr:to>
    <xdr:cxnSp macro="">
      <xdr:nvCxnSpPr>
        <xdr:cNvPr id="612" name="直線コネクタ 611">
          <a:extLst>
            <a:ext uri="{FF2B5EF4-FFF2-40B4-BE49-F238E27FC236}">
              <a16:creationId xmlns:a16="http://schemas.microsoft.com/office/drawing/2014/main" id="{A3C439EC-3965-47CD-9FBC-CF920C927F93}"/>
            </a:ext>
          </a:extLst>
        </xdr:cNvPr>
        <xdr:cNvCxnSpPr/>
      </xdr:nvCxnSpPr>
      <xdr:spPr>
        <a:xfrm flipV="1">
          <a:off x="19952970" y="9020175"/>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124477</xdr:rowOff>
    </xdr:from>
    <xdr:ext cx="469744" cy="259045"/>
    <xdr:sp macro="" textlink="">
      <xdr:nvSpPr>
        <xdr:cNvPr id="613" name="【警察施設】&#10;一人当たり面積最小値テキスト">
          <a:extLst>
            <a:ext uri="{FF2B5EF4-FFF2-40B4-BE49-F238E27FC236}">
              <a16:creationId xmlns:a16="http://schemas.microsoft.com/office/drawing/2014/main" id="{CA3129BB-0226-44ED-ACD4-0C669E9CAF7B}"/>
            </a:ext>
          </a:extLst>
        </xdr:cNvPr>
        <xdr:cNvSpPr txBox="1"/>
      </xdr:nvSpPr>
      <xdr:spPr>
        <a:xfrm>
          <a:off x="20002500" y="1033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120650</xdr:rowOff>
    </xdr:from>
    <xdr:to>
      <xdr:col>116</xdr:col>
      <xdr:colOff>152400</xdr:colOff>
      <xdr:row>63</xdr:row>
      <xdr:rowOff>120650</xdr:rowOff>
    </xdr:to>
    <xdr:cxnSp macro="">
      <xdr:nvCxnSpPr>
        <xdr:cNvPr id="614" name="直線コネクタ 613">
          <a:extLst>
            <a:ext uri="{FF2B5EF4-FFF2-40B4-BE49-F238E27FC236}">
              <a16:creationId xmlns:a16="http://schemas.microsoft.com/office/drawing/2014/main" id="{3481B4D4-33B5-4A84-9A32-AF6992179FF5}"/>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54627</xdr:rowOff>
    </xdr:from>
    <xdr:ext cx="469744" cy="259045"/>
    <xdr:sp macro="" textlink="">
      <xdr:nvSpPr>
        <xdr:cNvPr id="615" name="【警察施設】&#10;一人当たり面積最大値テキスト">
          <a:extLst>
            <a:ext uri="{FF2B5EF4-FFF2-40B4-BE49-F238E27FC236}">
              <a16:creationId xmlns:a16="http://schemas.microsoft.com/office/drawing/2014/main" id="{1CF85C9D-8E7A-4CC6-B511-55BF035A3F74}"/>
            </a:ext>
          </a:extLst>
        </xdr:cNvPr>
        <xdr:cNvSpPr txBox="1"/>
      </xdr:nvSpPr>
      <xdr:spPr>
        <a:xfrm>
          <a:off x="20002500" y="880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107950</xdr:rowOff>
    </xdr:from>
    <xdr:to>
      <xdr:col>116</xdr:col>
      <xdr:colOff>152400</xdr:colOff>
      <xdr:row>55</xdr:row>
      <xdr:rowOff>107950</xdr:rowOff>
    </xdr:to>
    <xdr:cxnSp macro="">
      <xdr:nvCxnSpPr>
        <xdr:cNvPr id="616" name="直線コネクタ 615">
          <a:extLst>
            <a:ext uri="{FF2B5EF4-FFF2-40B4-BE49-F238E27FC236}">
              <a16:creationId xmlns:a16="http://schemas.microsoft.com/office/drawing/2014/main" id="{8C474351-00CE-4B02-9A95-2E14201FEED7}"/>
            </a:ext>
          </a:extLst>
        </xdr:cNvPr>
        <xdr:cNvCxnSpPr/>
      </xdr:nvCxnSpPr>
      <xdr:spPr>
        <a:xfrm>
          <a:off x="19878675" y="90201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137177</xdr:rowOff>
    </xdr:from>
    <xdr:ext cx="469744" cy="259045"/>
    <xdr:sp macro="" textlink="">
      <xdr:nvSpPr>
        <xdr:cNvPr id="617" name="【警察施設】&#10;一人当たり面積平均値テキスト">
          <a:extLst>
            <a:ext uri="{FF2B5EF4-FFF2-40B4-BE49-F238E27FC236}">
              <a16:creationId xmlns:a16="http://schemas.microsoft.com/office/drawing/2014/main" id="{FDD13DA7-629D-48D2-A896-FD8EC52F385D}"/>
            </a:ext>
          </a:extLst>
        </xdr:cNvPr>
        <xdr:cNvSpPr txBox="1"/>
      </xdr:nvSpPr>
      <xdr:spPr>
        <a:xfrm>
          <a:off x="20002500" y="9703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618" name="フローチャート: 判断 617">
          <a:extLst>
            <a:ext uri="{FF2B5EF4-FFF2-40B4-BE49-F238E27FC236}">
              <a16:creationId xmlns:a16="http://schemas.microsoft.com/office/drawing/2014/main" id="{670A29E3-DF28-42DF-B0B6-ED048F70370B}"/>
            </a:ext>
          </a:extLst>
        </xdr:cNvPr>
        <xdr:cNvSpPr/>
      </xdr:nvSpPr>
      <xdr:spPr>
        <a:xfrm>
          <a:off x="19897725" y="97250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146050</xdr:rowOff>
    </xdr:from>
    <xdr:to>
      <xdr:col>112</xdr:col>
      <xdr:colOff>38100</xdr:colOff>
      <xdr:row>60</xdr:row>
      <xdr:rowOff>76200</xdr:rowOff>
    </xdr:to>
    <xdr:sp macro="" textlink="">
      <xdr:nvSpPr>
        <xdr:cNvPr id="619" name="フローチャート: 判断 618">
          <a:extLst>
            <a:ext uri="{FF2B5EF4-FFF2-40B4-BE49-F238E27FC236}">
              <a16:creationId xmlns:a16="http://schemas.microsoft.com/office/drawing/2014/main" id="{A49761E4-C276-45F4-A3ED-DC049003E113}"/>
            </a:ext>
          </a:extLst>
        </xdr:cNvPr>
        <xdr:cNvSpPr/>
      </xdr:nvSpPr>
      <xdr:spPr>
        <a:xfrm>
          <a:off x="19154775" y="97059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158750</xdr:rowOff>
    </xdr:from>
    <xdr:to>
      <xdr:col>107</xdr:col>
      <xdr:colOff>101600</xdr:colOff>
      <xdr:row>60</xdr:row>
      <xdr:rowOff>88900</xdr:rowOff>
    </xdr:to>
    <xdr:sp macro="" textlink="">
      <xdr:nvSpPr>
        <xdr:cNvPr id="620" name="フローチャート: 判断 619">
          <a:extLst>
            <a:ext uri="{FF2B5EF4-FFF2-40B4-BE49-F238E27FC236}">
              <a16:creationId xmlns:a16="http://schemas.microsoft.com/office/drawing/2014/main" id="{81DBB71B-B460-42A9-A466-1884045D2CA9}"/>
            </a:ext>
          </a:extLst>
        </xdr:cNvPr>
        <xdr:cNvSpPr/>
      </xdr:nvSpPr>
      <xdr:spPr>
        <a:xfrm>
          <a:off x="18345150" y="97250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621" name="フローチャート: 判断 620">
          <a:extLst>
            <a:ext uri="{FF2B5EF4-FFF2-40B4-BE49-F238E27FC236}">
              <a16:creationId xmlns:a16="http://schemas.microsoft.com/office/drawing/2014/main" id="{A7B12B09-658A-4787-941F-0B911440CB06}"/>
            </a:ext>
          </a:extLst>
        </xdr:cNvPr>
        <xdr:cNvSpPr/>
      </xdr:nvSpPr>
      <xdr:spPr>
        <a:xfrm>
          <a:off x="17554575" y="94869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E766F1B8-5A8F-40CE-83A0-AD25E77F7E78}"/>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7DDDB7C8-610B-4CA8-817B-A54B7D8CEBD0}"/>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DBCDA960-8B70-40FD-9660-0FE655CBDC8A}"/>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40023272-977A-4BE3-AF20-1C6B433510B5}"/>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AF0ACBFB-B8C9-494B-8A95-D76F5AF43F96}"/>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627" name="楕円 626">
          <a:extLst>
            <a:ext uri="{FF2B5EF4-FFF2-40B4-BE49-F238E27FC236}">
              <a16:creationId xmlns:a16="http://schemas.microsoft.com/office/drawing/2014/main" id="{D905FB12-DA4B-489D-A46C-A7DE630EE314}"/>
            </a:ext>
          </a:extLst>
        </xdr:cNvPr>
        <xdr:cNvSpPr/>
      </xdr:nvSpPr>
      <xdr:spPr>
        <a:xfrm>
          <a:off x="19897725" y="93821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168927</xdr:rowOff>
    </xdr:from>
    <xdr:ext cx="469744" cy="259045"/>
    <xdr:sp macro="" textlink="">
      <xdr:nvSpPr>
        <xdr:cNvPr id="628" name="【警察施設】&#10;一人当たり面積該当値テキスト">
          <a:extLst>
            <a:ext uri="{FF2B5EF4-FFF2-40B4-BE49-F238E27FC236}">
              <a16:creationId xmlns:a16="http://schemas.microsoft.com/office/drawing/2014/main" id="{D8FBBC10-7684-4DE8-A5EB-C18234CAE2DE}"/>
            </a:ext>
          </a:extLst>
        </xdr:cNvPr>
        <xdr:cNvSpPr txBox="1"/>
      </xdr:nvSpPr>
      <xdr:spPr>
        <a:xfrm>
          <a:off x="20002500" y="923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629" name="楕円 628">
          <a:extLst>
            <a:ext uri="{FF2B5EF4-FFF2-40B4-BE49-F238E27FC236}">
              <a16:creationId xmlns:a16="http://schemas.microsoft.com/office/drawing/2014/main" id="{E29B7C5F-DFBC-48F5-8595-48BCFEB3E777}"/>
            </a:ext>
          </a:extLst>
        </xdr:cNvPr>
        <xdr:cNvSpPr/>
      </xdr:nvSpPr>
      <xdr:spPr>
        <a:xfrm>
          <a:off x="19154775" y="93821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25400</xdr:rowOff>
    </xdr:from>
    <xdr:to>
      <xdr:col>116</xdr:col>
      <xdr:colOff>63500</xdr:colOff>
      <xdr:row>58</xdr:row>
      <xdr:rowOff>25400</xdr:rowOff>
    </xdr:to>
    <xdr:cxnSp macro="">
      <xdr:nvCxnSpPr>
        <xdr:cNvPr id="630" name="直線コネクタ 629">
          <a:extLst>
            <a:ext uri="{FF2B5EF4-FFF2-40B4-BE49-F238E27FC236}">
              <a16:creationId xmlns:a16="http://schemas.microsoft.com/office/drawing/2014/main" id="{DFAE1588-E721-4592-8EFE-348C614701EE}"/>
            </a:ext>
          </a:extLst>
        </xdr:cNvPr>
        <xdr:cNvCxnSpPr/>
      </xdr:nvCxnSpPr>
      <xdr:spPr>
        <a:xfrm>
          <a:off x="19202400" y="942975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158750</xdr:rowOff>
    </xdr:from>
    <xdr:to>
      <xdr:col>107</xdr:col>
      <xdr:colOff>101600</xdr:colOff>
      <xdr:row>58</xdr:row>
      <xdr:rowOff>88900</xdr:rowOff>
    </xdr:to>
    <xdr:sp macro="" textlink="">
      <xdr:nvSpPr>
        <xdr:cNvPr id="631" name="楕円 630">
          <a:extLst>
            <a:ext uri="{FF2B5EF4-FFF2-40B4-BE49-F238E27FC236}">
              <a16:creationId xmlns:a16="http://schemas.microsoft.com/office/drawing/2014/main" id="{240D4E26-CD95-42BE-B7BE-5619244749F1}"/>
            </a:ext>
          </a:extLst>
        </xdr:cNvPr>
        <xdr:cNvSpPr/>
      </xdr:nvSpPr>
      <xdr:spPr>
        <a:xfrm>
          <a:off x="18345150" y="94011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38100</xdr:rowOff>
    </xdr:to>
    <xdr:cxnSp macro="">
      <xdr:nvCxnSpPr>
        <xdr:cNvPr id="632" name="直線コネクタ 631">
          <a:extLst>
            <a:ext uri="{FF2B5EF4-FFF2-40B4-BE49-F238E27FC236}">
              <a16:creationId xmlns:a16="http://schemas.microsoft.com/office/drawing/2014/main" id="{E1EDB078-6497-466D-965D-518685713DF1}"/>
            </a:ext>
          </a:extLst>
        </xdr:cNvPr>
        <xdr:cNvCxnSpPr/>
      </xdr:nvCxnSpPr>
      <xdr:spPr>
        <a:xfrm flipV="1">
          <a:off x="18392775" y="9429750"/>
          <a:ext cx="8096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158750</xdr:rowOff>
    </xdr:from>
    <xdr:to>
      <xdr:col>102</xdr:col>
      <xdr:colOff>165100</xdr:colOff>
      <xdr:row>58</xdr:row>
      <xdr:rowOff>88900</xdr:rowOff>
    </xdr:to>
    <xdr:sp macro="" textlink="">
      <xdr:nvSpPr>
        <xdr:cNvPr id="633" name="楕円 632">
          <a:extLst>
            <a:ext uri="{FF2B5EF4-FFF2-40B4-BE49-F238E27FC236}">
              <a16:creationId xmlns:a16="http://schemas.microsoft.com/office/drawing/2014/main" id="{5C86C388-7D4F-4D69-9923-207402FBC39A}"/>
            </a:ext>
          </a:extLst>
        </xdr:cNvPr>
        <xdr:cNvSpPr/>
      </xdr:nvSpPr>
      <xdr:spPr>
        <a:xfrm>
          <a:off x="17554575" y="94011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38100</xdr:rowOff>
    </xdr:from>
    <xdr:to>
      <xdr:col>107</xdr:col>
      <xdr:colOff>50800</xdr:colOff>
      <xdr:row>58</xdr:row>
      <xdr:rowOff>38100</xdr:rowOff>
    </xdr:to>
    <xdr:cxnSp macro="">
      <xdr:nvCxnSpPr>
        <xdr:cNvPr id="634" name="直線コネクタ 633">
          <a:extLst>
            <a:ext uri="{FF2B5EF4-FFF2-40B4-BE49-F238E27FC236}">
              <a16:creationId xmlns:a16="http://schemas.microsoft.com/office/drawing/2014/main" id="{C3976845-9236-4D4B-AEAA-AD27BD7BD602}"/>
            </a:ext>
          </a:extLst>
        </xdr:cNvPr>
        <xdr:cNvCxnSpPr/>
      </xdr:nvCxnSpPr>
      <xdr:spPr>
        <a:xfrm>
          <a:off x="17602200" y="94392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35" name="n_1aveValue【警察施設】&#10;一人当たり面積">
          <a:extLst>
            <a:ext uri="{FF2B5EF4-FFF2-40B4-BE49-F238E27FC236}">
              <a16:creationId xmlns:a16="http://schemas.microsoft.com/office/drawing/2014/main" id="{34789D01-70BA-4E2A-91C2-C21452A3B422}"/>
            </a:ext>
          </a:extLst>
        </xdr:cNvPr>
        <xdr:cNvSpPr txBox="1"/>
      </xdr:nvSpPr>
      <xdr:spPr>
        <a:xfrm>
          <a:off x="18983402" y="978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80027</xdr:rowOff>
    </xdr:from>
    <xdr:ext cx="469744" cy="259045"/>
    <xdr:sp macro="" textlink="">
      <xdr:nvSpPr>
        <xdr:cNvPr id="636" name="n_2aveValue【警察施設】&#10;一人当たり面積">
          <a:extLst>
            <a:ext uri="{FF2B5EF4-FFF2-40B4-BE49-F238E27FC236}">
              <a16:creationId xmlns:a16="http://schemas.microsoft.com/office/drawing/2014/main" id="{C358702B-0435-4504-9A39-85BF20613041}"/>
            </a:ext>
          </a:extLst>
        </xdr:cNvPr>
        <xdr:cNvSpPr txBox="1"/>
      </xdr:nvSpPr>
      <xdr:spPr>
        <a:xfrm>
          <a:off x="18183302" y="98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637" name="n_3aveValue【警察施設】&#10;一人当たり面積">
          <a:extLst>
            <a:ext uri="{FF2B5EF4-FFF2-40B4-BE49-F238E27FC236}">
              <a16:creationId xmlns:a16="http://schemas.microsoft.com/office/drawing/2014/main" id="{08CB2D91-8D3A-49DD-BDB4-AC580C9EF668}"/>
            </a:ext>
          </a:extLst>
        </xdr:cNvPr>
        <xdr:cNvSpPr txBox="1"/>
      </xdr:nvSpPr>
      <xdr:spPr>
        <a:xfrm>
          <a:off x="17383202" y="957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92727</xdr:rowOff>
    </xdr:from>
    <xdr:ext cx="469744" cy="259045"/>
    <xdr:sp macro="" textlink="">
      <xdr:nvSpPr>
        <xdr:cNvPr id="638" name="n_1mainValue【警察施設】&#10;一人当たり面積">
          <a:extLst>
            <a:ext uri="{FF2B5EF4-FFF2-40B4-BE49-F238E27FC236}">
              <a16:creationId xmlns:a16="http://schemas.microsoft.com/office/drawing/2014/main" id="{C3A06DD2-1355-46F6-949E-282F824EDE1D}"/>
            </a:ext>
          </a:extLst>
        </xdr:cNvPr>
        <xdr:cNvSpPr txBox="1"/>
      </xdr:nvSpPr>
      <xdr:spPr>
        <a:xfrm>
          <a:off x="18983402" y="917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105427</xdr:rowOff>
    </xdr:from>
    <xdr:ext cx="469744" cy="259045"/>
    <xdr:sp macro="" textlink="">
      <xdr:nvSpPr>
        <xdr:cNvPr id="639" name="n_2mainValue【警察施設】&#10;一人当たり面積">
          <a:extLst>
            <a:ext uri="{FF2B5EF4-FFF2-40B4-BE49-F238E27FC236}">
              <a16:creationId xmlns:a16="http://schemas.microsoft.com/office/drawing/2014/main" id="{84D009D0-1CAB-402F-A406-D88426A4A158}"/>
            </a:ext>
          </a:extLst>
        </xdr:cNvPr>
        <xdr:cNvSpPr txBox="1"/>
      </xdr:nvSpPr>
      <xdr:spPr>
        <a:xfrm>
          <a:off x="18183302" y="917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105427</xdr:rowOff>
    </xdr:from>
    <xdr:ext cx="469744" cy="259045"/>
    <xdr:sp macro="" textlink="">
      <xdr:nvSpPr>
        <xdr:cNvPr id="640" name="n_3mainValue【警察施設】&#10;一人当たり面積">
          <a:extLst>
            <a:ext uri="{FF2B5EF4-FFF2-40B4-BE49-F238E27FC236}">
              <a16:creationId xmlns:a16="http://schemas.microsoft.com/office/drawing/2014/main" id="{FA6A4996-E49A-40A4-A964-D24AC6086EC7}"/>
            </a:ext>
          </a:extLst>
        </xdr:cNvPr>
        <xdr:cNvSpPr txBox="1"/>
      </xdr:nvSpPr>
      <xdr:spPr>
        <a:xfrm>
          <a:off x="17383202" y="917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1" name="正方形/長方形 640">
          <a:extLst>
            <a:ext uri="{FF2B5EF4-FFF2-40B4-BE49-F238E27FC236}">
              <a16:creationId xmlns:a16="http://schemas.microsoft.com/office/drawing/2014/main" id="{DFD20FF9-E2B4-4A24-8A08-CA7582409BAC}"/>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42" name="正方形/長方形 641">
          <a:extLst>
            <a:ext uri="{FF2B5EF4-FFF2-40B4-BE49-F238E27FC236}">
              <a16:creationId xmlns:a16="http://schemas.microsoft.com/office/drawing/2014/main" id="{AEF3D048-5731-47FD-9147-1386C206367D}"/>
            </a:ext>
          </a:extLst>
        </xdr:cNvPr>
        <xdr:cNvSpPr/>
      </xdr:nvSpPr>
      <xdr:spPr>
        <a:xfrm>
          <a:off x="11658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43" name="正方形/長方形 642">
          <a:extLst>
            <a:ext uri="{FF2B5EF4-FFF2-40B4-BE49-F238E27FC236}">
              <a16:creationId xmlns:a16="http://schemas.microsoft.com/office/drawing/2014/main" id="{B3905F99-85F6-4313-B4BE-9537754433A4}"/>
            </a:ext>
          </a:extLst>
        </xdr:cNvPr>
        <xdr:cNvSpPr/>
      </xdr:nvSpPr>
      <xdr:spPr>
        <a:xfrm>
          <a:off x="11658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44" name="正方形/長方形 643">
          <a:extLst>
            <a:ext uri="{FF2B5EF4-FFF2-40B4-BE49-F238E27FC236}">
              <a16:creationId xmlns:a16="http://schemas.microsoft.com/office/drawing/2014/main" id="{5FAD39B9-7B1C-4828-9C4A-7FA76265671D}"/>
            </a:ext>
          </a:extLst>
        </xdr:cNvPr>
        <xdr:cNvSpPr/>
      </xdr:nvSpPr>
      <xdr:spPr>
        <a:xfrm>
          <a:off x="13154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45" name="正方形/長方形 644">
          <a:extLst>
            <a:ext uri="{FF2B5EF4-FFF2-40B4-BE49-F238E27FC236}">
              <a16:creationId xmlns:a16="http://schemas.microsoft.com/office/drawing/2014/main" id="{B15CE62B-BF5F-4329-B2AA-31BBC6FB74DD}"/>
            </a:ext>
          </a:extLst>
        </xdr:cNvPr>
        <xdr:cNvSpPr/>
      </xdr:nvSpPr>
      <xdr:spPr>
        <a:xfrm>
          <a:off x="13154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正方形/長方形 645">
          <a:extLst>
            <a:ext uri="{FF2B5EF4-FFF2-40B4-BE49-F238E27FC236}">
              <a16:creationId xmlns:a16="http://schemas.microsoft.com/office/drawing/2014/main" id="{16D7EA10-6D82-4B30-85C1-562A6DBAF123}"/>
            </a:ext>
          </a:extLst>
        </xdr:cNvPr>
        <xdr:cNvSpPr/>
      </xdr:nvSpPr>
      <xdr:spPr>
        <a:xfrm>
          <a:off x="112109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7" name="テキスト ボックス 646">
          <a:extLst>
            <a:ext uri="{FF2B5EF4-FFF2-40B4-BE49-F238E27FC236}">
              <a16:creationId xmlns:a16="http://schemas.microsoft.com/office/drawing/2014/main" id="{8268D31E-4A1E-45F1-8DD7-21396BB864F9}"/>
            </a:ext>
          </a:extLst>
        </xdr:cNvPr>
        <xdr:cNvSpPr txBox="1"/>
      </xdr:nvSpPr>
      <xdr:spPr>
        <a:xfrm>
          <a:off x="111728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8" name="直線コネクタ 647">
          <a:extLst>
            <a:ext uri="{FF2B5EF4-FFF2-40B4-BE49-F238E27FC236}">
              <a16:creationId xmlns:a16="http://schemas.microsoft.com/office/drawing/2014/main" id="{F7CC1A3B-C11B-4161-B929-7413B6280FD7}"/>
            </a:ext>
          </a:extLst>
        </xdr:cNvPr>
        <xdr:cNvCxnSpPr/>
      </xdr:nvCxnSpPr>
      <xdr:spPr>
        <a:xfrm>
          <a:off x="11210925" y="14411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49" name="テキスト ボックス 648">
          <a:extLst>
            <a:ext uri="{FF2B5EF4-FFF2-40B4-BE49-F238E27FC236}">
              <a16:creationId xmlns:a16="http://schemas.microsoft.com/office/drawing/2014/main" id="{3C03FC97-DA6B-4F54-A880-E0E3ECE74146}"/>
            </a:ext>
          </a:extLst>
        </xdr:cNvPr>
        <xdr:cNvSpPr txBox="1"/>
      </xdr:nvSpPr>
      <xdr:spPr>
        <a:xfrm>
          <a:off x="10845966" y="1426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50" name="直線コネクタ 649">
          <a:extLst>
            <a:ext uri="{FF2B5EF4-FFF2-40B4-BE49-F238E27FC236}">
              <a16:creationId xmlns:a16="http://schemas.microsoft.com/office/drawing/2014/main" id="{7815900A-6BC1-498E-B8E1-958EB2CFBDDF}"/>
            </a:ext>
          </a:extLst>
        </xdr:cNvPr>
        <xdr:cNvCxnSpPr/>
      </xdr:nvCxnSpPr>
      <xdr:spPr>
        <a:xfrm>
          <a:off x="11210925" y="140493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51" name="テキスト ボックス 650">
          <a:extLst>
            <a:ext uri="{FF2B5EF4-FFF2-40B4-BE49-F238E27FC236}">
              <a16:creationId xmlns:a16="http://schemas.microsoft.com/office/drawing/2014/main" id="{92147D0F-BBBB-49FB-93C4-4CD91FF06701}"/>
            </a:ext>
          </a:extLst>
        </xdr:cNvPr>
        <xdr:cNvSpPr txBox="1"/>
      </xdr:nvSpPr>
      <xdr:spPr>
        <a:xfrm>
          <a:off x="10845966" y="13913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52" name="直線コネクタ 651">
          <a:extLst>
            <a:ext uri="{FF2B5EF4-FFF2-40B4-BE49-F238E27FC236}">
              <a16:creationId xmlns:a16="http://schemas.microsoft.com/office/drawing/2014/main" id="{22165C60-94B7-4770-A864-F77EF6BC46AF}"/>
            </a:ext>
          </a:extLst>
        </xdr:cNvPr>
        <xdr:cNvCxnSpPr/>
      </xdr:nvCxnSpPr>
      <xdr:spPr>
        <a:xfrm>
          <a:off x="11210925" y="13687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53" name="テキスト ボックス 652">
          <a:extLst>
            <a:ext uri="{FF2B5EF4-FFF2-40B4-BE49-F238E27FC236}">
              <a16:creationId xmlns:a16="http://schemas.microsoft.com/office/drawing/2014/main" id="{8DC9C820-7240-43EE-AEF8-4D31F8062489}"/>
            </a:ext>
          </a:extLst>
        </xdr:cNvPr>
        <xdr:cNvSpPr txBox="1"/>
      </xdr:nvSpPr>
      <xdr:spPr>
        <a:xfrm>
          <a:off x="10845966" y="13551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54" name="直線コネクタ 653">
          <a:extLst>
            <a:ext uri="{FF2B5EF4-FFF2-40B4-BE49-F238E27FC236}">
              <a16:creationId xmlns:a16="http://schemas.microsoft.com/office/drawing/2014/main" id="{65127AA2-8300-4C36-A121-DB5A5A94F680}"/>
            </a:ext>
          </a:extLst>
        </xdr:cNvPr>
        <xdr:cNvCxnSpPr/>
      </xdr:nvCxnSpPr>
      <xdr:spPr>
        <a:xfrm>
          <a:off x="11210925" y="1332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55" name="テキスト ボックス 654">
          <a:extLst>
            <a:ext uri="{FF2B5EF4-FFF2-40B4-BE49-F238E27FC236}">
              <a16:creationId xmlns:a16="http://schemas.microsoft.com/office/drawing/2014/main" id="{8F6DC0A3-54BF-463D-90D8-AF883A77A1E9}"/>
            </a:ext>
          </a:extLst>
        </xdr:cNvPr>
        <xdr:cNvSpPr txBox="1"/>
      </xdr:nvSpPr>
      <xdr:spPr>
        <a:xfrm>
          <a:off x="10845966"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56" name="直線コネクタ 655">
          <a:extLst>
            <a:ext uri="{FF2B5EF4-FFF2-40B4-BE49-F238E27FC236}">
              <a16:creationId xmlns:a16="http://schemas.microsoft.com/office/drawing/2014/main" id="{017F8807-868F-460D-9903-BECE9ABDB6BC}"/>
            </a:ext>
          </a:extLst>
        </xdr:cNvPr>
        <xdr:cNvCxnSpPr/>
      </xdr:nvCxnSpPr>
      <xdr:spPr>
        <a:xfrm>
          <a:off x="11210925" y="129635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7" name="テキスト ボックス 656">
          <a:extLst>
            <a:ext uri="{FF2B5EF4-FFF2-40B4-BE49-F238E27FC236}">
              <a16:creationId xmlns:a16="http://schemas.microsoft.com/office/drawing/2014/main" id="{A31D9DC8-4E17-4EA5-8CB8-85513C48A825}"/>
            </a:ext>
          </a:extLst>
        </xdr:cNvPr>
        <xdr:cNvSpPr txBox="1"/>
      </xdr:nvSpPr>
      <xdr:spPr>
        <a:xfrm>
          <a:off x="10845966" y="12827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8" name="直線コネクタ 657">
          <a:extLst>
            <a:ext uri="{FF2B5EF4-FFF2-40B4-BE49-F238E27FC236}">
              <a16:creationId xmlns:a16="http://schemas.microsoft.com/office/drawing/2014/main" id="{1661ED6E-19A1-42D7-9E0B-E9699AC6FCD2}"/>
            </a:ext>
          </a:extLst>
        </xdr:cNvPr>
        <xdr:cNvCxnSpPr/>
      </xdr:nvCxnSpPr>
      <xdr:spPr>
        <a:xfrm>
          <a:off x="11210925" y="12611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9" name="テキスト ボックス 658">
          <a:extLst>
            <a:ext uri="{FF2B5EF4-FFF2-40B4-BE49-F238E27FC236}">
              <a16:creationId xmlns:a16="http://schemas.microsoft.com/office/drawing/2014/main" id="{BA365DD2-53FF-490B-87E1-747190E11B5C}"/>
            </a:ext>
          </a:extLst>
        </xdr:cNvPr>
        <xdr:cNvSpPr txBox="1"/>
      </xdr:nvSpPr>
      <xdr:spPr>
        <a:xfrm>
          <a:off x="10845966" y="1247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0" name="直線コネクタ 659">
          <a:extLst>
            <a:ext uri="{FF2B5EF4-FFF2-40B4-BE49-F238E27FC236}">
              <a16:creationId xmlns:a16="http://schemas.microsoft.com/office/drawing/2014/main" id="{4EC3BBD5-50C2-4DE3-9C35-73427A0FE12B}"/>
            </a:ext>
          </a:extLst>
        </xdr:cNvPr>
        <xdr:cNvCxnSpPr/>
      </xdr:nvCxnSpPr>
      <xdr:spPr>
        <a:xfrm>
          <a:off x="11210925" y="12249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61" name="テキスト ボックス 660">
          <a:extLst>
            <a:ext uri="{FF2B5EF4-FFF2-40B4-BE49-F238E27FC236}">
              <a16:creationId xmlns:a16="http://schemas.microsoft.com/office/drawing/2014/main" id="{96F430B4-6DA3-4644-993C-D166391649E4}"/>
            </a:ext>
          </a:extLst>
        </xdr:cNvPr>
        <xdr:cNvSpPr txBox="1"/>
      </xdr:nvSpPr>
      <xdr:spPr>
        <a:xfrm>
          <a:off x="10845966"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2" name="【庁舎】&#10;有形固定資産減価償却率グラフ枠">
          <a:extLst>
            <a:ext uri="{FF2B5EF4-FFF2-40B4-BE49-F238E27FC236}">
              <a16:creationId xmlns:a16="http://schemas.microsoft.com/office/drawing/2014/main" id="{F517C48C-EB4B-42B3-ADAE-43E75A7BFB8A}"/>
            </a:ext>
          </a:extLst>
        </xdr:cNvPr>
        <xdr:cNvSpPr/>
      </xdr:nvSpPr>
      <xdr:spPr>
        <a:xfrm>
          <a:off x="112109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118111</xdr:rowOff>
    </xdr:from>
    <xdr:to>
      <xdr:col>85</xdr:col>
      <xdr:colOff>126364</xdr:colOff>
      <xdr:row>86</xdr:row>
      <xdr:rowOff>148589</xdr:rowOff>
    </xdr:to>
    <xdr:cxnSp macro="">
      <xdr:nvCxnSpPr>
        <xdr:cNvPr id="663" name="直線コネクタ 662">
          <a:extLst>
            <a:ext uri="{FF2B5EF4-FFF2-40B4-BE49-F238E27FC236}">
              <a16:creationId xmlns:a16="http://schemas.microsoft.com/office/drawing/2014/main" id="{9B3FCCCC-48BF-4729-99EB-A9CFBD1A0033}"/>
            </a:ext>
          </a:extLst>
        </xdr:cNvPr>
        <xdr:cNvCxnSpPr/>
      </xdr:nvCxnSpPr>
      <xdr:spPr>
        <a:xfrm flipV="1">
          <a:off x="14695170" y="12599036"/>
          <a:ext cx="1269" cy="1481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152416</xdr:rowOff>
    </xdr:from>
    <xdr:ext cx="405111" cy="259045"/>
    <xdr:sp macro="" textlink="">
      <xdr:nvSpPr>
        <xdr:cNvPr id="664" name="【庁舎】&#10;有形固定資産減価償却率最小値テキスト">
          <a:extLst>
            <a:ext uri="{FF2B5EF4-FFF2-40B4-BE49-F238E27FC236}">
              <a16:creationId xmlns:a16="http://schemas.microsoft.com/office/drawing/2014/main" id="{7D27C528-D132-4D90-AB56-49D1E49AB65A}"/>
            </a:ext>
          </a:extLst>
        </xdr:cNvPr>
        <xdr:cNvSpPr txBox="1"/>
      </xdr:nvSpPr>
      <xdr:spPr>
        <a:xfrm>
          <a:off x="14744700"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665" name="直線コネクタ 664">
          <a:extLst>
            <a:ext uri="{FF2B5EF4-FFF2-40B4-BE49-F238E27FC236}">
              <a16:creationId xmlns:a16="http://schemas.microsoft.com/office/drawing/2014/main" id="{C3D2E79A-380C-448E-A900-CEA0B2E7B500}"/>
            </a:ext>
          </a:extLst>
        </xdr:cNvPr>
        <xdr:cNvCxnSpPr/>
      </xdr:nvCxnSpPr>
      <xdr:spPr>
        <a:xfrm>
          <a:off x="14611350" y="140804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64788</xdr:rowOff>
    </xdr:from>
    <xdr:ext cx="405111" cy="259045"/>
    <xdr:sp macro="" textlink="">
      <xdr:nvSpPr>
        <xdr:cNvPr id="666" name="【庁舎】&#10;有形固定資産減価償却率最大値テキスト">
          <a:extLst>
            <a:ext uri="{FF2B5EF4-FFF2-40B4-BE49-F238E27FC236}">
              <a16:creationId xmlns:a16="http://schemas.microsoft.com/office/drawing/2014/main" id="{97E96EFB-B521-4916-9AEA-14375321A9F2}"/>
            </a:ext>
          </a:extLst>
        </xdr:cNvPr>
        <xdr:cNvSpPr txBox="1"/>
      </xdr:nvSpPr>
      <xdr:spPr>
        <a:xfrm>
          <a:off x="14744700" y="1238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118111</xdr:rowOff>
    </xdr:from>
    <xdr:to>
      <xdr:col>86</xdr:col>
      <xdr:colOff>25400</xdr:colOff>
      <xdr:row>77</xdr:row>
      <xdr:rowOff>118111</xdr:rowOff>
    </xdr:to>
    <xdr:cxnSp macro="">
      <xdr:nvCxnSpPr>
        <xdr:cNvPr id="667" name="直線コネクタ 666">
          <a:extLst>
            <a:ext uri="{FF2B5EF4-FFF2-40B4-BE49-F238E27FC236}">
              <a16:creationId xmlns:a16="http://schemas.microsoft.com/office/drawing/2014/main" id="{EBF0E460-43E4-4F0B-9793-CDDFDD04409D}"/>
            </a:ext>
          </a:extLst>
        </xdr:cNvPr>
        <xdr:cNvCxnSpPr/>
      </xdr:nvCxnSpPr>
      <xdr:spPr>
        <a:xfrm>
          <a:off x="14611350" y="125990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19066</xdr:rowOff>
    </xdr:from>
    <xdr:ext cx="405111" cy="259045"/>
    <xdr:sp macro="" textlink="">
      <xdr:nvSpPr>
        <xdr:cNvPr id="668" name="【庁舎】&#10;有形固定資産減価償却率平均値テキスト">
          <a:extLst>
            <a:ext uri="{FF2B5EF4-FFF2-40B4-BE49-F238E27FC236}">
              <a16:creationId xmlns:a16="http://schemas.microsoft.com/office/drawing/2014/main" id="{E4624CB4-639C-4DB4-A5D7-71B2FB878161}"/>
            </a:ext>
          </a:extLst>
        </xdr:cNvPr>
        <xdr:cNvSpPr txBox="1"/>
      </xdr:nvSpPr>
      <xdr:spPr>
        <a:xfrm>
          <a:off x="14744700" y="13306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669" name="フローチャート: 判断 668">
          <a:extLst>
            <a:ext uri="{FF2B5EF4-FFF2-40B4-BE49-F238E27FC236}">
              <a16:creationId xmlns:a16="http://schemas.microsoft.com/office/drawing/2014/main" id="{F2A146EC-3EC4-4129-8C1F-1B3D5F3E5C52}"/>
            </a:ext>
          </a:extLst>
        </xdr:cNvPr>
        <xdr:cNvSpPr/>
      </xdr:nvSpPr>
      <xdr:spPr>
        <a:xfrm>
          <a:off x="14649450" y="1332801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170180</xdr:rowOff>
    </xdr:from>
    <xdr:to>
      <xdr:col>81</xdr:col>
      <xdr:colOff>101600</xdr:colOff>
      <xdr:row>82</xdr:row>
      <xdr:rowOff>100330</xdr:rowOff>
    </xdr:to>
    <xdr:sp macro="" textlink="">
      <xdr:nvSpPr>
        <xdr:cNvPr id="670" name="フローチャート: 判断 669">
          <a:extLst>
            <a:ext uri="{FF2B5EF4-FFF2-40B4-BE49-F238E27FC236}">
              <a16:creationId xmlns:a16="http://schemas.microsoft.com/office/drawing/2014/main" id="{7AD241D4-1102-4812-8121-BDD3FB1465FE}"/>
            </a:ext>
          </a:extLst>
        </xdr:cNvPr>
        <xdr:cNvSpPr/>
      </xdr:nvSpPr>
      <xdr:spPr>
        <a:xfrm>
          <a:off x="13887450" y="1328610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671" name="フローチャート: 判断 670">
          <a:extLst>
            <a:ext uri="{FF2B5EF4-FFF2-40B4-BE49-F238E27FC236}">
              <a16:creationId xmlns:a16="http://schemas.microsoft.com/office/drawing/2014/main" id="{566034F5-86E6-4B7A-A42F-6E2749773437}"/>
            </a:ext>
          </a:extLst>
        </xdr:cNvPr>
        <xdr:cNvSpPr/>
      </xdr:nvSpPr>
      <xdr:spPr>
        <a:xfrm>
          <a:off x="13096875" y="132886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672" name="フローチャート: 判断 671">
          <a:extLst>
            <a:ext uri="{FF2B5EF4-FFF2-40B4-BE49-F238E27FC236}">
              <a16:creationId xmlns:a16="http://schemas.microsoft.com/office/drawing/2014/main" id="{224B9E03-B762-4DC9-A49E-9777DD965287}"/>
            </a:ext>
          </a:extLst>
        </xdr:cNvPr>
        <xdr:cNvSpPr/>
      </xdr:nvSpPr>
      <xdr:spPr>
        <a:xfrm>
          <a:off x="12296775" y="1320418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2EFD1538-2571-455E-815C-41AD12A5BF8A}"/>
            </a:ext>
          </a:extLst>
        </xdr:cNvPr>
        <xdr:cNvSpPr txBox="1"/>
      </xdr:nvSpPr>
      <xdr:spPr>
        <a:xfrm>
          <a:off x="1452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2C06A2A1-3F5C-4AB6-9C27-46D43C163BAE}"/>
            </a:ext>
          </a:extLst>
        </xdr:cNvPr>
        <xdr:cNvSpPr txBox="1"/>
      </xdr:nvSpPr>
      <xdr:spPr>
        <a:xfrm>
          <a:off x="13763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6A6A06F1-1B27-44A8-99D1-CF27CB24FFC6}"/>
            </a:ext>
          </a:extLst>
        </xdr:cNvPr>
        <xdr:cNvSpPr txBox="1"/>
      </xdr:nvSpPr>
      <xdr:spPr>
        <a:xfrm>
          <a:off x="12973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921FABB2-10E5-4333-AE3E-40577B023591}"/>
            </a:ext>
          </a:extLst>
        </xdr:cNvPr>
        <xdr:cNvSpPr txBox="1"/>
      </xdr:nvSpPr>
      <xdr:spPr>
        <a:xfrm>
          <a:off x="12172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039CEFF7-195D-4D98-9809-4AECA65BCDD5}"/>
            </a:ext>
          </a:extLst>
        </xdr:cNvPr>
        <xdr:cNvSpPr txBox="1"/>
      </xdr:nvSpPr>
      <xdr:spPr>
        <a:xfrm>
          <a:off x="11363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158750</xdr:rowOff>
    </xdr:from>
    <xdr:to>
      <xdr:col>85</xdr:col>
      <xdr:colOff>177800</xdr:colOff>
      <xdr:row>80</xdr:row>
      <xdr:rowOff>88900</xdr:rowOff>
    </xdr:to>
    <xdr:sp macro="" textlink="">
      <xdr:nvSpPr>
        <xdr:cNvPr id="678" name="楕円 677">
          <a:extLst>
            <a:ext uri="{FF2B5EF4-FFF2-40B4-BE49-F238E27FC236}">
              <a16:creationId xmlns:a16="http://schemas.microsoft.com/office/drawing/2014/main" id="{05B99F8C-5143-4B48-91F8-FEEF7F5130BB}"/>
            </a:ext>
          </a:extLst>
        </xdr:cNvPr>
        <xdr:cNvSpPr/>
      </xdr:nvSpPr>
      <xdr:spPr>
        <a:xfrm>
          <a:off x="14649450" y="129635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10177</xdr:rowOff>
    </xdr:from>
    <xdr:ext cx="405111" cy="259045"/>
    <xdr:sp macro="" textlink="">
      <xdr:nvSpPr>
        <xdr:cNvPr id="679" name="【庁舎】&#10;有形固定資産減価償却率該当値テキスト">
          <a:extLst>
            <a:ext uri="{FF2B5EF4-FFF2-40B4-BE49-F238E27FC236}">
              <a16:creationId xmlns:a16="http://schemas.microsoft.com/office/drawing/2014/main" id="{DA8DB926-DC11-42CE-8BAF-7537867F7161}"/>
            </a:ext>
          </a:extLst>
        </xdr:cNvPr>
        <xdr:cNvSpPr txBox="1"/>
      </xdr:nvSpPr>
      <xdr:spPr>
        <a:xfrm>
          <a:off x="14744700" y="1280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74930</xdr:rowOff>
    </xdr:from>
    <xdr:to>
      <xdr:col>81</xdr:col>
      <xdr:colOff>101600</xdr:colOff>
      <xdr:row>80</xdr:row>
      <xdr:rowOff>5080</xdr:rowOff>
    </xdr:to>
    <xdr:sp macro="" textlink="">
      <xdr:nvSpPr>
        <xdr:cNvPr id="680" name="楕円 679">
          <a:extLst>
            <a:ext uri="{FF2B5EF4-FFF2-40B4-BE49-F238E27FC236}">
              <a16:creationId xmlns:a16="http://schemas.microsoft.com/office/drawing/2014/main" id="{DF057CB7-4482-4864-9F1E-85BAFD3A2A09}"/>
            </a:ext>
          </a:extLst>
        </xdr:cNvPr>
        <xdr:cNvSpPr/>
      </xdr:nvSpPr>
      <xdr:spPr>
        <a:xfrm>
          <a:off x="13887450" y="128765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125730</xdr:rowOff>
    </xdr:from>
    <xdr:to>
      <xdr:col>85</xdr:col>
      <xdr:colOff>127000</xdr:colOff>
      <xdr:row>80</xdr:row>
      <xdr:rowOff>38100</xdr:rowOff>
    </xdr:to>
    <xdr:cxnSp macro="">
      <xdr:nvCxnSpPr>
        <xdr:cNvPr id="681" name="直線コネクタ 680">
          <a:extLst>
            <a:ext uri="{FF2B5EF4-FFF2-40B4-BE49-F238E27FC236}">
              <a16:creationId xmlns:a16="http://schemas.microsoft.com/office/drawing/2014/main" id="{62F7BC6C-ED1C-4E42-8A7C-6745FEE0789C}"/>
            </a:ext>
          </a:extLst>
        </xdr:cNvPr>
        <xdr:cNvCxnSpPr/>
      </xdr:nvCxnSpPr>
      <xdr:spPr>
        <a:xfrm>
          <a:off x="13935075" y="12924155"/>
          <a:ext cx="762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170180</xdr:rowOff>
    </xdr:from>
    <xdr:to>
      <xdr:col>76</xdr:col>
      <xdr:colOff>165100</xdr:colOff>
      <xdr:row>79</xdr:row>
      <xdr:rowOff>100330</xdr:rowOff>
    </xdr:to>
    <xdr:sp macro="" textlink="">
      <xdr:nvSpPr>
        <xdr:cNvPr id="682" name="楕円 681">
          <a:extLst>
            <a:ext uri="{FF2B5EF4-FFF2-40B4-BE49-F238E27FC236}">
              <a16:creationId xmlns:a16="http://schemas.microsoft.com/office/drawing/2014/main" id="{FACAD314-1E13-4303-AF20-D48749697099}"/>
            </a:ext>
          </a:extLst>
        </xdr:cNvPr>
        <xdr:cNvSpPr/>
      </xdr:nvSpPr>
      <xdr:spPr>
        <a:xfrm>
          <a:off x="13096875" y="1280033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49530</xdr:rowOff>
    </xdr:from>
    <xdr:to>
      <xdr:col>81</xdr:col>
      <xdr:colOff>50800</xdr:colOff>
      <xdr:row>79</xdr:row>
      <xdr:rowOff>125730</xdr:rowOff>
    </xdr:to>
    <xdr:cxnSp macro="">
      <xdr:nvCxnSpPr>
        <xdr:cNvPr id="683" name="直線コネクタ 682">
          <a:extLst>
            <a:ext uri="{FF2B5EF4-FFF2-40B4-BE49-F238E27FC236}">
              <a16:creationId xmlns:a16="http://schemas.microsoft.com/office/drawing/2014/main" id="{EB78731B-107B-456D-860E-5B0375779AB5}"/>
            </a:ext>
          </a:extLst>
        </xdr:cNvPr>
        <xdr:cNvCxnSpPr/>
      </xdr:nvCxnSpPr>
      <xdr:spPr>
        <a:xfrm>
          <a:off x="13144500" y="12847955"/>
          <a:ext cx="7905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97789</xdr:rowOff>
    </xdr:from>
    <xdr:to>
      <xdr:col>72</xdr:col>
      <xdr:colOff>38100</xdr:colOff>
      <xdr:row>79</xdr:row>
      <xdr:rowOff>27939</xdr:rowOff>
    </xdr:to>
    <xdr:sp macro="" textlink="">
      <xdr:nvSpPr>
        <xdr:cNvPr id="684" name="楕円 683">
          <a:extLst>
            <a:ext uri="{FF2B5EF4-FFF2-40B4-BE49-F238E27FC236}">
              <a16:creationId xmlns:a16="http://schemas.microsoft.com/office/drawing/2014/main" id="{21286F67-7C3B-4549-B790-FC9F6C871F5E}"/>
            </a:ext>
          </a:extLst>
        </xdr:cNvPr>
        <xdr:cNvSpPr/>
      </xdr:nvSpPr>
      <xdr:spPr>
        <a:xfrm>
          <a:off x="12296775" y="1273746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148589</xdr:rowOff>
    </xdr:from>
    <xdr:to>
      <xdr:col>76</xdr:col>
      <xdr:colOff>114300</xdr:colOff>
      <xdr:row>79</xdr:row>
      <xdr:rowOff>49530</xdr:rowOff>
    </xdr:to>
    <xdr:cxnSp macro="">
      <xdr:nvCxnSpPr>
        <xdr:cNvPr id="685" name="直線コネクタ 684">
          <a:extLst>
            <a:ext uri="{FF2B5EF4-FFF2-40B4-BE49-F238E27FC236}">
              <a16:creationId xmlns:a16="http://schemas.microsoft.com/office/drawing/2014/main" id="{582DB847-A9D8-4EFC-8493-ADC6CFA3C801}"/>
            </a:ext>
          </a:extLst>
        </xdr:cNvPr>
        <xdr:cNvCxnSpPr/>
      </xdr:nvCxnSpPr>
      <xdr:spPr>
        <a:xfrm>
          <a:off x="12344400" y="12785089"/>
          <a:ext cx="8001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91457</xdr:rowOff>
    </xdr:from>
    <xdr:ext cx="405111" cy="259045"/>
    <xdr:sp macro="" textlink="">
      <xdr:nvSpPr>
        <xdr:cNvPr id="686" name="n_1aveValue【庁舎】&#10;有形固定資産減価償却率">
          <a:extLst>
            <a:ext uri="{FF2B5EF4-FFF2-40B4-BE49-F238E27FC236}">
              <a16:creationId xmlns:a16="http://schemas.microsoft.com/office/drawing/2014/main" id="{82C46BF8-60DC-45F9-B917-EB26B0E55C0F}"/>
            </a:ext>
          </a:extLst>
        </xdr:cNvPr>
        <xdr:cNvSpPr txBox="1"/>
      </xdr:nvSpPr>
      <xdr:spPr>
        <a:xfrm>
          <a:off x="13745219"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87647</xdr:rowOff>
    </xdr:from>
    <xdr:ext cx="405111" cy="259045"/>
    <xdr:sp macro="" textlink="">
      <xdr:nvSpPr>
        <xdr:cNvPr id="687" name="n_2aveValue【庁舎】&#10;有形固定資産減価償却率">
          <a:extLst>
            <a:ext uri="{FF2B5EF4-FFF2-40B4-BE49-F238E27FC236}">
              <a16:creationId xmlns:a16="http://schemas.microsoft.com/office/drawing/2014/main" id="{96FCB200-FD15-4B93-8FCC-D730C2C8D362}"/>
            </a:ext>
          </a:extLst>
        </xdr:cNvPr>
        <xdr:cNvSpPr txBox="1"/>
      </xdr:nvSpPr>
      <xdr:spPr>
        <a:xfrm>
          <a:off x="12964169"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xdr:rowOff>
    </xdr:from>
    <xdr:ext cx="405111" cy="259045"/>
    <xdr:sp macro="" textlink="">
      <xdr:nvSpPr>
        <xdr:cNvPr id="688" name="n_3aveValue【庁舎】&#10;有形固定資産減価償却率">
          <a:extLst>
            <a:ext uri="{FF2B5EF4-FFF2-40B4-BE49-F238E27FC236}">
              <a16:creationId xmlns:a16="http://schemas.microsoft.com/office/drawing/2014/main" id="{F6EC7CD3-D2E1-441C-A4FB-52A0903D222A}"/>
            </a:ext>
          </a:extLst>
        </xdr:cNvPr>
        <xdr:cNvSpPr txBox="1"/>
      </xdr:nvSpPr>
      <xdr:spPr>
        <a:xfrm>
          <a:off x="12164069" y="1328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21607</xdr:rowOff>
    </xdr:from>
    <xdr:ext cx="405111" cy="259045"/>
    <xdr:sp macro="" textlink="">
      <xdr:nvSpPr>
        <xdr:cNvPr id="689" name="n_1mainValue【庁舎】&#10;有形固定資産減価償却率">
          <a:extLst>
            <a:ext uri="{FF2B5EF4-FFF2-40B4-BE49-F238E27FC236}">
              <a16:creationId xmlns:a16="http://schemas.microsoft.com/office/drawing/2014/main" id="{E25917EC-294B-4FF6-A42C-242508135E01}"/>
            </a:ext>
          </a:extLst>
        </xdr:cNvPr>
        <xdr:cNvSpPr txBox="1"/>
      </xdr:nvSpPr>
      <xdr:spPr>
        <a:xfrm>
          <a:off x="13745219" y="1266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116857</xdr:rowOff>
    </xdr:from>
    <xdr:ext cx="405111" cy="259045"/>
    <xdr:sp macro="" textlink="">
      <xdr:nvSpPr>
        <xdr:cNvPr id="690" name="n_2mainValue【庁舎】&#10;有形固定資産減価償却率">
          <a:extLst>
            <a:ext uri="{FF2B5EF4-FFF2-40B4-BE49-F238E27FC236}">
              <a16:creationId xmlns:a16="http://schemas.microsoft.com/office/drawing/2014/main" id="{04F0D8A4-DEBC-447E-8E86-F605D7ED84D1}"/>
            </a:ext>
          </a:extLst>
        </xdr:cNvPr>
        <xdr:cNvSpPr txBox="1"/>
      </xdr:nvSpPr>
      <xdr:spPr>
        <a:xfrm>
          <a:off x="12964169" y="1259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44466</xdr:rowOff>
    </xdr:from>
    <xdr:ext cx="405111" cy="259045"/>
    <xdr:sp macro="" textlink="">
      <xdr:nvSpPr>
        <xdr:cNvPr id="691" name="n_3mainValue【庁舎】&#10;有形固定資産減価償却率">
          <a:extLst>
            <a:ext uri="{FF2B5EF4-FFF2-40B4-BE49-F238E27FC236}">
              <a16:creationId xmlns:a16="http://schemas.microsoft.com/office/drawing/2014/main" id="{79010777-04FA-4AB2-A9CF-01C3FA4224B2}"/>
            </a:ext>
          </a:extLst>
        </xdr:cNvPr>
        <xdr:cNvSpPr txBox="1"/>
      </xdr:nvSpPr>
      <xdr:spPr>
        <a:xfrm>
          <a:off x="12164069" y="12525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2" name="正方形/長方形 691">
          <a:extLst>
            <a:ext uri="{FF2B5EF4-FFF2-40B4-BE49-F238E27FC236}">
              <a16:creationId xmlns:a16="http://schemas.microsoft.com/office/drawing/2014/main" id="{208D0899-D9A6-437D-B9B4-19CBD75244F7}"/>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93" name="正方形/長方形 692">
          <a:extLst>
            <a:ext uri="{FF2B5EF4-FFF2-40B4-BE49-F238E27FC236}">
              <a16:creationId xmlns:a16="http://schemas.microsoft.com/office/drawing/2014/main" id="{76A54AE3-88FA-432E-BE91-946E8EF4D4F8}"/>
            </a:ext>
          </a:extLst>
        </xdr:cNvPr>
        <xdr:cNvSpPr/>
      </xdr:nvSpPr>
      <xdr:spPr>
        <a:xfrm>
          <a:off x="169259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94" name="正方形/長方形 693">
          <a:extLst>
            <a:ext uri="{FF2B5EF4-FFF2-40B4-BE49-F238E27FC236}">
              <a16:creationId xmlns:a16="http://schemas.microsoft.com/office/drawing/2014/main" id="{10EF43A8-879E-44A5-9460-1D8BF55CCCE7}"/>
            </a:ext>
          </a:extLst>
        </xdr:cNvPr>
        <xdr:cNvSpPr/>
      </xdr:nvSpPr>
      <xdr:spPr>
        <a:xfrm>
          <a:off x="169259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95" name="正方形/長方形 694">
          <a:extLst>
            <a:ext uri="{FF2B5EF4-FFF2-40B4-BE49-F238E27FC236}">
              <a16:creationId xmlns:a16="http://schemas.microsoft.com/office/drawing/2014/main" id="{4D4C3786-87D0-4090-8726-5CD2C0EE5E8E}"/>
            </a:ext>
          </a:extLst>
        </xdr:cNvPr>
        <xdr:cNvSpPr/>
      </xdr:nvSpPr>
      <xdr:spPr>
        <a:xfrm>
          <a:off x="1841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96" name="正方形/長方形 695">
          <a:extLst>
            <a:ext uri="{FF2B5EF4-FFF2-40B4-BE49-F238E27FC236}">
              <a16:creationId xmlns:a16="http://schemas.microsoft.com/office/drawing/2014/main" id="{80C710CD-5851-4909-B10D-520529889EF4}"/>
            </a:ext>
          </a:extLst>
        </xdr:cNvPr>
        <xdr:cNvSpPr/>
      </xdr:nvSpPr>
      <xdr:spPr>
        <a:xfrm>
          <a:off x="1841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a:extLst>
            <a:ext uri="{FF2B5EF4-FFF2-40B4-BE49-F238E27FC236}">
              <a16:creationId xmlns:a16="http://schemas.microsoft.com/office/drawing/2014/main" id="{464AAB0B-5D6B-40F0-A344-3BC1FCB6D4BD}"/>
            </a:ext>
          </a:extLst>
        </xdr:cNvPr>
        <xdr:cNvSpPr/>
      </xdr:nvSpPr>
      <xdr:spPr>
        <a:xfrm>
          <a:off x="164592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a:extLst>
            <a:ext uri="{FF2B5EF4-FFF2-40B4-BE49-F238E27FC236}">
              <a16:creationId xmlns:a16="http://schemas.microsoft.com/office/drawing/2014/main" id="{87722B91-93FB-4310-AAC0-BDEF68863F4E}"/>
            </a:ext>
          </a:extLst>
        </xdr:cNvPr>
        <xdr:cNvSpPr txBox="1"/>
      </xdr:nvSpPr>
      <xdr:spPr>
        <a:xfrm>
          <a:off x="1644015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a:extLst>
            <a:ext uri="{FF2B5EF4-FFF2-40B4-BE49-F238E27FC236}">
              <a16:creationId xmlns:a16="http://schemas.microsoft.com/office/drawing/2014/main" id="{B4D95E5D-669C-4AD9-8809-68B05F267085}"/>
            </a:ext>
          </a:extLst>
        </xdr:cNvPr>
        <xdr:cNvCxnSpPr/>
      </xdr:nvCxnSpPr>
      <xdr:spPr>
        <a:xfrm>
          <a:off x="164592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00" name="直線コネクタ 699">
          <a:extLst>
            <a:ext uri="{FF2B5EF4-FFF2-40B4-BE49-F238E27FC236}">
              <a16:creationId xmlns:a16="http://schemas.microsoft.com/office/drawing/2014/main" id="{22E80741-5E74-4FA0-9001-0ECA4D038234}"/>
            </a:ext>
          </a:extLst>
        </xdr:cNvPr>
        <xdr:cNvCxnSpPr/>
      </xdr:nvCxnSpPr>
      <xdr:spPr>
        <a:xfrm>
          <a:off x="16459200" y="14094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01" name="テキスト ボックス 700">
          <a:extLst>
            <a:ext uri="{FF2B5EF4-FFF2-40B4-BE49-F238E27FC236}">
              <a16:creationId xmlns:a16="http://schemas.microsoft.com/office/drawing/2014/main" id="{4C125FF2-25BC-479E-B048-8FFF3EEBEE4B}"/>
            </a:ext>
          </a:extLst>
        </xdr:cNvPr>
        <xdr:cNvSpPr txBox="1"/>
      </xdr:nvSpPr>
      <xdr:spPr>
        <a:xfrm>
          <a:off x="16052346"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02" name="直線コネクタ 701">
          <a:extLst>
            <a:ext uri="{FF2B5EF4-FFF2-40B4-BE49-F238E27FC236}">
              <a16:creationId xmlns:a16="http://schemas.microsoft.com/office/drawing/2014/main" id="{89B3D6F2-8B1C-4049-818B-80F4C68162CE}"/>
            </a:ext>
          </a:extLst>
        </xdr:cNvPr>
        <xdr:cNvCxnSpPr/>
      </xdr:nvCxnSpPr>
      <xdr:spPr>
        <a:xfrm>
          <a:off x="16459200" y="137835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03" name="テキスト ボックス 702">
          <a:extLst>
            <a:ext uri="{FF2B5EF4-FFF2-40B4-BE49-F238E27FC236}">
              <a16:creationId xmlns:a16="http://schemas.microsoft.com/office/drawing/2014/main" id="{4A600251-9F50-48B0-A8F9-F0695C3B2B64}"/>
            </a:ext>
          </a:extLst>
        </xdr:cNvPr>
        <xdr:cNvSpPr txBox="1"/>
      </xdr:nvSpPr>
      <xdr:spPr>
        <a:xfrm>
          <a:off x="16052346" y="13657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04" name="直線コネクタ 703">
          <a:extLst>
            <a:ext uri="{FF2B5EF4-FFF2-40B4-BE49-F238E27FC236}">
              <a16:creationId xmlns:a16="http://schemas.microsoft.com/office/drawing/2014/main" id="{A0EBEEC6-C0C7-4722-BA22-E9A67C722B05}"/>
            </a:ext>
          </a:extLst>
        </xdr:cNvPr>
        <xdr:cNvCxnSpPr/>
      </xdr:nvCxnSpPr>
      <xdr:spPr>
        <a:xfrm>
          <a:off x="16459200" y="134760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5" name="テキスト ボックス 704">
          <a:extLst>
            <a:ext uri="{FF2B5EF4-FFF2-40B4-BE49-F238E27FC236}">
              <a16:creationId xmlns:a16="http://schemas.microsoft.com/office/drawing/2014/main" id="{6B8CE91F-9874-4490-9DEB-BA08CC1CB487}"/>
            </a:ext>
          </a:extLst>
        </xdr:cNvPr>
        <xdr:cNvSpPr txBox="1"/>
      </xdr:nvSpPr>
      <xdr:spPr>
        <a:xfrm>
          <a:off x="16052346"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6" name="直線コネクタ 705">
          <a:extLst>
            <a:ext uri="{FF2B5EF4-FFF2-40B4-BE49-F238E27FC236}">
              <a16:creationId xmlns:a16="http://schemas.microsoft.com/office/drawing/2014/main" id="{1AAC566C-7D07-48EB-B938-FB04DB5B5990}"/>
            </a:ext>
          </a:extLst>
        </xdr:cNvPr>
        <xdr:cNvCxnSpPr/>
      </xdr:nvCxnSpPr>
      <xdr:spPr>
        <a:xfrm>
          <a:off x="16459200" y="131748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7" name="テキスト ボックス 706">
          <a:extLst>
            <a:ext uri="{FF2B5EF4-FFF2-40B4-BE49-F238E27FC236}">
              <a16:creationId xmlns:a16="http://schemas.microsoft.com/office/drawing/2014/main" id="{810009F7-1C2E-4CA6-8670-E51DE4349FE5}"/>
            </a:ext>
          </a:extLst>
        </xdr:cNvPr>
        <xdr:cNvSpPr txBox="1"/>
      </xdr:nvSpPr>
      <xdr:spPr>
        <a:xfrm>
          <a:off x="16052346"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8" name="直線コネクタ 707">
          <a:extLst>
            <a:ext uri="{FF2B5EF4-FFF2-40B4-BE49-F238E27FC236}">
              <a16:creationId xmlns:a16="http://schemas.microsoft.com/office/drawing/2014/main" id="{1270A973-8CC9-4640-B6CE-4A3246268EBF}"/>
            </a:ext>
          </a:extLst>
        </xdr:cNvPr>
        <xdr:cNvCxnSpPr/>
      </xdr:nvCxnSpPr>
      <xdr:spPr>
        <a:xfrm>
          <a:off x="16459200" y="128673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9" name="テキスト ボックス 708">
          <a:extLst>
            <a:ext uri="{FF2B5EF4-FFF2-40B4-BE49-F238E27FC236}">
              <a16:creationId xmlns:a16="http://schemas.microsoft.com/office/drawing/2014/main" id="{20C8F477-997E-4289-AE0D-266F7465DE88}"/>
            </a:ext>
          </a:extLst>
        </xdr:cNvPr>
        <xdr:cNvSpPr txBox="1"/>
      </xdr:nvSpPr>
      <xdr:spPr>
        <a:xfrm>
          <a:off x="16052346" y="12728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10" name="直線コネクタ 709">
          <a:extLst>
            <a:ext uri="{FF2B5EF4-FFF2-40B4-BE49-F238E27FC236}">
              <a16:creationId xmlns:a16="http://schemas.microsoft.com/office/drawing/2014/main" id="{61B655A2-601A-4F56-9DA8-D7D4F67909B1}"/>
            </a:ext>
          </a:extLst>
        </xdr:cNvPr>
        <xdr:cNvCxnSpPr/>
      </xdr:nvCxnSpPr>
      <xdr:spPr>
        <a:xfrm>
          <a:off x="16459200" y="125566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11" name="テキスト ボックス 710">
          <a:extLst>
            <a:ext uri="{FF2B5EF4-FFF2-40B4-BE49-F238E27FC236}">
              <a16:creationId xmlns:a16="http://schemas.microsoft.com/office/drawing/2014/main" id="{C2A7DBA8-43EA-43F1-AE19-631EE207CC63}"/>
            </a:ext>
          </a:extLst>
        </xdr:cNvPr>
        <xdr:cNvSpPr txBox="1"/>
      </xdr:nvSpPr>
      <xdr:spPr>
        <a:xfrm>
          <a:off x="16052346" y="124207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2" name="直線コネクタ 711">
          <a:extLst>
            <a:ext uri="{FF2B5EF4-FFF2-40B4-BE49-F238E27FC236}">
              <a16:creationId xmlns:a16="http://schemas.microsoft.com/office/drawing/2014/main" id="{9471CA63-FFD4-4DDF-A5C0-BF29E7B5AC7C}"/>
            </a:ext>
          </a:extLst>
        </xdr:cNvPr>
        <xdr:cNvCxnSpPr/>
      </xdr:nvCxnSpPr>
      <xdr:spPr>
        <a:xfrm>
          <a:off x="164592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3" name="テキスト ボックス 712">
          <a:extLst>
            <a:ext uri="{FF2B5EF4-FFF2-40B4-BE49-F238E27FC236}">
              <a16:creationId xmlns:a16="http://schemas.microsoft.com/office/drawing/2014/main" id="{6FFE9823-4A44-4EE8-8192-0258518D6380}"/>
            </a:ext>
          </a:extLst>
        </xdr:cNvPr>
        <xdr:cNvSpPr txBox="1"/>
      </xdr:nvSpPr>
      <xdr:spPr>
        <a:xfrm>
          <a:off x="16052346"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4" name="【庁舎】&#10;一人当たり面積グラフ枠">
          <a:extLst>
            <a:ext uri="{FF2B5EF4-FFF2-40B4-BE49-F238E27FC236}">
              <a16:creationId xmlns:a16="http://schemas.microsoft.com/office/drawing/2014/main" id="{9FE173B3-126D-426D-99A7-FA812D234A9C}"/>
            </a:ext>
          </a:extLst>
        </xdr:cNvPr>
        <xdr:cNvSpPr/>
      </xdr:nvSpPr>
      <xdr:spPr>
        <a:xfrm>
          <a:off x="164592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16329</xdr:rowOff>
    </xdr:from>
    <xdr:to>
      <xdr:col>116</xdr:col>
      <xdr:colOff>62864</xdr:colOff>
      <xdr:row>85</xdr:row>
      <xdr:rowOff>100693</xdr:rowOff>
    </xdr:to>
    <xdr:cxnSp macro="">
      <xdr:nvCxnSpPr>
        <xdr:cNvPr id="715" name="直線コネクタ 714">
          <a:extLst>
            <a:ext uri="{FF2B5EF4-FFF2-40B4-BE49-F238E27FC236}">
              <a16:creationId xmlns:a16="http://schemas.microsoft.com/office/drawing/2014/main" id="{18666D78-6649-42C8-AEBA-5D4A523E280B}"/>
            </a:ext>
          </a:extLst>
        </xdr:cNvPr>
        <xdr:cNvCxnSpPr/>
      </xdr:nvCxnSpPr>
      <xdr:spPr>
        <a:xfrm flipV="1">
          <a:off x="19952970" y="12656004"/>
          <a:ext cx="1269" cy="1221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104520</xdr:rowOff>
    </xdr:from>
    <xdr:ext cx="469744" cy="259045"/>
    <xdr:sp macro="" textlink="">
      <xdr:nvSpPr>
        <xdr:cNvPr id="716" name="【庁舎】&#10;一人当たり面積最小値テキスト">
          <a:extLst>
            <a:ext uri="{FF2B5EF4-FFF2-40B4-BE49-F238E27FC236}">
              <a16:creationId xmlns:a16="http://schemas.microsoft.com/office/drawing/2014/main" id="{691C81B2-768B-43D8-8A69-0EE52E819DF1}"/>
            </a:ext>
          </a:extLst>
        </xdr:cNvPr>
        <xdr:cNvSpPr txBox="1"/>
      </xdr:nvSpPr>
      <xdr:spPr>
        <a:xfrm>
          <a:off x="20002500" y="1388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100693</xdr:rowOff>
    </xdr:from>
    <xdr:to>
      <xdr:col>116</xdr:col>
      <xdr:colOff>152400</xdr:colOff>
      <xdr:row>85</xdr:row>
      <xdr:rowOff>100693</xdr:rowOff>
    </xdr:to>
    <xdr:cxnSp macro="">
      <xdr:nvCxnSpPr>
        <xdr:cNvPr id="717" name="直線コネクタ 716">
          <a:extLst>
            <a:ext uri="{FF2B5EF4-FFF2-40B4-BE49-F238E27FC236}">
              <a16:creationId xmlns:a16="http://schemas.microsoft.com/office/drawing/2014/main" id="{7FEDBA5A-09C8-49E6-82CF-53753C387CDB}"/>
            </a:ext>
          </a:extLst>
        </xdr:cNvPr>
        <xdr:cNvCxnSpPr/>
      </xdr:nvCxnSpPr>
      <xdr:spPr>
        <a:xfrm>
          <a:off x="19878675" y="1387701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134456</xdr:rowOff>
    </xdr:from>
    <xdr:ext cx="469744" cy="259045"/>
    <xdr:sp macro="" textlink="">
      <xdr:nvSpPr>
        <xdr:cNvPr id="718" name="【庁舎】&#10;一人当たり面積最大値テキスト">
          <a:extLst>
            <a:ext uri="{FF2B5EF4-FFF2-40B4-BE49-F238E27FC236}">
              <a16:creationId xmlns:a16="http://schemas.microsoft.com/office/drawing/2014/main" id="{DA3B42BA-6432-4CF9-8889-5D4C42129810}"/>
            </a:ext>
          </a:extLst>
        </xdr:cNvPr>
        <xdr:cNvSpPr txBox="1"/>
      </xdr:nvSpPr>
      <xdr:spPr>
        <a:xfrm>
          <a:off x="20002500" y="1245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16329</xdr:rowOff>
    </xdr:from>
    <xdr:to>
      <xdr:col>116</xdr:col>
      <xdr:colOff>152400</xdr:colOff>
      <xdr:row>78</xdr:row>
      <xdr:rowOff>16329</xdr:rowOff>
    </xdr:to>
    <xdr:cxnSp macro="">
      <xdr:nvCxnSpPr>
        <xdr:cNvPr id="719" name="直線コネクタ 718">
          <a:extLst>
            <a:ext uri="{FF2B5EF4-FFF2-40B4-BE49-F238E27FC236}">
              <a16:creationId xmlns:a16="http://schemas.microsoft.com/office/drawing/2014/main" id="{EA11CFA2-D471-4B10-A689-A1EE3BF92B4A}"/>
            </a:ext>
          </a:extLst>
        </xdr:cNvPr>
        <xdr:cNvCxnSpPr/>
      </xdr:nvCxnSpPr>
      <xdr:spPr>
        <a:xfrm>
          <a:off x="19878675" y="126560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11991</xdr:rowOff>
    </xdr:from>
    <xdr:ext cx="469744" cy="259045"/>
    <xdr:sp macro="" textlink="">
      <xdr:nvSpPr>
        <xdr:cNvPr id="720" name="【庁舎】&#10;一人当たり面積平均値テキスト">
          <a:extLst>
            <a:ext uri="{FF2B5EF4-FFF2-40B4-BE49-F238E27FC236}">
              <a16:creationId xmlns:a16="http://schemas.microsoft.com/office/drawing/2014/main" id="{F0D33CDD-1D59-4FA4-9F36-182A21105764}"/>
            </a:ext>
          </a:extLst>
        </xdr:cNvPr>
        <xdr:cNvSpPr txBox="1"/>
      </xdr:nvSpPr>
      <xdr:spPr>
        <a:xfrm>
          <a:off x="20002500" y="13458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33564</xdr:rowOff>
    </xdr:from>
    <xdr:to>
      <xdr:col>116</xdr:col>
      <xdr:colOff>114300</xdr:colOff>
      <xdr:row>83</xdr:row>
      <xdr:rowOff>135164</xdr:rowOff>
    </xdr:to>
    <xdr:sp macro="" textlink="">
      <xdr:nvSpPr>
        <xdr:cNvPr id="721" name="フローチャート: 判断 720">
          <a:extLst>
            <a:ext uri="{FF2B5EF4-FFF2-40B4-BE49-F238E27FC236}">
              <a16:creationId xmlns:a16="http://schemas.microsoft.com/office/drawing/2014/main" id="{2B7CF1DA-A7DD-46BB-9A7A-60A5BEA7C5A5}"/>
            </a:ext>
          </a:extLst>
        </xdr:cNvPr>
        <xdr:cNvSpPr/>
      </xdr:nvSpPr>
      <xdr:spPr>
        <a:xfrm>
          <a:off x="19897725" y="1347968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33564</xdr:rowOff>
    </xdr:from>
    <xdr:to>
      <xdr:col>112</xdr:col>
      <xdr:colOff>38100</xdr:colOff>
      <xdr:row>83</xdr:row>
      <xdr:rowOff>135164</xdr:rowOff>
    </xdr:to>
    <xdr:sp macro="" textlink="">
      <xdr:nvSpPr>
        <xdr:cNvPr id="722" name="フローチャート: 判断 721">
          <a:extLst>
            <a:ext uri="{FF2B5EF4-FFF2-40B4-BE49-F238E27FC236}">
              <a16:creationId xmlns:a16="http://schemas.microsoft.com/office/drawing/2014/main" id="{9074CE11-FF11-4ABE-BD84-A1D13AE0B696}"/>
            </a:ext>
          </a:extLst>
        </xdr:cNvPr>
        <xdr:cNvSpPr/>
      </xdr:nvSpPr>
      <xdr:spPr>
        <a:xfrm>
          <a:off x="19154775" y="1347968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22679</xdr:rowOff>
    </xdr:from>
    <xdr:to>
      <xdr:col>107</xdr:col>
      <xdr:colOff>101600</xdr:colOff>
      <xdr:row>83</xdr:row>
      <xdr:rowOff>124279</xdr:rowOff>
    </xdr:to>
    <xdr:sp macro="" textlink="">
      <xdr:nvSpPr>
        <xdr:cNvPr id="723" name="フローチャート: 判断 722">
          <a:extLst>
            <a:ext uri="{FF2B5EF4-FFF2-40B4-BE49-F238E27FC236}">
              <a16:creationId xmlns:a16="http://schemas.microsoft.com/office/drawing/2014/main" id="{1AD4EC57-9BAE-49DF-A95A-E1E57ED3DF4D}"/>
            </a:ext>
          </a:extLst>
        </xdr:cNvPr>
        <xdr:cNvSpPr/>
      </xdr:nvSpPr>
      <xdr:spPr>
        <a:xfrm>
          <a:off x="18345150" y="1347515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14514</xdr:rowOff>
    </xdr:from>
    <xdr:to>
      <xdr:col>102</xdr:col>
      <xdr:colOff>165100</xdr:colOff>
      <xdr:row>80</xdr:row>
      <xdr:rowOff>116114</xdr:rowOff>
    </xdr:to>
    <xdr:sp macro="" textlink="">
      <xdr:nvSpPr>
        <xdr:cNvPr id="724" name="フローチャート: 判断 723">
          <a:extLst>
            <a:ext uri="{FF2B5EF4-FFF2-40B4-BE49-F238E27FC236}">
              <a16:creationId xmlns:a16="http://schemas.microsoft.com/office/drawing/2014/main" id="{9BBD1116-9D28-4EF5-B329-B473A08ADB52}"/>
            </a:ext>
          </a:extLst>
        </xdr:cNvPr>
        <xdr:cNvSpPr/>
      </xdr:nvSpPr>
      <xdr:spPr>
        <a:xfrm>
          <a:off x="17554575" y="1297486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C896CD05-7468-4698-AFD2-8ABB9B533F37}"/>
            </a:ext>
          </a:extLst>
        </xdr:cNvPr>
        <xdr:cNvSpPr txBox="1"/>
      </xdr:nvSpPr>
      <xdr:spPr>
        <a:xfrm>
          <a:off x="197834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89886E5C-BC7F-4A86-BD3E-41D7607135A6}"/>
            </a:ext>
          </a:extLst>
        </xdr:cNvPr>
        <xdr:cNvSpPr txBox="1"/>
      </xdr:nvSpPr>
      <xdr:spPr>
        <a:xfrm>
          <a:off x="19030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A116013D-1D2D-415B-9DCA-41364BBE16CB}"/>
            </a:ext>
          </a:extLst>
        </xdr:cNvPr>
        <xdr:cNvSpPr txBox="1"/>
      </xdr:nvSpPr>
      <xdr:spPr>
        <a:xfrm>
          <a:off x="18221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6A12D3E8-BE14-457D-BF04-7906EF2E6093}"/>
            </a:ext>
          </a:extLst>
        </xdr:cNvPr>
        <xdr:cNvSpPr txBox="1"/>
      </xdr:nvSpPr>
      <xdr:spPr>
        <a:xfrm>
          <a:off x="174307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0C6EF7CD-B1E5-404D-AE44-A2E37A193801}"/>
            </a:ext>
          </a:extLst>
        </xdr:cNvPr>
        <xdr:cNvSpPr txBox="1"/>
      </xdr:nvSpPr>
      <xdr:spPr>
        <a:xfrm>
          <a:off x="16630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136979</xdr:rowOff>
    </xdr:from>
    <xdr:to>
      <xdr:col>116</xdr:col>
      <xdr:colOff>114300</xdr:colOff>
      <xdr:row>78</xdr:row>
      <xdr:rowOff>67129</xdr:rowOff>
    </xdr:to>
    <xdr:sp macro="" textlink="">
      <xdr:nvSpPr>
        <xdr:cNvPr id="730" name="楕円 729">
          <a:extLst>
            <a:ext uri="{FF2B5EF4-FFF2-40B4-BE49-F238E27FC236}">
              <a16:creationId xmlns:a16="http://schemas.microsoft.com/office/drawing/2014/main" id="{FD3FF8BE-4EF7-4F0C-95AB-A8AB05D884A7}"/>
            </a:ext>
          </a:extLst>
        </xdr:cNvPr>
        <xdr:cNvSpPr/>
      </xdr:nvSpPr>
      <xdr:spPr>
        <a:xfrm>
          <a:off x="19897725" y="1261790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90006</xdr:rowOff>
    </xdr:from>
    <xdr:ext cx="469744" cy="259045"/>
    <xdr:sp macro="" textlink="">
      <xdr:nvSpPr>
        <xdr:cNvPr id="731" name="【庁舎】&#10;一人当たり面積該当値テキスト">
          <a:extLst>
            <a:ext uri="{FF2B5EF4-FFF2-40B4-BE49-F238E27FC236}">
              <a16:creationId xmlns:a16="http://schemas.microsoft.com/office/drawing/2014/main" id="{E1E672DA-5CB2-4589-908C-E0F64DD550F4}"/>
            </a:ext>
          </a:extLst>
        </xdr:cNvPr>
        <xdr:cNvSpPr txBox="1"/>
      </xdr:nvSpPr>
      <xdr:spPr>
        <a:xfrm>
          <a:off x="20002500" y="1256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169636</xdr:rowOff>
    </xdr:from>
    <xdr:to>
      <xdr:col>112</xdr:col>
      <xdr:colOff>38100</xdr:colOff>
      <xdr:row>78</xdr:row>
      <xdr:rowOff>99786</xdr:rowOff>
    </xdr:to>
    <xdr:sp macro="" textlink="">
      <xdr:nvSpPr>
        <xdr:cNvPr id="732" name="楕円 731">
          <a:extLst>
            <a:ext uri="{FF2B5EF4-FFF2-40B4-BE49-F238E27FC236}">
              <a16:creationId xmlns:a16="http://schemas.microsoft.com/office/drawing/2014/main" id="{B31E32CD-0148-4AC0-A1DE-88033DBF9E6F}"/>
            </a:ext>
          </a:extLst>
        </xdr:cNvPr>
        <xdr:cNvSpPr/>
      </xdr:nvSpPr>
      <xdr:spPr>
        <a:xfrm>
          <a:off x="19154775" y="1263786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16329</xdr:rowOff>
    </xdr:from>
    <xdr:to>
      <xdr:col>116</xdr:col>
      <xdr:colOff>63500</xdr:colOff>
      <xdr:row>78</xdr:row>
      <xdr:rowOff>48986</xdr:rowOff>
    </xdr:to>
    <xdr:cxnSp macro="">
      <xdr:nvCxnSpPr>
        <xdr:cNvPr id="733" name="直線コネクタ 732">
          <a:extLst>
            <a:ext uri="{FF2B5EF4-FFF2-40B4-BE49-F238E27FC236}">
              <a16:creationId xmlns:a16="http://schemas.microsoft.com/office/drawing/2014/main" id="{54ABD519-1B50-486B-A6DF-C1C811A10A5F}"/>
            </a:ext>
          </a:extLst>
        </xdr:cNvPr>
        <xdr:cNvCxnSpPr/>
      </xdr:nvCxnSpPr>
      <xdr:spPr>
        <a:xfrm flipV="1">
          <a:off x="19202400" y="12656004"/>
          <a:ext cx="752475"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9071</xdr:rowOff>
    </xdr:from>
    <xdr:to>
      <xdr:col>107</xdr:col>
      <xdr:colOff>101600</xdr:colOff>
      <xdr:row>78</xdr:row>
      <xdr:rowOff>110671</xdr:rowOff>
    </xdr:to>
    <xdr:sp macro="" textlink="">
      <xdr:nvSpPr>
        <xdr:cNvPr id="734" name="楕円 733">
          <a:extLst>
            <a:ext uri="{FF2B5EF4-FFF2-40B4-BE49-F238E27FC236}">
              <a16:creationId xmlns:a16="http://schemas.microsoft.com/office/drawing/2014/main" id="{87D6265B-91D9-443C-A54C-FDB71F9C7E1D}"/>
            </a:ext>
          </a:extLst>
        </xdr:cNvPr>
        <xdr:cNvSpPr/>
      </xdr:nvSpPr>
      <xdr:spPr>
        <a:xfrm>
          <a:off x="18345150" y="1265192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48986</xdr:rowOff>
    </xdr:from>
    <xdr:to>
      <xdr:col>111</xdr:col>
      <xdr:colOff>177800</xdr:colOff>
      <xdr:row>78</xdr:row>
      <xdr:rowOff>59871</xdr:rowOff>
    </xdr:to>
    <xdr:cxnSp macro="">
      <xdr:nvCxnSpPr>
        <xdr:cNvPr id="735" name="直線コネクタ 734">
          <a:extLst>
            <a:ext uri="{FF2B5EF4-FFF2-40B4-BE49-F238E27FC236}">
              <a16:creationId xmlns:a16="http://schemas.microsoft.com/office/drawing/2014/main" id="{BB657843-8822-4F9E-9F51-C5C34731AE6C}"/>
            </a:ext>
          </a:extLst>
        </xdr:cNvPr>
        <xdr:cNvCxnSpPr/>
      </xdr:nvCxnSpPr>
      <xdr:spPr>
        <a:xfrm flipV="1">
          <a:off x="18392775" y="12685486"/>
          <a:ext cx="809625" cy="1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9071</xdr:rowOff>
    </xdr:from>
    <xdr:to>
      <xdr:col>102</xdr:col>
      <xdr:colOff>165100</xdr:colOff>
      <xdr:row>78</xdr:row>
      <xdr:rowOff>110671</xdr:rowOff>
    </xdr:to>
    <xdr:sp macro="" textlink="">
      <xdr:nvSpPr>
        <xdr:cNvPr id="736" name="楕円 735">
          <a:extLst>
            <a:ext uri="{FF2B5EF4-FFF2-40B4-BE49-F238E27FC236}">
              <a16:creationId xmlns:a16="http://schemas.microsoft.com/office/drawing/2014/main" id="{2C376388-D33C-449F-8137-0DBCC18182EB}"/>
            </a:ext>
          </a:extLst>
        </xdr:cNvPr>
        <xdr:cNvSpPr/>
      </xdr:nvSpPr>
      <xdr:spPr>
        <a:xfrm>
          <a:off x="17554575" y="1265192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59871</xdr:rowOff>
    </xdr:from>
    <xdr:to>
      <xdr:col>107</xdr:col>
      <xdr:colOff>50800</xdr:colOff>
      <xdr:row>78</xdr:row>
      <xdr:rowOff>59871</xdr:rowOff>
    </xdr:to>
    <xdr:cxnSp macro="">
      <xdr:nvCxnSpPr>
        <xdr:cNvPr id="737" name="直線コネクタ 736">
          <a:extLst>
            <a:ext uri="{FF2B5EF4-FFF2-40B4-BE49-F238E27FC236}">
              <a16:creationId xmlns:a16="http://schemas.microsoft.com/office/drawing/2014/main" id="{DE7B625F-C04E-402F-B0EF-B323F6325713}"/>
            </a:ext>
          </a:extLst>
        </xdr:cNvPr>
        <xdr:cNvCxnSpPr/>
      </xdr:nvCxnSpPr>
      <xdr:spPr>
        <a:xfrm>
          <a:off x="17602200" y="12699546"/>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126291</xdr:rowOff>
    </xdr:from>
    <xdr:ext cx="469744" cy="259045"/>
    <xdr:sp macro="" textlink="">
      <xdr:nvSpPr>
        <xdr:cNvPr id="738" name="n_1aveValue【庁舎】&#10;一人当たり面積">
          <a:extLst>
            <a:ext uri="{FF2B5EF4-FFF2-40B4-BE49-F238E27FC236}">
              <a16:creationId xmlns:a16="http://schemas.microsoft.com/office/drawing/2014/main" id="{E3E4D6B7-B6AE-4468-A5D1-494D46CE768E}"/>
            </a:ext>
          </a:extLst>
        </xdr:cNvPr>
        <xdr:cNvSpPr txBox="1"/>
      </xdr:nvSpPr>
      <xdr:spPr>
        <a:xfrm>
          <a:off x="18983402" y="1357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115406</xdr:rowOff>
    </xdr:from>
    <xdr:ext cx="469744" cy="259045"/>
    <xdr:sp macro="" textlink="">
      <xdr:nvSpPr>
        <xdr:cNvPr id="739" name="n_2aveValue【庁舎】&#10;一人当たり面積">
          <a:extLst>
            <a:ext uri="{FF2B5EF4-FFF2-40B4-BE49-F238E27FC236}">
              <a16:creationId xmlns:a16="http://schemas.microsoft.com/office/drawing/2014/main" id="{1D4E18CF-3B46-4EE2-9E1F-2103D7725E7E}"/>
            </a:ext>
          </a:extLst>
        </xdr:cNvPr>
        <xdr:cNvSpPr txBox="1"/>
      </xdr:nvSpPr>
      <xdr:spPr>
        <a:xfrm>
          <a:off x="18183302" y="1356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107241</xdr:rowOff>
    </xdr:from>
    <xdr:ext cx="469744" cy="259045"/>
    <xdr:sp macro="" textlink="">
      <xdr:nvSpPr>
        <xdr:cNvPr id="740" name="n_3aveValue【庁舎】&#10;一人当たり面積">
          <a:extLst>
            <a:ext uri="{FF2B5EF4-FFF2-40B4-BE49-F238E27FC236}">
              <a16:creationId xmlns:a16="http://schemas.microsoft.com/office/drawing/2014/main" id="{D1FC9A60-9950-4C2B-BE89-5A7D77ED47E4}"/>
            </a:ext>
          </a:extLst>
        </xdr:cNvPr>
        <xdr:cNvSpPr txBox="1"/>
      </xdr:nvSpPr>
      <xdr:spPr>
        <a:xfrm>
          <a:off x="17383202" y="1306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116313</xdr:rowOff>
    </xdr:from>
    <xdr:ext cx="469744" cy="259045"/>
    <xdr:sp macro="" textlink="">
      <xdr:nvSpPr>
        <xdr:cNvPr id="741" name="n_1mainValue【庁舎】&#10;一人当たり面積">
          <a:extLst>
            <a:ext uri="{FF2B5EF4-FFF2-40B4-BE49-F238E27FC236}">
              <a16:creationId xmlns:a16="http://schemas.microsoft.com/office/drawing/2014/main" id="{5BA2FF3D-B9C5-45BE-86C7-940026EA936F}"/>
            </a:ext>
          </a:extLst>
        </xdr:cNvPr>
        <xdr:cNvSpPr txBox="1"/>
      </xdr:nvSpPr>
      <xdr:spPr>
        <a:xfrm>
          <a:off x="18983402" y="1243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127198</xdr:rowOff>
    </xdr:from>
    <xdr:ext cx="469744" cy="259045"/>
    <xdr:sp macro="" textlink="">
      <xdr:nvSpPr>
        <xdr:cNvPr id="742" name="n_2mainValue【庁舎】&#10;一人当たり面積">
          <a:extLst>
            <a:ext uri="{FF2B5EF4-FFF2-40B4-BE49-F238E27FC236}">
              <a16:creationId xmlns:a16="http://schemas.microsoft.com/office/drawing/2014/main" id="{23E7F442-E97F-42CA-9FE5-1B2DAFF62212}"/>
            </a:ext>
          </a:extLst>
        </xdr:cNvPr>
        <xdr:cNvSpPr txBox="1"/>
      </xdr:nvSpPr>
      <xdr:spPr>
        <a:xfrm>
          <a:off x="18183302" y="1243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127198</xdr:rowOff>
    </xdr:from>
    <xdr:ext cx="469744" cy="259045"/>
    <xdr:sp macro="" textlink="">
      <xdr:nvSpPr>
        <xdr:cNvPr id="743" name="n_3mainValue【庁舎】&#10;一人当たり面積">
          <a:extLst>
            <a:ext uri="{FF2B5EF4-FFF2-40B4-BE49-F238E27FC236}">
              <a16:creationId xmlns:a16="http://schemas.microsoft.com/office/drawing/2014/main" id="{BA0E5AD0-66F0-47C4-8109-B019B63510FE}"/>
            </a:ext>
          </a:extLst>
        </xdr:cNvPr>
        <xdr:cNvSpPr txBox="1"/>
      </xdr:nvSpPr>
      <xdr:spPr>
        <a:xfrm>
          <a:off x="17383202" y="1243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a:extLst>
            <a:ext uri="{FF2B5EF4-FFF2-40B4-BE49-F238E27FC236}">
              <a16:creationId xmlns:a16="http://schemas.microsoft.com/office/drawing/2014/main" id="{95DFC041-DB9E-4521-B35F-E50FB6633BF3}"/>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a:extLst>
            <a:ext uri="{FF2B5EF4-FFF2-40B4-BE49-F238E27FC236}">
              <a16:creationId xmlns:a16="http://schemas.microsoft.com/office/drawing/2014/main" id="{B4108823-0141-4851-B37E-5CE2B883E0ED}"/>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a:extLst>
            <a:ext uri="{FF2B5EF4-FFF2-40B4-BE49-F238E27FC236}">
              <a16:creationId xmlns:a16="http://schemas.microsoft.com/office/drawing/2014/main" id="{E7D0FBD3-1EE5-42FC-9CB7-0406969C22D2}"/>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類似団体と比較して高い施設は、陸上競技場・野球場・球技場、保健所、試験研究機関、警察施設となっており、低い施設は、体育館・プール、県民会館、庁舎となっている。</a:t>
          </a:r>
        </a:p>
        <a:p>
          <a:r>
            <a:rPr kumimoji="1" lang="ja-JP" altLang="en-US" sz="1300">
              <a:latin typeface="ＭＳ Ｐゴシック" panose="020B0600070205080204" pitchFamily="50" charset="-128"/>
              <a:ea typeface="ＭＳ Ｐゴシック" panose="020B0600070205080204" pitchFamily="50" charset="-128"/>
            </a:rPr>
            <a:t>特に償却率の高い野球場については、その付随する設備も整備してきており、累積償却額が大きくなっていることから、石川県公共施設等総合管理計画に基づき、計画的な修繕等を進めていく。</a:t>
          </a:r>
        </a:p>
        <a:p>
          <a:r>
            <a:rPr kumimoji="1" lang="ja-JP" altLang="en-US" sz="1300">
              <a:latin typeface="ＭＳ Ｐゴシック" panose="020B0600070205080204" pitchFamily="50" charset="-128"/>
              <a:ea typeface="ＭＳ Ｐゴシック" panose="020B0600070205080204" pitchFamily="50" charset="-128"/>
            </a:rPr>
            <a:t>　また、体育館・プールの償却率が低い理由は、競技力の向上や生涯スポーツ社会の実現など石川県のスポーツ振興を図るため、平成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年に「いしかわ総合スポーツセンター」を新たに整備・オープンしたことによる資産額の上昇が要因である。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1,139,612
1,123,115
4,186.05
541,721,213
530,771,463
743,240
306,234,049
1,199,880,184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215.9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景気回復による税収の増加等に伴い単年度の財政力指数が上昇傾向にあり、令和元年度は、単年度の財政力指数が</a:t>
          </a:r>
          <a:r>
            <a:rPr kumimoji="1" lang="en-US" altLang="ja-JP" sz="1300">
              <a:latin typeface="ＭＳ Ｐゴシック" panose="020B0600070205080204" pitchFamily="50" charset="-128"/>
              <a:ea typeface="ＭＳ Ｐゴシック" panose="020B0600070205080204" pitchFamily="50" charset="-128"/>
            </a:rPr>
            <a:t>0.52</a:t>
          </a:r>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ポイント上昇）となったことから、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年平均値も前年度から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ポイント上昇の</a:t>
          </a:r>
          <a:r>
            <a:rPr kumimoji="1" lang="en-US" altLang="ja-JP" sz="1300">
              <a:latin typeface="ＭＳ Ｐゴシック" panose="020B0600070205080204" pitchFamily="50" charset="-128"/>
              <a:ea typeface="ＭＳ Ｐゴシック" panose="020B0600070205080204" pitchFamily="50" charset="-128"/>
            </a:rPr>
            <a:t>0.51</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43</xdr:row>
      <xdr:rowOff>95250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54272"/>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67327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43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95250</xdr:rowOff>
    </xdr:from>
    <xdr:to>
      <xdr:col>24</xdr:col>
      <xdr:colOff>12700</xdr:colOff>
      <xdr:row>43</xdr:row>
      <xdr:rowOff>95250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46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129722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676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58255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41728</xdr:rowOff>
    </xdr:from>
    <xdr:to>
      <xdr:col>23</xdr:col>
      <xdr:colOff>184150</xdr:colOff>
      <xdr:row>40</xdr:row>
      <xdr:rowOff>143328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44</xdr:row>
      <xdr:rowOff>27215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5020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61685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5710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111777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1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職員数の削減（平成</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年度以降約</a:t>
          </a:r>
          <a:r>
            <a:rPr kumimoji="1" lang="en-US" altLang="ja-JP" sz="1200">
              <a:latin typeface="ＭＳ Ｐゴシック" panose="020B0600070205080204" pitchFamily="50" charset="-128"/>
              <a:ea typeface="ＭＳ Ｐゴシック" panose="020B0600070205080204" pitchFamily="50" charset="-128"/>
            </a:rPr>
            <a:t>700</a:t>
          </a:r>
          <a:r>
            <a:rPr kumimoji="1" lang="ja-JP" altLang="en-US" sz="1200">
              <a:latin typeface="ＭＳ Ｐゴシック" panose="020B0600070205080204" pitchFamily="50" charset="-128"/>
              <a:ea typeface="ＭＳ Ｐゴシック" panose="020B0600070205080204" pitchFamily="50" charset="-128"/>
            </a:rPr>
            <a:t>人）による人件費抑制に努めてきた結果、人件費分がグループ内で２番目に低く、比率全体もグループ平均を下回っている。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令和元年度は、社会保障関係費の増加などにより、前年度から</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ポイント悪化した。</a:t>
          </a:r>
        </a:p>
        <a:p>
          <a:r>
            <a:rPr kumimoji="1" lang="ja-JP" altLang="en-US" sz="1200">
              <a:latin typeface="ＭＳ Ｐゴシック" panose="020B0600070205080204" pitchFamily="50" charset="-128"/>
              <a:ea typeface="ＭＳ Ｐゴシック" panose="020B0600070205080204" pitchFamily="50" charset="-128"/>
            </a:rPr>
            <a:t>　今後も社会保障関係経費の増加が見込まれる厳しい財政状況が予想されることから、引き続き、歳入の確保や歳出全般にわたる見直しなど、行財政改革に不断に取り組み、社会経済情勢の変化にも機動的に対応できる持続可能な財政運営に努め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66</xdr:row>
      <xdr:rowOff>154940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997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6350</xdr:rowOff>
    </xdr:from>
    <xdr:to>
      <xdr:col>23</xdr:col>
      <xdr:colOff>133350</xdr:colOff>
      <xdr:row>61</xdr:row>
      <xdr:rowOff>46990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9950450"/>
          <a:ext cx="838200" cy="5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158767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8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6350</xdr:rowOff>
    </xdr:from>
    <xdr:to>
      <xdr:col>19</xdr:col>
      <xdr:colOff>133350</xdr:colOff>
      <xdr:row>59</xdr:row>
      <xdr:rowOff>3810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995045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3810</xdr:rowOff>
    </xdr:from>
    <xdr:to>
      <xdr:col>15</xdr:col>
      <xdr:colOff>82550</xdr:colOff>
      <xdr:row>60</xdr:row>
      <xdr:rowOff>73660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11936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151130</xdr:rowOff>
    </xdr:from>
    <xdr:to>
      <xdr:col>11</xdr:col>
      <xdr:colOff>31750</xdr:colOff>
      <xdr:row>60</xdr:row>
      <xdr:rowOff>73660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09523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106697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76200</xdr:rowOff>
    </xdr:from>
    <xdr:to>
      <xdr:col>7</xdr:col>
      <xdr:colOff>31750</xdr:colOff>
      <xdr:row>59</xdr:row>
      <xdr:rowOff>6350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16527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12717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127000</xdr:rowOff>
    </xdr:from>
    <xdr:to>
      <xdr:col>19</xdr:col>
      <xdr:colOff>184150</xdr:colOff>
      <xdr:row>58</xdr:row>
      <xdr:rowOff>57150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67327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124460</xdr:rowOff>
    </xdr:from>
    <xdr:to>
      <xdr:col>15</xdr:col>
      <xdr:colOff>133350</xdr:colOff>
      <xdr:row>59</xdr:row>
      <xdr:rowOff>54610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64787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22860</xdr:rowOff>
    </xdr:from>
    <xdr:to>
      <xdr:col>11</xdr:col>
      <xdr:colOff>82550</xdr:colOff>
      <xdr:row>60</xdr:row>
      <xdr:rowOff>124460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134637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100330</xdr:rowOff>
    </xdr:from>
    <xdr:to>
      <xdr:col>7</xdr:col>
      <xdr:colOff>31750</xdr:colOff>
      <xdr:row>59</xdr:row>
      <xdr:rowOff>30480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15257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[126,652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令和元年度は、人件費の抑制にも努めた結果、例年並みの水準となった。</a:t>
          </a:r>
        </a:p>
        <a:p>
          <a:r>
            <a:rPr kumimoji="1" lang="ja-JP" altLang="en-US" sz="1300">
              <a:latin typeface="ＭＳ Ｐゴシック" panose="020B0600070205080204" pitchFamily="50" charset="-128"/>
              <a:ea typeface="ＭＳ Ｐゴシック" panose="020B0600070205080204" pitchFamily="50" charset="-128"/>
            </a:rPr>
            <a:t>　今後とも、県行政の守備範囲の見直しや民間ノウハウの積極的な活用など、業務の効率化を推進し、経費の抑制を図る。</a:t>
          </a: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85806</xdr:rowOff>
    </xdr:from>
    <xdr:to>
      <xdr:col>23</xdr:col>
      <xdr:colOff>133350</xdr:colOff>
      <xdr:row>88</xdr:row>
      <xdr:rowOff>137621</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801806"/>
          <a:ext cx="0" cy="14234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109698</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19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137621</xdr:rowOff>
    </xdr:from>
    <xdr:to>
      <xdr:col>24</xdr:col>
      <xdr:colOff>12700</xdr:colOff>
      <xdr:row>88</xdr:row>
      <xdr:rowOff>137621</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225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733</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54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85806</xdr:rowOff>
    </xdr:from>
    <xdr:to>
      <xdr:col>24</xdr:col>
      <xdr:colOff>12700</xdr:colOff>
      <xdr:row>80</xdr:row>
      <xdr:rowOff>85806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113792</xdr:rowOff>
    </xdr:from>
    <xdr:to>
      <xdr:col>23</xdr:col>
      <xdr:colOff>133350</xdr:colOff>
      <xdr:row>85</xdr:row>
      <xdr:rowOff>120924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687042"/>
          <a:ext cx="8382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140989</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28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124462</xdr:rowOff>
    </xdr:from>
    <xdr:to>
      <xdr:col>23</xdr:col>
      <xdr:colOff>184150</xdr:colOff>
      <xdr:row>83</xdr:row>
      <xdr:rowOff>54612</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113792</xdr:rowOff>
    </xdr:from>
    <xdr:to>
      <xdr:col>19</xdr:col>
      <xdr:colOff>133350</xdr:colOff>
      <xdr:row>85</xdr:row>
      <xdr:rowOff>127412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3225800" y="14687042"/>
          <a:ext cx="889000" cy="1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118470</xdr:rowOff>
    </xdr:from>
    <xdr:to>
      <xdr:col>19</xdr:col>
      <xdr:colOff>184150</xdr:colOff>
      <xdr:row>83</xdr:row>
      <xdr:rowOff>48620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58797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94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115723</xdr:rowOff>
    </xdr:from>
    <xdr:to>
      <xdr:col>15</xdr:col>
      <xdr:colOff>82550</xdr:colOff>
      <xdr:row>85</xdr:row>
      <xdr:rowOff>127412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688973"/>
          <a:ext cx="889000" cy="1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115252</xdr:rowOff>
    </xdr:from>
    <xdr:to>
      <xdr:col>15</xdr:col>
      <xdr:colOff>133350</xdr:colOff>
      <xdr:row>83</xdr:row>
      <xdr:rowOff>45402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55579</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94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111137</xdr:rowOff>
    </xdr:from>
    <xdr:to>
      <xdr:col>11</xdr:col>
      <xdr:colOff>31750</xdr:colOff>
      <xdr:row>85</xdr:row>
      <xdr:rowOff>115723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684387"/>
          <a:ext cx="8890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98289</xdr:rowOff>
    </xdr:from>
    <xdr:to>
      <xdr:col>11</xdr:col>
      <xdr:colOff>82550</xdr:colOff>
      <xdr:row>86</xdr:row>
      <xdr:rowOff>28439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13216</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75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89026</xdr:rowOff>
    </xdr:from>
    <xdr:to>
      <xdr:col>7</xdr:col>
      <xdr:colOff>31750</xdr:colOff>
      <xdr:row>86</xdr:row>
      <xdr:rowOff>19176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66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3953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74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70124</xdr:rowOff>
    </xdr:from>
    <xdr:to>
      <xdr:col>23</xdr:col>
      <xdr:colOff>184150</xdr:colOff>
      <xdr:row>86</xdr:row>
      <xdr:rowOff>274</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64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42201</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61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62992</xdr:rowOff>
    </xdr:from>
    <xdr:to>
      <xdr:col>19</xdr:col>
      <xdr:colOff>184150</xdr:colOff>
      <xdr:row>85</xdr:row>
      <xdr:rowOff>164592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149369</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72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76612</xdr:rowOff>
    </xdr:from>
    <xdr:to>
      <xdr:col>15</xdr:col>
      <xdr:colOff>133350</xdr:colOff>
      <xdr:row>86</xdr:row>
      <xdr:rowOff>6762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6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162989</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73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64923</xdr:rowOff>
    </xdr:from>
    <xdr:to>
      <xdr:col>11</xdr:col>
      <xdr:colOff>82550</xdr:colOff>
      <xdr:row>85</xdr:row>
      <xdr:rowOff>166523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63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5250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407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60337</xdr:rowOff>
    </xdr:from>
    <xdr:to>
      <xdr:col>7</xdr:col>
      <xdr:colOff>31750</xdr:colOff>
      <xdr:row>85</xdr:row>
      <xdr:rowOff>161937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63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664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40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28</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年度及び平成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29</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年度の給与改定においては、国家公務員の給与水準との均衡を図るため、国の改定後の俸給が本県を上回る部分（主に若年層）のみの増額改定としたため、給料改定率が国より小さくなり、平成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30</a:t>
          </a:r>
          <a:r>
            <a:rPr kumimoji="1" lang="ja-JP" altLang="en-US" sz="1200">
              <a:solidFill>
                <a:schemeClr val="tx1"/>
              </a:solidFill>
              <a:latin typeface="ＭＳ Ｐゴシック" panose="020B0600070205080204" pitchFamily="50" charset="-128"/>
              <a:ea typeface="ＭＳ Ｐゴシック" panose="020B0600070205080204" pitchFamily="50" charset="-128"/>
            </a:rPr>
            <a:t>年</a:t>
          </a:r>
          <a:r>
            <a:rPr kumimoji="1" lang="en-US" altLang="ja-JP" sz="1200">
              <a:solidFill>
                <a:schemeClr val="tx1"/>
              </a:solidFill>
              <a:latin typeface="ＭＳ Ｐゴシック" panose="020B0600070205080204" pitchFamily="50" charset="-128"/>
              <a:ea typeface="ＭＳ Ｐゴシック" panose="020B0600070205080204" pitchFamily="50" charset="-128"/>
            </a:rPr>
            <a:t>4</a:t>
          </a:r>
          <a:r>
            <a:rPr kumimoji="1" lang="ja-JP" altLang="en-US" sz="1200">
              <a:solidFill>
                <a:schemeClr val="tx1"/>
              </a:solidFill>
              <a:latin typeface="ＭＳ Ｐゴシック" panose="020B0600070205080204" pitchFamily="50" charset="-128"/>
              <a:ea typeface="ＭＳ Ｐゴシック" panose="020B0600070205080204" pitchFamily="50" charset="-128"/>
            </a:rPr>
            <a:t>月の指数は</a:t>
          </a:r>
          <a:r>
            <a:rPr kumimoji="1" lang="en-US" altLang="ja-JP" sz="1200">
              <a:solidFill>
                <a:schemeClr val="tx1"/>
              </a:solidFill>
              <a:latin typeface="ＭＳ Ｐゴシック" panose="020B0600070205080204" pitchFamily="50" charset="-128"/>
              <a:ea typeface="ＭＳ Ｐゴシック" panose="020B0600070205080204" pitchFamily="50" charset="-128"/>
            </a:rPr>
            <a:t>100.0</a:t>
          </a:r>
          <a:r>
            <a:rPr kumimoji="1" lang="ja-JP" altLang="en-US" sz="1200">
              <a:solidFill>
                <a:schemeClr val="tx1"/>
              </a:solidFill>
              <a:latin typeface="ＭＳ Ｐゴシック" panose="020B0600070205080204" pitchFamily="50" charset="-128"/>
              <a:ea typeface="ＭＳ Ｐゴシック" panose="020B0600070205080204" pitchFamily="50" charset="-128"/>
            </a:rPr>
            <a:t>を下回った。令和元年度の給与改定においては、給料表改定の改定率が国を上回ったため、令和</a:t>
          </a:r>
          <a:r>
            <a:rPr kumimoji="1" lang="en-US" altLang="ja-JP" sz="1200">
              <a:solidFill>
                <a:schemeClr val="tx1"/>
              </a:solidFill>
              <a:latin typeface="ＭＳ Ｐゴシック" panose="020B0600070205080204" pitchFamily="50" charset="-128"/>
              <a:ea typeface="ＭＳ Ｐゴシック" panose="020B0600070205080204" pitchFamily="50" charset="-128"/>
            </a:rPr>
            <a:t>2</a:t>
          </a:r>
          <a:r>
            <a:rPr kumimoji="1" lang="ja-JP" altLang="en-US" sz="1200">
              <a:solidFill>
                <a:schemeClr val="tx1"/>
              </a:solidFill>
              <a:latin typeface="ＭＳ Ｐゴシック" panose="020B0600070205080204" pitchFamily="50" charset="-128"/>
              <a:ea typeface="ＭＳ Ｐゴシック" panose="020B0600070205080204" pitchFamily="50" charset="-128"/>
            </a:rPr>
            <a:t>年</a:t>
          </a:r>
          <a:r>
            <a:rPr kumimoji="1" lang="en-US" altLang="ja-JP" sz="1200">
              <a:solidFill>
                <a:schemeClr val="tx1"/>
              </a:solidFill>
              <a:latin typeface="ＭＳ Ｐゴシック" panose="020B0600070205080204" pitchFamily="50" charset="-128"/>
              <a:ea typeface="ＭＳ Ｐゴシック" panose="020B0600070205080204" pitchFamily="50" charset="-128"/>
            </a:rPr>
            <a:t>4</a:t>
          </a:r>
          <a:r>
            <a:rPr kumimoji="1" lang="ja-JP" altLang="en-US" sz="1200">
              <a:solidFill>
                <a:schemeClr val="tx1"/>
              </a:solidFill>
              <a:latin typeface="ＭＳ Ｐゴシック" panose="020B0600070205080204" pitchFamily="50" charset="-128"/>
              <a:ea typeface="ＭＳ Ｐゴシック" panose="020B0600070205080204" pitchFamily="50" charset="-128"/>
            </a:rPr>
            <a:t>月の指数は</a:t>
          </a:r>
          <a:r>
            <a:rPr kumimoji="1" lang="en-US" altLang="ja-JP" sz="1200">
              <a:solidFill>
                <a:schemeClr val="tx1"/>
              </a:solidFill>
              <a:latin typeface="ＭＳ Ｐゴシック" panose="020B0600070205080204" pitchFamily="50" charset="-128"/>
              <a:ea typeface="ＭＳ Ｐゴシック" panose="020B0600070205080204" pitchFamily="50" charset="-128"/>
            </a:rPr>
            <a:t>99.8</a:t>
          </a:r>
          <a:r>
            <a:rPr kumimoji="1" lang="ja-JP" altLang="en-US" sz="1200">
              <a:solidFill>
                <a:schemeClr val="tx1"/>
              </a:solidFill>
              <a:latin typeface="ＭＳ Ｐゴシック" panose="020B0600070205080204" pitchFamily="50" charset="-128"/>
              <a:ea typeface="ＭＳ Ｐゴシック" panose="020B0600070205080204" pitchFamily="50" charset="-128"/>
            </a:rPr>
            <a:t>と前年に比べ上昇したが、引き続き、</a:t>
          </a:r>
          <a:r>
            <a:rPr kumimoji="1" lang="en-US" altLang="ja-JP" sz="1200">
              <a:solidFill>
                <a:schemeClr val="tx1"/>
              </a:solidFill>
              <a:latin typeface="ＭＳ Ｐゴシック" panose="020B0600070205080204" pitchFamily="50" charset="-128"/>
              <a:ea typeface="ＭＳ Ｐゴシック" panose="020B0600070205080204" pitchFamily="50" charset="-128"/>
            </a:rPr>
            <a:t>100.0</a:t>
          </a:r>
          <a:r>
            <a:rPr kumimoji="1" lang="ja-JP" altLang="en-US" sz="1200">
              <a:solidFill>
                <a:schemeClr val="tx1"/>
              </a:solidFill>
              <a:latin typeface="ＭＳ Ｐゴシック" panose="020B0600070205080204" pitchFamily="50" charset="-128"/>
              <a:ea typeface="ＭＳ Ｐゴシック" panose="020B0600070205080204" pitchFamily="50" charset="-128"/>
            </a:rPr>
            <a:t>を下回っている。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今後とも、民間給与の状況や国・他県の動向等を踏まえながら、一層の給与の見直し・適正化に努めることとしている。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961534"/>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23284</xdr:rowOff>
    </xdr:from>
    <xdr:to>
      <xdr:col>81</xdr:col>
      <xdr:colOff>44450</xdr:colOff>
      <xdr:row>82</xdr:row>
      <xdr:rowOff>63500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08218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3827</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40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23284</xdr:rowOff>
    </xdr:from>
    <xdr:to>
      <xdr:col>77</xdr:col>
      <xdr:colOff>44450</xdr:colOff>
      <xdr:row>82</xdr:row>
      <xdr:rowOff>103716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0821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168927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103716</xdr:rowOff>
    </xdr:from>
    <xdr:to>
      <xdr:col>72</xdr:col>
      <xdr:colOff>203200</xdr:colOff>
      <xdr:row>83</xdr:row>
      <xdr:rowOff>52916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1626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52916</xdr:rowOff>
    </xdr:from>
    <xdr:to>
      <xdr:col>68</xdr:col>
      <xdr:colOff>152400</xdr:colOff>
      <xdr:row>83</xdr:row>
      <xdr:rowOff>133350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42832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81</xdr:row>
      <xdr:rowOff>63500</xdr:rowOff>
    </xdr:from>
    <xdr:to>
      <xdr:col>68</xdr:col>
      <xdr:colOff>203200</xdr:colOff>
      <xdr:row>81</xdr:row>
      <xdr:rowOff>165100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23284</xdr:rowOff>
    </xdr:from>
    <xdr:to>
      <xdr:col>64</xdr:col>
      <xdr:colOff>152400</xdr:colOff>
      <xdr:row>81</xdr:row>
      <xdr:rowOff>124884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391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135061</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12700</xdr:rowOff>
    </xdr:from>
    <xdr:to>
      <xdr:col>81</xdr:col>
      <xdr:colOff>95250</xdr:colOff>
      <xdr:row>82</xdr:row>
      <xdr:rowOff>114300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29227</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143934</xdr:rowOff>
    </xdr:from>
    <xdr:to>
      <xdr:col>77</xdr:col>
      <xdr:colOff>95250</xdr:colOff>
      <xdr:row>82</xdr:row>
      <xdr:rowOff>74084</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84261</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380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52916</xdr:rowOff>
    </xdr:from>
    <xdr:to>
      <xdr:col>73</xdr:col>
      <xdr:colOff>44450</xdr:colOff>
      <xdr:row>82</xdr:row>
      <xdr:rowOff>154516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164693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2116</xdr:rowOff>
    </xdr:from>
    <xdr:to>
      <xdr:col>68</xdr:col>
      <xdr:colOff>203200</xdr:colOff>
      <xdr:row>83</xdr:row>
      <xdr:rowOff>103716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88493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168927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[1,283.86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法で定められる教員・警察官を含む人口</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万人当たりの職員数は、グループ内では人口が最も少ないため順位が低くなっているが、当県との人口差が</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万人程度の人口類似県の中では最も少ない職員数となっている。</a:t>
          </a:r>
        </a:p>
        <a:p>
          <a:r>
            <a:rPr kumimoji="1" lang="ja-JP" altLang="en-US" sz="1200">
              <a:latin typeface="ＭＳ Ｐゴシック" panose="020B0600070205080204" pitchFamily="50" charset="-128"/>
              <a:ea typeface="ＭＳ Ｐゴシック" panose="020B0600070205080204" pitchFamily="50" charset="-128"/>
            </a:rPr>
            <a:t>　知事部局職員数については、平成</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年度から数値目標を掲げて削減に取り組み、平成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年度までに約</a:t>
          </a:r>
          <a:r>
            <a:rPr kumimoji="1" lang="en-US" altLang="ja-JP" sz="1200">
              <a:latin typeface="ＭＳ Ｐゴシック" panose="020B0600070205080204" pitchFamily="50" charset="-128"/>
              <a:ea typeface="ＭＳ Ｐゴシック" panose="020B0600070205080204" pitchFamily="50" charset="-128"/>
            </a:rPr>
            <a:t>700</a:t>
          </a:r>
          <a:r>
            <a:rPr kumimoji="1" lang="ja-JP" altLang="en-US" sz="1200">
              <a:latin typeface="ＭＳ Ｐゴシック" panose="020B0600070205080204" pitchFamily="50" charset="-128"/>
              <a:ea typeface="ＭＳ Ｐゴシック" panose="020B0600070205080204" pitchFamily="50" charset="-128"/>
            </a:rPr>
            <a:t>人を削減した結果、半世紀前の水準以下となっており、平成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年度以降は「行政経営プログラム」に基づき、組織や事務事業のスクラップ・アンド・ビルドを徹底し、適正な定員管理に努めている。</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165836</xdr:rowOff>
    </xdr:from>
    <xdr:to>
      <xdr:col>81</xdr:col>
      <xdr:colOff>44450</xdr:colOff>
      <xdr:row>67</xdr:row>
      <xdr:rowOff>39029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9938486"/>
          <a:ext cx="0" cy="158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11106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49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39029</xdr:rowOff>
    </xdr:from>
    <xdr:to>
      <xdr:col>81</xdr:col>
      <xdr:colOff>133350</xdr:colOff>
      <xdr:row>67</xdr:row>
      <xdr:rowOff>39029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52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80763</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68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165836</xdr:rowOff>
    </xdr:from>
    <xdr:to>
      <xdr:col>81</xdr:col>
      <xdr:colOff>133350</xdr:colOff>
      <xdr:row>57</xdr:row>
      <xdr:rowOff>165836</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9938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49512</xdr:rowOff>
    </xdr:from>
    <xdr:to>
      <xdr:col>81</xdr:col>
      <xdr:colOff>44450</xdr:colOff>
      <xdr:row>66</xdr:row>
      <xdr:rowOff>50095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1365212"/>
          <a:ext cx="8382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87379</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374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70852</xdr:rowOff>
    </xdr:from>
    <xdr:to>
      <xdr:col>81</xdr:col>
      <xdr:colOff>95250</xdr:colOff>
      <xdr:row>62</xdr:row>
      <xdr:rowOff>1002</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7526</xdr:rowOff>
    </xdr:from>
    <xdr:to>
      <xdr:col>77</xdr:col>
      <xdr:colOff>44450</xdr:colOff>
      <xdr:row>66</xdr:row>
      <xdr:rowOff>49512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1323226"/>
          <a:ext cx="8890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42258</xdr:rowOff>
    </xdr:from>
    <xdr:to>
      <xdr:col>77</xdr:col>
      <xdr:colOff>95250</xdr:colOff>
      <xdr:row>61</xdr:row>
      <xdr:rowOff>143858</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154035</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26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6883</xdr:rowOff>
    </xdr:from>
    <xdr:to>
      <xdr:col>72</xdr:col>
      <xdr:colOff>203200</xdr:colOff>
      <xdr:row>66</xdr:row>
      <xdr:rowOff>7526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1322583"/>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31983</xdr:rowOff>
    </xdr:from>
    <xdr:to>
      <xdr:col>73</xdr:col>
      <xdr:colOff>44450</xdr:colOff>
      <xdr:row>61</xdr:row>
      <xdr:rowOff>133583</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143760</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25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170309</xdr:rowOff>
    </xdr:from>
    <xdr:to>
      <xdr:col>68</xdr:col>
      <xdr:colOff>152400</xdr:colOff>
      <xdr:row>66</xdr:row>
      <xdr:rowOff>6883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1314559"/>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34672</xdr:rowOff>
    </xdr:from>
    <xdr:to>
      <xdr:col>68</xdr:col>
      <xdr:colOff>203200</xdr:colOff>
      <xdr:row>65</xdr:row>
      <xdr:rowOff>136272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11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146449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94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165698</xdr:rowOff>
    </xdr:from>
    <xdr:to>
      <xdr:col>64</xdr:col>
      <xdr:colOff>152400</xdr:colOff>
      <xdr:row>66</xdr:row>
      <xdr:rowOff>95848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130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80625</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139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170745</xdr:rowOff>
    </xdr:from>
    <xdr:to>
      <xdr:col>81</xdr:col>
      <xdr:colOff>95250</xdr:colOff>
      <xdr:row>66</xdr:row>
      <xdr:rowOff>100895</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131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142822</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128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170162</xdr:rowOff>
    </xdr:from>
    <xdr:to>
      <xdr:col>77</xdr:col>
      <xdr:colOff>95250</xdr:colOff>
      <xdr:row>66</xdr:row>
      <xdr:rowOff>100312</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131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85089</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140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128176</xdr:rowOff>
    </xdr:from>
    <xdr:to>
      <xdr:col>73</xdr:col>
      <xdr:colOff>44450</xdr:colOff>
      <xdr:row>66</xdr:row>
      <xdr:rowOff>58326</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127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43103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135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127533</xdr:rowOff>
    </xdr:from>
    <xdr:to>
      <xdr:col>68</xdr:col>
      <xdr:colOff>203200</xdr:colOff>
      <xdr:row>66</xdr:row>
      <xdr:rowOff>57683</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127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42460</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1358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119509</xdr:rowOff>
    </xdr:from>
    <xdr:to>
      <xdr:col>64</xdr:col>
      <xdr:colOff>152400</xdr:colOff>
      <xdr:row>66</xdr:row>
      <xdr:rowOff>49659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126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59836</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103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令和元年度は、県債の新規発行の抑制や繰上償還の実施等による公債費負担の平準化の効果が現れてきており、比率が</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ポイント低下した。</a:t>
          </a:r>
        </a:p>
      </xdr:txBody>
    </xdr:sp>
    <xdr:clientData/>
  </xdr:twoCellAnchor>
  <xdr:oneCellAnchor>
    <xdr:from>
      <xdr:col>61</xdr:col>
      <xdr:colOff>6350</xdr:colOff>
      <xdr:row>32</xdr:row>
      <xdr:rowOff>101600</xdr:rowOff>
    </xdr:from>
    <xdr:ext cx="298543" cy="22570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10885</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226628"/>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154412</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10885</xdr:rowOff>
    </xdr:from>
    <xdr:to>
      <xdr:col>81</xdr:col>
      <xdr:colOff>133350</xdr:colOff>
      <xdr:row>45</xdr:row>
      <xdr:rowOff>10885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111578</xdr:rowOff>
    </xdr:from>
    <xdr:to>
      <xdr:col>81</xdr:col>
      <xdr:colOff>44450</xdr:colOff>
      <xdr:row>42</xdr:row>
      <xdr:rowOff>163285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7312478"/>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76399</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934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59872</xdr:rowOff>
    </xdr:from>
    <xdr:to>
      <xdr:col>81</xdr:col>
      <xdr:colOff>95250</xdr:colOff>
      <xdr:row>41</xdr:row>
      <xdr:rowOff>161472</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163285</xdr:rowOff>
    </xdr:from>
    <xdr:to>
      <xdr:col>77</xdr:col>
      <xdr:colOff>44450</xdr:colOff>
      <xdr:row>43</xdr:row>
      <xdr:rowOff>43543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736418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128815</xdr:rowOff>
    </xdr:from>
    <xdr:to>
      <xdr:col>77</xdr:col>
      <xdr:colOff>95250</xdr:colOff>
      <xdr:row>42</xdr:row>
      <xdr:rowOff>58965</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69142</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43543</xdr:rowOff>
    </xdr:from>
    <xdr:to>
      <xdr:col>72</xdr:col>
      <xdr:colOff>203200</xdr:colOff>
      <xdr:row>43</xdr:row>
      <xdr:rowOff>112485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741589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26307</xdr:rowOff>
    </xdr:from>
    <xdr:to>
      <xdr:col>73</xdr:col>
      <xdr:colOff>44450</xdr:colOff>
      <xdr:row>42</xdr:row>
      <xdr:rowOff>127907</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138084</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112485</xdr:rowOff>
    </xdr:from>
    <xdr:to>
      <xdr:col>68</xdr:col>
      <xdr:colOff>152400</xdr:colOff>
      <xdr:row>44</xdr:row>
      <xdr:rowOff>9978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748483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44</xdr:row>
      <xdr:rowOff>148772</xdr:rowOff>
    </xdr:from>
    <xdr:to>
      <xdr:col>68</xdr:col>
      <xdr:colOff>203200</xdr:colOff>
      <xdr:row>45</xdr:row>
      <xdr:rowOff>78922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769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63699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63500</xdr:rowOff>
    </xdr:from>
    <xdr:to>
      <xdr:col>64</xdr:col>
      <xdr:colOff>152400</xdr:colOff>
      <xdr:row>45</xdr:row>
      <xdr:rowOff>165100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777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149877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60778</xdr:rowOff>
    </xdr:from>
    <xdr:to>
      <xdr:col>81</xdr:col>
      <xdr:colOff>95250</xdr:colOff>
      <xdr:row>42</xdr:row>
      <xdr:rowOff>162378</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32855</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723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112485</xdr:rowOff>
    </xdr:from>
    <xdr:to>
      <xdr:col>77</xdr:col>
      <xdr:colOff>95250</xdr:colOff>
      <xdr:row>43</xdr:row>
      <xdr:rowOff>42635</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27412</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164193</xdr:rowOff>
    </xdr:from>
    <xdr:to>
      <xdr:col>73</xdr:col>
      <xdr:colOff>44450</xdr:colOff>
      <xdr:row>43</xdr:row>
      <xdr:rowOff>94343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79120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61685</xdr:rowOff>
    </xdr:from>
    <xdr:to>
      <xdr:col>68</xdr:col>
      <xdr:colOff>203200</xdr:colOff>
      <xdr:row>43</xdr:row>
      <xdr:rowOff>163285</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2012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130628</xdr:rowOff>
    </xdr:from>
    <xdr:to>
      <xdr:col>64</xdr:col>
      <xdr:colOff>152400</xdr:colOff>
      <xdr:row>44</xdr:row>
      <xdr:rowOff>60778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70955</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令和元年度は、一般会計の県債（通常債）残高が、引き続き前年度を下回ったことや、退職手当負担見込額が、職員の新陳代謝に伴って減少したことなどの影響により、前年度に比べ、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ポイント低下した。</a:t>
          </a: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67208</xdr:rowOff>
    </xdr:from>
    <xdr:to>
      <xdr:col>81</xdr:col>
      <xdr:colOff>44450</xdr:colOff>
      <xdr:row>21</xdr:row>
      <xdr:rowOff>3099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467508"/>
          <a:ext cx="0" cy="1136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146626</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57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3099</xdr:rowOff>
    </xdr:from>
    <xdr:to>
      <xdr:col>81</xdr:col>
      <xdr:colOff>133350</xdr:colOff>
      <xdr:row>21</xdr:row>
      <xdr:rowOff>3099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60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153585</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21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67208</xdr:rowOff>
    </xdr:from>
    <xdr:to>
      <xdr:col>81</xdr:col>
      <xdr:colOff>133350</xdr:colOff>
      <xdr:row>14</xdr:row>
      <xdr:rowOff>67208</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4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95783</xdr:rowOff>
    </xdr:from>
    <xdr:to>
      <xdr:col>81</xdr:col>
      <xdr:colOff>44450</xdr:colOff>
      <xdr:row>17</xdr:row>
      <xdr:rowOff>101575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6179800" y="3010433"/>
          <a:ext cx="8382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125341</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697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108814</xdr:rowOff>
    </xdr:from>
    <xdr:to>
      <xdr:col>81</xdr:col>
      <xdr:colOff>95250</xdr:colOff>
      <xdr:row>17</xdr:row>
      <xdr:rowOff>38964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90957</xdr:rowOff>
    </xdr:from>
    <xdr:to>
      <xdr:col>77</xdr:col>
      <xdr:colOff>44450</xdr:colOff>
      <xdr:row>17</xdr:row>
      <xdr:rowOff>101575</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5290800" y="3005607"/>
          <a:ext cx="8890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116535</xdr:rowOff>
    </xdr:from>
    <xdr:to>
      <xdr:col>77</xdr:col>
      <xdr:colOff>95250</xdr:colOff>
      <xdr:row>17</xdr:row>
      <xdr:rowOff>46685</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56862</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6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88062</xdr:rowOff>
    </xdr:from>
    <xdr:to>
      <xdr:col>72</xdr:col>
      <xdr:colOff>203200</xdr:colOff>
      <xdr:row>17</xdr:row>
      <xdr:rowOff>90957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4401800" y="3002712"/>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130048</xdr:rowOff>
    </xdr:from>
    <xdr:to>
      <xdr:col>73</xdr:col>
      <xdr:colOff>44450</xdr:colOff>
      <xdr:row>17</xdr:row>
      <xdr:rowOff>60198</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70375</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64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70206</xdr:rowOff>
    </xdr:from>
    <xdr:to>
      <xdr:col>68</xdr:col>
      <xdr:colOff>152400</xdr:colOff>
      <xdr:row>17</xdr:row>
      <xdr:rowOff>88062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3512800" y="2984856"/>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9144</xdr:rowOff>
    </xdr:from>
    <xdr:to>
      <xdr:col>68</xdr:col>
      <xdr:colOff>203200</xdr:colOff>
      <xdr:row>18</xdr:row>
      <xdr:rowOff>110744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309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95521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318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156947</xdr:rowOff>
    </xdr:from>
    <xdr:to>
      <xdr:col>64</xdr:col>
      <xdr:colOff>152400</xdr:colOff>
      <xdr:row>18</xdr:row>
      <xdr:rowOff>87097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3071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71874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3157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44983</xdr:rowOff>
    </xdr:from>
    <xdr:to>
      <xdr:col>81</xdr:col>
      <xdr:colOff>95250</xdr:colOff>
      <xdr:row>17</xdr:row>
      <xdr:rowOff>146583</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95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17060</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93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50775</xdr:rowOff>
    </xdr:from>
    <xdr:to>
      <xdr:col>77</xdr:col>
      <xdr:colOff>95250</xdr:colOff>
      <xdr:row>17</xdr:row>
      <xdr:rowOff>152375</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96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137152</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305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40157</xdr:rowOff>
    </xdr:from>
    <xdr:to>
      <xdr:col>73</xdr:col>
      <xdr:colOff>44450</xdr:colOff>
      <xdr:row>17</xdr:row>
      <xdr:rowOff>141757</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95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126534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304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37262</xdr:rowOff>
    </xdr:from>
    <xdr:to>
      <xdr:col>68</xdr:col>
      <xdr:colOff>203200</xdr:colOff>
      <xdr:row>17</xdr:row>
      <xdr:rowOff>138862</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95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149039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7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19406</xdr:rowOff>
    </xdr:from>
    <xdr:to>
      <xdr:col>64</xdr:col>
      <xdr:colOff>152400</xdr:colOff>
      <xdr:row>17</xdr:row>
      <xdr:rowOff>121006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9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131183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7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1,139,612
1,123,115
4,186.05
541,721,213
530,771,463
743,240
306,234,049
1,199,880,184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215.9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年度以降取り組んできた職員数の削減（約</a:t>
          </a:r>
          <a:r>
            <a:rPr kumimoji="1" lang="en-US" altLang="ja-JP" sz="1300">
              <a:latin typeface="ＭＳ Ｐゴシック" panose="020B0600070205080204" pitchFamily="50" charset="-128"/>
              <a:ea typeface="ＭＳ Ｐゴシック" panose="020B0600070205080204" pitchFamily="50" charset="-128"/>
            </a:rPr>
            <a:t>700</a:t>
          </a:r>
          <a:r>
            <a:rPr kumimoji="1" lang="ja-JP" altLang="en-US" sz="1300">
              <a:latin typeface="ＭＳ Ｐゴシック" panose="020B0600070205080204" pitchFamily="50" charset="-128"/>
              <a:ea typeface="ＭＳ Ｐゴシック" panose="020B0600070205080204" pitchFamily="50" charset="-128"/>
            </a:rPr>
            <a:t>人削減）により、グループ内でも低い水準となっている。</a:t>
          </a:r>
        </a:p>
        <a:p>
          <a:r>
            <a:rPr kumimoji="1" lang="ja-JP" altLang="en-US" sz="1300">
              <a:latin typeface="ＭＳ Ｐゴシック" panose="020B0600070205080204" pitchFamily="50" charset="-128"/>
              <a:ea typeface="ＭＳ Ｐゴシック" panose="020B0600070205080204" pitchFamily="50" charset="-128"/>
            </a:rPr>
            <a:t>　今後も業務のあり方を不断に見直すことにより定員管理を徹底し、総人件費を適正な管理に努めていく。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165100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765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137177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1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165100</xdr:rowOff>
    </xdr:from>
    <xdr:to>
      <xdr:col>24</xdr:col>
      <xdr:colOff>114300</xdr:colOff>
      <xdr:row>41</xdr:row>
      <xdr:rowOff>165100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50800</xdr:rowOff>
    </xdr:from>
    <xdr:to>
      <xdr:col>24</xdr:col>
      <xdr:colOff>25400</xdr:colOff>
      <xdr:row>33</xdr:row>
      <xdr:rowOff>127000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987800" y="57086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105427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277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133350</xdr:rowOff>
    </xdr:from>
    <xdr:to>
      <xdr:col>24</xdr:col>
      <xdr:colOff>76200</xdr:colOff>
      <xdr:row>37</xdr:row>
      <xdr:rowOff>63500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50800</xdr:rowOff>
    </xdr:from>
    <xdr:to>
      <xdr:col>19</xdr:col>
      <xdr:colOff>187325</xdr:colOff>
      <xdr:row>33</xdr:row>
      <xdr:rowOff>50800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098800" y="5708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133350</xdr:rowOff>
    </xdr:from>
    <xdr:to>
      <xdr:col>20</xdr:col>
      <xdr:colOff>38100</xdr:colOff>
      <xdr:row>37</xdr:row>
      <xdr:rowOff>63500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48277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39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50800</xdr:rowOff>
    </xdr:from>
    <xdr:to>
      <xdr:col>15</xdr:col>
      <xdr:colOff>98425</xdr:colOff>
      <xdr:row>34</xdr:row>
      <xdr:rowOff>12700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2209800" y="5708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162577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xdr:rowOff>
    </xdr:from>
    <xdr:to>
      <xdr:col>11</xdr:col>
      <xdr:colOff>9525</xdr:colOff>
      <xdr:row>34</xdr:row>
      <xdr:rowOff>50800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1320800" y="584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57150</xdr:rowOff>
    </xdr:from>
    <xdr:to>
      <xdr:col>6</xdr:col>
      <xdr:colOff>171450</xdr:colOff>
      <xdr:row>36</xdr:row>
      <xdr:rowOff>158750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143527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76200</xdr:rowOff>
    </xdr:from>
    <xdr:to>
      <xdr:col>24</xdr:col>
      <xdr:colOff>76200</xdr:colOff>
      <xdr:row>34</xdr:row>
      <xdr:rowOff>6350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156227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0</xdr:rowOff>
    </xdr:from>
    <xdr:to>
      <xdr:col>20</xdr:col>
      <xdr:colOff>38100</xdr:colOff>
      <xdr:row>33</xdr:row>
      <xdr:rowOff>101600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111777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542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0</xdr:rowOff>
    </xdr:from>
    <xdr:to>
      <xdr:col>15</xdr:col>
      <xdr:colOff>149225</xdr:colOff>
      <xdr:row>33</xdr:row>
      <xdr:rowOff>101600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111777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542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133350</xdr:rowOff>
    </xdr:from>
    <xdr:to>
      <xdr:col>11</xdr:col>
      <xdr:colOff>60325</xdr:colOff>
      <xdr:row>34</xdr:row>
      <xdr:rowOff>63500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73677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111777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令和元年度は、ドクターヘリ運航委託料の増加などにより前年度から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0.2</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ポイント上昇した。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今後とも、県行政の守備範囲の見直しや民間ノウハウの積極的な活用など、業務の効率化を推進し、経費の抑制を図る。</a:t>
          </a: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104140</xdr:rowOff>
    </xdr:from>
    <xdr:to>
      <xdr:col>82</xdr:col>
      <xdr:colOff>107950</xdr:colOff>
      <xdr:row>20</xdr:row>
      <xdr:rowOff>149860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1615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19067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104140</xdr:rowOff>
    </xdr:from>
    <xdr:to>
      <xdr:col>82</xdr:col>
      <xdr:colOff>196850</xdr:colOff>
      <xdr:row>12</xdr:row>
      <xdr:rowOff>104140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1270</xdr:rowOff>
    </xdr:from>
    <xdr:to>
      <xdr:col>82</xdr:col>
      <xdr:colOff>107950</xdr:colOff>
      <xdr:row>19</xdr:row>
      <xdr:rowOff>92710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2588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213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18</xdr:row>
      <xdr:rowOff>127000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21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81280</xdr:rowOff>
    </xdr:from>
    <xdr:to>
      <xdr:col>69</xdr:col>
      <xdr:colOff>92075</xdr:colOff>
      <xdr:row>18</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167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41910</xdr:rowOff>
    </xdr:from>
    <xdr:to>
      <xdr:col>82</xdr:col>
      <xdr:colOff>158750</xdr:colOff>
      <xdr:row>19</xdr:row>
      <xdr:rowOff>143510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13987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121920</xdr:rowOff>
    </xdr:from>
    <xdr:to>
      <xdr:col>78</xdr:col>
      <xdr:colOff>120650</xdr:colOff>
      <xdr:row>19</xdr:row>
      <xdr:rowOff>52070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36847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令和元年度は、例年並みの</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ポイントとなった。</a:t>
          </a:r>
        </a:p>
        <a:p>
          <a:r>
            <a:rPr kumimoji="1" lang="ja-JP" altLang="en-US" sz="1300">
              <a:latin typeface="ＭＳ Ｐゴシック" panose="020B0600070205080204" pitchFamily="50" charset="-128"/>
              <a:ea typeface="ＭＳ Ｐゴシック" panose="020B0600070205080204" pitchFamily="50" charset="-128"/>
            </a:rPr>
            <a:t>　今後も、高齢化の進展による社会保障関係経費の増加が見込まれ、県財政を圧迫する極めて厳しい状況が予想される。</a:t>
          </a: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7" name="扶助費最小値テキスト">
          <a:extLst>
            <a:ext uri="{FF2B5EF4-FFF2-40B4-BE49-F238E27FC236}">
              <a16:creationId xmlns:a16="http://schemas.microsoft.com/office/drawing/2014/main" id="{00000000-0008-0000-0400-0000B1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79" name="扶助費最大値テキスト">
          <a:extLst>
            <a:ext uri="{FF2B5EF4-FFF2-40B4-BE49-F238E27FC236}">
              <a16:creationId xmlns:a16="http://schemas.microsoft.com/office/drawing/2014/main" id="{00000000-0008-0000-0400-0000B3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987800" y="949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92727</xdr:rowOff>
    </xdr:from>
    <xdr:ext cx="762000" cy="259045"/>
    <xdr:sp macro="" textlink="">
      <xdr:nvSpPr>
        <xdr:cNvPr id="182" name="扶助費平均値テキスト">
          <a:extLst>
            <a:ext uri="{FF2B5EF4-FFF2-40B4-BE49-F238E27FC236}">
              <a16:creationId xmlns:a16="http://schemas.microsoft.com/office/drawing/2014/main" id="{00000000-0008-0000-0400-0000B6000000}"/>
            </a:ext>
          </a:extLst>
        </xdr:cNvPr>
        <xdr:cNvSpPr txBox="1"/>
      </xdr:nvSpPr>
      <xdr:spPr>
        <a:xfrm>
          <a:off x="4914900" y="917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098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2209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1320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1" name="扶助費該当値テキスト">
          <a:extLst>
            <a:ext uri="{FF2B5EF4-FFF2-40B4-BE49-F238E27FC236}">
              <a16:creationId xmlns:a16="http://schemas.microsoft.com/office/drawing/2014/main" id="{00000000-0008-0000-0400-0000C9000000}"/>
            </a:ext>
          </a:extLst>
        </xdr:cNvPr>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年度に、中小企業チャレンジ支援ファンド拡充に係る貸付（</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億円）や、県が国民健康保険の財政運営の責任主体となったことに伴い、県負担金（</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億円）が国民健康保険特別会計への繰入金となったことから、＋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ポイントと大幅に上昇したが、令和元年度も引き続き、前年度並みとなっている。</a:t>
          </a:r>
        </a:p>
        <a:p>
          <a:r>
            <a:rPr kumimoji="1" lang="ja-JP" altLang="en-US" sz="1300">
              <a:latin typeface="ＭＳ Ｐゴシック" panose="020B0600070205080204" pitchFamily="50" charset="-128"/>
              <a:ea typeface="ＭＳ Ｐゴシック" panose="020B0600070205080204" pitchFamily="50" charset="-128"/>
            </a:rPr>
            <a:t>　このほか、今後も施設の老朽化に伴う維持補修費の増加が予想されることから、引き続き、歳出全般にわたる見直しに努めていく。</a:t>
          </a:r>
        </a:p>
      </xdr:txBody>
    </xdr:sp>
    <xdr:clientData/>
  </xdr:twoCellAnchor>
  <xdr:oneCellAnchor>
    <xdr:from>
      <xdr:col>62</xdr:col>
      <xdr:colOff>6350</xdr:colOff>
      <xdr:row>49</xdr:row>
      <xdr:rowOff>107950</xdr:rowOff>
    </xdr:from>
    <xdr:ext cx="298543" cy="225703"/>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88900</xdr:rowOff>
    </xdr:from>
    <xdr:to>
      <xdr:col>82</xdr:col>
      <xdr:colOff>107950</xdr:colOff>
      <xdr:row>60</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690100"/>
          <a:ext cx="0"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3827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88900</xdr:rowOff>
    </xdr:from>
    <xdr:to>
      <xdr:col>82</xdr:col>
      <xdr:colOff>196850</xdr:colOff>
      <xdr:row>56</xdr:row>
      <xdr:rowOff>88900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69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50800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994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124477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1006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88900</xdr:rowOff>
    </xdr:from>
    <xdr:to>
      <xdr:col>78</xdr:col>
      <xdr:colOff>69850</xdr:colOff>
      <xdr:row>58</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34720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114300</xdr:rowOff>
    </xdr:from>
    <xdr:to>
      <xdr:col>78</xdr:col>
      <xdr:colOff>120650</xdr:colOff>
      <xdr:row>59</xdr:row>
      <xdr:rowOff>44450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xdr:rowOff>
    </xdr:from>
    <xdr:to>
      <xdr:col>73</xdr:col>
      <xdr:colOff>180975</xdr:colOff>
      <xdr:row>54</xdr:row>
      <xdr:rowOff>88900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52</xdr:row>
      <xdr:rowOff>76200</xdr:rowOff>
    </xdr:from>
    <xdr:to>
      <xdr:col>74</xdr:col>
      <xdr:colOff>31750</xdr:colOff>
      <xdr:row>53</xdr:row>
      <xdr:rowOff>6350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16527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107950</xdr:rowOff>
    </xdr:from>
    <xdr:to>
      <xdr:col>69</xdr:col>
      <xdr:colOff>92075</xdr:colOff>
      <xdr:row>54</xdr:row>
      <xdr:rowOff>12700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19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0</xdr:rowOff>
    </xdr:from>
    <xdr:to>
      <xdr:col>69</xdr:col>
      <xdr:colOff>142875</xdr:colOff>
      <xdr:row>54</xdr:row>
      <xdr:rowOff>101600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86377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133350</xdr:rowOff>
    </xdr:from>
    <xdr:to>
      <xdr:col>65</xdr:col>
      <xdr:colOff>53975</xdr:colOff>
      <xdr:row>54</xdr:row>
      <xdr:rowOff>63500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48277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16527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111777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38100</xdr:rowOff>
    </xdr:from>
    <xdr:to>
      <xdr:col>74</xdr:col>
      <xdr:colOff>31750</xdr:colOff>
      <xdr:row>54</xdr:row>
      <xdr:rowOff>139700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133350</xdr:rowOff>
    </xdr:from>
    <xdr:to>
      <xdr:col>69</xdr:col>
      <xdr:colOff>142875</xdr:colOff>
      <xdr:row>54</xdr:row>
      <xdr:rowOff>63500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73677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57150</xdr:rowOff>
    </xdr:from>
    <xdr:to>
      <xdr:col>65</xdr:col>
      <xdr:colOff>53975</xdr:colOff>
      <xdr:row>53</xdr:row>
      <xdr:rowOff>158750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168927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令和元年度は幼児教育無償化に伴う施設型給付費負担金の増加などにより、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今後も、高齢化の進展による社会保障関係経費の増加が見込まれ、県財政を圧迫する極めて厳しい状況が予想される。</a:t>
          </a:r>
        </a:p>
      </xdr:txBody>
    </xdr:sp>
    <xdr:clientData/>
  </xdr:twoCellAnchor>
  <xdr:oneCellAnchor>
    <xdr:from>
      <xdr:col>62</xdr:col>
      <xdr:colOff>6350</xdr:colOff>
      <xdr:row>29</xdr:row>
      <xdr:rowOff>107950</xdr:rowOff>
    </xdr:from>
    <xdr:ext cx="298543" cy="225703"/>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42</xdr:row>
      <xdr:rowOff>25400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6515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168927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25400</xdr:rowOff>
    </xdr:from>
    <xdr:to>
      <xdr:col>82</xdr:col>
      <xdr:colOff>196850</xdr:colOff>
      <xdr:row>42</xdr:row>
      <xdr:rowOff>25400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44450</xdr:rowOff>
    </xdr:from>
    <xdr:to>
      <xdr:col>82</xdr:col>
      <xdr:colOff>107950</xdr:colOff>
      <xdr:row>34</xdr:row>
      <xdr:rowOff>38100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57023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44450</xdr:rowOff>
    </xdr:from>
    <xdr:to>
      <xdr:col>78</xdr:col>
      <xdr:colOff>69850</xdr:colOff>
      <xdr:row>34</xdr:row>
      <xdr:rowOff>76200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57023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139700</xdr:rowOff>
    </xdr:from>
    <xdr:to>
      <xdr:col>78</xdr:col>
      <xdr:colOff>120650</xdr:colOff>
      <xdr:row>37</xdr:row>
      <xdr:rowOff>69850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54627</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63500</xdr:rowOff>
    </xdr:from>
    <xdr:to>
      <xdr:col>73</xdr:col>
      <xdr:colOff>180975</xdr:colOff>
      <xdr:row>34</xdr:row>
      <xdr:rowOff>76200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589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127000</xdr:rowOff>
    </xdr:from>
    <xdr:to>
      <xdr:col>74</xdr:col>
      <xdr:colOff>31750</xdr:colOff>
      <xdr:row>39</xdr:row>
      <xdr:rowOff>57150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41927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133350</xdr:rowOff>
    </xdr:from>
    <xdr:to>
      <xdr:col>69</xdr:col>
      <xdr:colOff>92075</xdr:colOff>
      <xdr:row>34</xdr:row>
      <xdr:rowOff>63500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5791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63500</xdr:rowOff>
    </xdr:from>
    <xdr:to>
      <xdr:col>69</xdr:col>
      <xdr:colOff>142875</xdr:colOff>
      <xdr:row>34</xdr:row>
      <xdr:rowOff>165100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589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133350</xdr:rowOff>
    </xdr:from>
    <xdr:to>
      <xdr:col>65</xdr:col>
      <xdr:colOff>53975</xdr:colOff>
      <xdr:row>34</xdr:row>
      <xdr:rowOff>63500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48277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158750</xdr:rowOff>
    </xdr:from>
    <xdr:to>
      <xdr:col>82</xdr:col>
      <xdr:colOff>158750</xdr:colOff>
      <xdr:row>34</xdr:row>
      <xdr:rowOff>88900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3827</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165100</xdr:rowOff>
    </xdr:from>
    <xdr:to>
      <xdr:col>78</xdr:col>
      <xdr:colOff>120650</xdr:colOff>
      <xdr:row>33</xdr:row>
      <xdr:rowOff>95250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105427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42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25400</xdr:rowOff>
    </xdr:from>
    <xdr:to>
      <xdr:col>74</xdr:col>
      <xdr:colOff>31750</xdr:colOff>
      <xdr:row>34</xdr:row>
      <xdr:rowOff>127000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137177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12700</xdr:rowOff>
    </xdr:from>
    <xdr:to>
      <xdr:col>69</xdr:col>
      <xdr:colOff>142875</xdr:colOff>
      <xdr:row>34</xdr:row>
      <xdr:rowOff>114300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124477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82550</xdr:rowOff>
    </xdr:from>
    <xdr:to>
      <xdr:col>65</xdr:col>
      <xdr:colOff>53975</xdr:colOff>
      <xdr:row>34</xdr:row>
      <xdr:rowOff>12700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22877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バブル経済崩壊以降、国の経済対策に呼応し、他県に比して積極的に公共投資を実施した結果、社会資本の整備は進んだものの、県債残高が増嵩し、公債費はグループ内では最も高い水準にある。</a:t>
          </a:r>
        </a:p>
        <a:p>
          <a:r>
            <a:rPr kumimoji="1" lang="ja-JP" altLang="en-US" sz="1200">
              <a:latin typeface="ＭＳ Ｐゴシック" panose="020B0600070205080204" pitchFamily="50" charset="-128"/>
              <a:ea typeface="ＭＳ Ｐゴシック" panose="020B0600070205080204" pitchFamily="50" charset="-128"/>
            </a:rPr>
            <a:t>　今後も北陸新幹線建設等による公債費負担の本格化が見込まれることから、県債の新規発行抑制や償還期間の延長（</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年）、繰上償還等により公債費の平準化対策を講じ、将来の財政負担の軽減を図っている。</a:t>
          </a:r>
        </a:p>
      </xdr:txBody>
    </xdr:sp>
    <xdr:clientData/>
  </xdr:twoCellAnchor>
  <xdr:oneCellAnchor>
    <xdr:from>
      <xdr:col>3</xdr:col>
      <xdr:colOff>123825</xdr:colOff>
      <xdr:row>69</xdr:row>
      <xdr:rowOff>107950</xdr:rowOff>
    </xdr:from>
    <xdr:ext cx="298543" cy="225703"/>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8" name="直線コネクタ 337">
          <a:extLst>
            <a:ext uri="{FF2B5EF4-FFF2-40B4-BE49-F238E27FC236}">
              <a16:creationId xmlns:a16="http://schemas.microsoft.com/office/drawing/2014/main" id="{00000000-0008-0000-0400-00005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133350</xdr:rowOff>
    </xdr:from>
    <xdr:to>
      <xdr:col>24</xdr:col>
      <xdr:colOff>25400</xdr:colOff>
      <xdr:row>80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9200"/>
          <a:ext cx="0" cy="1193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48277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133350</xdr:rowOff>
    </xdr:from>
    <xdr:to>
      <xdr:col>24</xdr:col>
      <xdr:colOff>114300</xdr:colOff>
      <xdr:row>73</xdr:row>
      <xdr:rowOff>133350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88900</xdr:rowOff>
    </xdr:from>
    <xdr:to>
      <xdr:col>24</xdr:col>
      <xdr:colOff>25400</xdr:colOff>
      <xdr:row>80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804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88900</xdr:rowOff>
    </xdr:from>
    <xdr:to>
      <xdr:col>19</xdr:col>
      <xdr:colOff>187325</xdr:colOff>
      <xdr:row>81</xdr:row>
      <xdr:rowOff>19050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804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63500</xdr:rowOff>
    </xdr:from>
    <xdr:to>
      <xdr:col>20</xdr:col>
      <xdr:colOff>38100</xdr:colOff>
      <xdr:row>76</xdr:row>
      <xdr:rowOff>165100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6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19050</xdr:rowOff>
    </xdr:from>
    <xdr:to>
      <xdr:col>15</xdr:col>
      <xdr:colOff>98425</xdr:colOff>
      <xdr:row>81</xdr:row>
      <xdr:rowOff>95250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906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69850</xdr:rowOff>
    </xdr:from>
    <xdr:to>
      <xdr:col>11</xdr:col>
      <xdr:colOff>9525</xdr:colOff>
      <xdr:row>81</xdr:row>
      <xdr:rowOff>95250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95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133350</xdr:rowOff>
    </xdr:from>
    <xdr:to>
      <xdr:col>11</xdr:col>
      <xdr:colOff>60325</xdr:colOff>
      <xdr:row>80</xdr:row>
      <xdr:rowOff>63500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73677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146050</xdr:rowOff>
    </xdr:from>
    <xdr:to>
      <xdr:col>6</xdr:col>
      <xdr:colOff>171450</xdr:colOff>
      <xdr:row>80</xdr:row>
      <xdr:rowOff>76200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69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76200</xdr:rowOff>
    </xdr:from>
    <xdr:to>
      <xdr:col>24</xdr:col>
      <xdr:colOff>76200</xdr:colOff>
      <xdr:row>81</xdr:row>
      <xdr:rowOff>6350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156227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38100</xdr:rowOff>
    </xdr:from>
    <xdr:to>
      <xdr:col>20</xdr:col>
      <xdr:colOff>38100</xdr:colOff>
      <xdr:row>80</xdr:row>
      <xdr:rowOff>139700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124477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139700</xdr:rowOff>
    </xdr:from>
    <xdr:to>
      <xdr:col>15</xdr:col>
      <xdr:colOff>149225</xdr:colOff>
      <xdr:row>81</xdr:row>
      <xdr:rowOff>69850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54627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44450</xdr:rowOff>
    </xdr:from>
    <xdr:to>
      <xdr:col>11</xdr:col>
      <xdr:colOff>60325</xdr:colOff>
      <xdr:row>81</xdr:row>
      <xdr:rowOff>146050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401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19050</xdr:rowOff>
    </xdr:from>
    <xdr:to>
      <xdr:col>6</xdr:col>
      <xdr:colOff>171450</xdr:colOff>
      <xdr:row>81</xdr:row>
      <xdr:rowOff>120650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105427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人件費がグループ内でも低い水準となっている一方、その他の経費は概ねグループ平均と同程度であることから、公債費以外の比率はグループ内で最も低い水準となっている。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今後も適正な定員管理や一般行政経費、投資的経費の抑制など、歳出全般にわたる一層の見直しに努めていく。</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64407</xdr:rowOff>
    </xdr:from>
    <xdr:to>
      <xdr:col>82</xdr:col>
      <xdr:colOff>107950</xdr:colOff>
      <xdr:row>82</xdr:row>
      <xdr:rowOff>18143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923157"/>
          <a:ext cx="0" cy="115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161670</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18143</xdr:rowOff>
    </xdr:from>
    <xdr:to>
      <xdr:col>82</xdr:col>
      <xdr:colOff>196850</xdr:colOff>
      <xdr:row>82</xdr:row>
      <xdr:rowOff>18143</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150784</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66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64407</xdr:rowOff>
    </xdr:from>
    <xdr:to>
      <xdr:col>82</xdr:col>
      <xdr:colOff>196850</xdr:colOff>
      <xdr:row>75</xdr:row>
      <xdr:rowOff>64407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92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18143</xdr:rowOff>
    </xdr:from>
    <xdr:to>
      <xdr:col>82</xdr:col>
      <xdr:colOff>107950</xdr:colOff>
      <xdr:row>75</xdr:row>
      <xdr:rowOff>64407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2705443"/>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50998</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595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78921</xdr:rowOff>
    </xdr:from>
    <xdr:to>
      <xdr:col>82</xdr:col>
      <xdr:colOff>158750</xdr:colOff>
      <xdr:row>80</xdr:row>
      <xdr:rowOff>9071</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6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7257</xdr:rowOff>
    </xdr:from>
    <xdr:to>
      <xdr:col>78</xdr:col>
      <xdr:colOff>69850</xdr:colOff>
      <xdr:row>74</xdr:row>
      <xdr:rowOff>18143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4782800" y="12694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119743</xdr:rowOff>
    </xdr:from>
    <xdr:to>
      <xdr:col>78</xdr:col>
      <xdr:colOff>120650</xdr:colOff>
      <xdr:row>79</xdr:row>
      <xdr:rowOff>49893</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4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34670</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57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7257</xdr:rowOff>
    </xdr:from>
    <xdr:to>
      <xdr:col>73</xdr:col>
      <xdr:colOff>180975</xdr:colOff>
      <xdr:row>74</xdr:row>
      <xdr:rowOff>50800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2694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163286</xdr:rowOff>
    </xdr:from>
    <xdr:to>
      <xdr:col>74</xdr:col>
      <xdr:colOff>31750</xdr:colOff>
      <xdr:row>79</xdr:row>
      <xdr:rowOff>93436</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78213</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124278</xdr:rowOff>
    </xdr:from>
    <xdr:to>
      <xdr:col>69</xdr:col>
      <xdr:colOff>92075</xdr:colOff>
      <xdr:row>74</xdr:row>
      <xdr:rowOff>50800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26401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122465</xdr:rowOff>
    </xdr:from>
    <xdr:to>
      <xdr:col>69</xdr:col>
      <xdr:colOff>142875</xdr:colOff>
      <xdr:row>76</xdr:row>
      <xdr:rowOff>52614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37391</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06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162577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13607</xdr:rowOff>
    </xdr:from>
    <xdr:to>
      <xdr:col>82</xdr:col>
      <xdr:colOff>158750</xdr:colOff>
      <xdr:row>75</xdr:row>
      <xdr:rowOff>115207</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28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93634</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78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138793</xdr:rowOff>
    </xdr:from>
    <xdr:to>
      <xdr:col>78</xdr:col>
      <xdr:colOff>120650</xdr:colOff>
      <xdr:row>74</xdr:row>
      <xdr:rowOff>68943</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6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79120</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423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127907</xdr:rowOff>
    </xdr:from>
    <xdr:to>
      <xdr:col>74</xdr:col>
      <xdr:colOff>31750</xdr:colOff>
      <xdr:row>74</xdr:row>
      <xdr:rowOff>58057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26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68234</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41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0</xdr:rowOff>
    </xdr:from>
    <xdr:to>
      <xdr:col>69</xdr:col>
      <xdr:colOff>142875</xdr:colOff>
      <xdr:row>74</xdr:row>
      <xdr:rowOff>101600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73478</xdr:rowOff>
    </xdr:from>
    <xdr:to>
      <xdr:col>65</xdr:col>
      <xdr:colOff>53975</xdr:colOff>
      <xdr:row>74</xdr:row>
      <xdr:rowOff>3628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25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13805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35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13805</xdr:rowOff>
    </xdr:from>
    <xdr:to>
      <xdr:col>29</xdr:col>
      <xdr:colOff>127000</xdr:colOff>
      <xdr:row>19</xdr:row>
      <xdr:rowOff>39999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47380"/>
          <a:ext cx="0" cy="13977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12076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39999</xdr:rowOff>
    </xdr:from>
    <xdr:to>
      <xdr:col>30</xdr:col>
      <xdr:colOff>25400</xdr:colOff>
      <xdr:row>19</xdr:row>
      <xdr:rowOff>39999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51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13805</xdr:rowOff>
    </xdr:from>
    <xdr:to>
      <xdr:col>30</xdr:col>
      <xdr:colOff>25400</xdr:colOff>
      <xdr:row>11</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47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24092</xdr:rowOff>
    </xdr:from>
    <xdr:to>
      <xdr:col>29</xdr:col>
      <xdr:colOff>127000</xdr:colOff>
      <xdr:row>13</xdr:row>
      <xdr:rowOff>24873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300567"/>
          <a:ext cx="647700" cy="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97902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125825</xdr:rowOff>
    </xdr:from>
    <xdr:to>
      <xdr:col>29</xdr:col>
      <xdr:colOff>177800</xdr:colOff>
      <xdr:row>16</xdr:row>
      <xdr:rowOff>55975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24873</xdr:rowOff>
    </xdr:from>
    <xdr:to>
      <xdr:col>26</xdr:col>
      <xdr:colOff>50800</xdr:colOff>
      <xdr:row>13</xdr:row>
      <xdr:rowOff>25025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301348"/>
          <a:ext cx="698500" cy="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130569</xdr:rowOff>
    </xdr:from>
    <xdr:to>
      <xdr:col>26</xdr:col>
      <xdr:colOff>101600</xdr:colOff>
      <xdr:row>16</xdr:row>
      <xdr:rowOff>60719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45496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6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21520</xdr:rowOff>
    </xdr:from>
    <xdr:to>
      <xdr:col>22</xdr:col>
      <xdr:colOff>114300</xdr:colOff>
      <xdr:row>13</xdr:row>
      <xdr:rowOff>25025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297995"/>
          <a:ext cx="698500" cy="3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125425</xdr:rowOff>
    </xdr:from>
    <xdr:to>
      <xdr:col>22</xdr:col>
      <xdr:colOff>165100</xdr:colOff>
      <xdr:row>16</xdr:row>
      <xdr:rowOff>55575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40352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6013</xdr:rowOff>
    </xdr:from>
    <xdr:to>
      <xdr:col>18</xdr:col>
      <xdr:colOff>177800</xdr:colOff>
      <xdr:row>13</xdr:row>
      <xdr:rowOff>21520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282488"/>
          <a:ext cx="698500" cy="15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12</xdr:row>
      <xdr:rowOff>47149</xdr:rowOff>
    </xdr:from>
    <xdr:to>
      <xdr:col>19</xdr:col>
      <xdr:colOff>38100</xdr:colOff>
      <xdr:row>12</xdr:row>
      <xdr:rowOff>148749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152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158926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192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63360</xdr:rowOff>
    </xdr:from>
    <xdr:to>
      <xdr:col>15</xdr:col>
      <xdr:colOff>101600</xdr:colOff>
      <xdr:row>12</xdr:row>
      <xdr:rowOff>164960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1683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3687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193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144742</xdr:rowOff>
    </xdr:from>
    <xdr:to>
      <xdr:col>29</xdr:col>
      <xdr:colOff>177800</xdr:colOff>
      <xdr:row>13</xdr:row>
      <xdr:rowOff>74892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249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161269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9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145523</xdr:rowOff>
    </xdr:from>
    <xdr:to>
      <xdr:col>26</xdr:col>
      <xdr:colOff>101600</xdr:colOff>
      <xdr:row>13</xdr:row>
      <xdr:rowOff>75673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250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85850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01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145675</xdr:rowOff>
    </xdr:from>
    <xdr:to>
      <xdr:col>22</xdr:col>
      <xdr:colOff>165100</xdr:colOff>
      <xdr:row>13</xdr:row>
      <xdr:rowOff>75825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250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86002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01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142170</xdr:rowOff>
    </xdr:from>
    <xdr:to>
      <xdr:col>19</xdr:col>
      <xdr:colOff>38100</xdr:colOff>
      <xdr:row>13</xdr:row>
      <xdr:rowOff>72320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247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57097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3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126663</xdr:rowOff>
    </xdr:from>
    <xdr:to>
      <xdr:col>15</xdr:col>
      <xdr:colOff>101600</xdr:colOff>
      <xdr:row>13</xdr:row>
      <xdr:rowOff>56813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231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41590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104597</xdr:rowOff>
    </xdr:from>
    <xdr:to>
      <xdr:col>29</xdr:col>
      <xdr:colOff>127000</xdr:colOff>
      <xdr:row>37</xdr:row>
      <xdr:rowOff>216268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372047"/>
          <a:ext cx="0" cy="9689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188345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1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216268</xdr:rowOff>
    </xdr:from>
    <xdr:to>
      <xdr:col>30</xdr:col>
      <xdr:colOff>25400</xdr:colOff>
      <xdr:row>37</xdr:row>
      <xdr:rowOff>216268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0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190974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11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104597</xdr:rowOff>
    </xdr:from>
    <xdr:to>
      <xdr:col>30</xdr:col>
      <xdr:colOff>25400</xdr:colOff>
      <xdr:row>34</xdr:row>
      <xdr:rowOff>104597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3720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97853</xdr:rowOff>
    </xdr:from>
    <xdr:to>
      <xdr:col>29</xdr:col>
      <xdr:colOff>127000</xdr:colOff>
      <xdr:row>34</xdr:row>
      <xdr:rowOff>104597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365303"/>
          <a:ext cx="647700" cy="6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189781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00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217704</xdr:rowOff>
    </xdr:from>
    <xdr:to>
      <xdr:col>29</xdr:col>
      <xdr:colOff>177800</xdr:colOff>
      <xdr:row>35</xdr:row>
      <xdr:rowOff>319304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8280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11443</xdr:rowOff>
    </xdr:from>
    <xdr:to>
      <xdr:col>26</xdr:col>
      <xdr:colOff>50800</xdr:colOff>
      <xdr:row>34</xdr:row>
      <xdr:rowOff>97853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278893"/>
          <a:ext cx="698500" cy="86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197301</xdr:rowOff>
    </xdr:from>
    <xdr:to>
      <xdr:col>26</xdr:col>
      <xdr:colOff>101600</xdr:colOff>
      <xdr:row>35</xdr:row>
      <xdr:rowOff>298901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8076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283678</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94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7385</xdr:rowOff>
    </xdr:from>
    <xdr:to>
      <xdr:col>22</xdr:col>
      <xdr:colOff>114300</xdr:colOff>
      <xdr:row>34</xdr:row>
      <xdr:rowOff>11443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274835"/>
          <a:ext cx="698500" cy="4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145580</xdr:rowOff>
    </xdr:from>
    <xdr:to>
      <xdr:col>22</xdr:col>
      <xdr:colOff>165100</xdr:colOff>
      <xdr:row>35</xdr:row>
      <xdr:rowOff>247180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55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231957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303194</xdr:rowOff>
    </xdr:from>
    <xdr:to>
      <xdr:col>18</xdr:col>
      <xdr:colOff>177800</xdr:colOff>
      <xdr:row>34</xdr:row>
      <xdr:rowOff>7385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227744"/>
          <a:ext cx="698500" cy="47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33</xdr:row>
      <xdr:rowOff>123349</xdr:rowOff>
    </xdr:from>
    <xdr:to>
      <xdr:col>19</xdr:col>
      <xdr:colOff>38100</xdr:colOff>
      <xdr:row>33</xdr:row>
      <xdr:rowOff>224949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047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63676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581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99346</xdr:rowOff>
    </xdr:from>
    <xdr:to>
      <xdr:col>15</xdr:col>
      <xdr:colOff>101600</xdr:colOff>
      <xdr:row>33</xdr:row>
      <xdr:rowOff>200946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023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39673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579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53797</xdr:rowOff>
    </xdr:from>
    <xdr:to>
      <xdr:col>29</xdr:col>
      <xdr:colOff>177800</xdr:colOff>
      <xdr:row>34</xdr:row>
      <xdr:rowOff>155397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321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305274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22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47053</xdr:rowOff>
    </xdr:from>
    <xdr:to>
      <xdr:col>26</xdr:col>
      <xdr:colOff>101600</xdr:colOff>
      <xdr:row>34</xdr:row>
      <xdr:rowOff>148653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314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158830</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083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303543</xdr:rowOff>
    </xdr:from>
    <xdr:to>
      <xdr:col>22</xdr:col>
      <xdr:colOff>165100</xdr:colOff>
      <xdr:row>34</xdr:row>
      <xdr:rowOff>62243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228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72420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599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299485</xdr:rowOff>
    </xdr:from>
    <xdr:to>
      <xdr:col>19</xdr:col>
      <xdr:colOff>38100</xdr:colOff>
      <xdr:row>34</xdr:row>
      <xdr:rowOff>58185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224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42962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31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252394</xdr:rowOff>
    </xdr:from>
    <xdr:to>
      <xdr:col>15</xdr:col>
      <xdr:colOff>101600</xdr:colOff>
      <xdr:row>34</xdr:row>
      <xdr:rowOff>11094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176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338771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26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1,139,612
1,123,115
4,186.05
541,721,213
530,771,463
743,240
306,234,049
1,199,880,184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215.9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49041</xdr:rowOff>
    </xdr:from>
    <xdr:to>
      <xdr:col>24</xdr:col>
      <xdr:colOff>62865</xdr:colOff>
      <xdr:row>39</xdr:row>
      <xdr:rowOff>134462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3991"/>
          <a:ext cx="1270" cy="14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138289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134462</xdr:rowOff>
    </xdr:from>
    <xdr:to>
      <xdr:col>24</xdr:col>
      <xdr:colOff>152400</xdr:colOff>
      <xdr:row>39</xdr:row>
      <xdr:rowOff>134462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2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167168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49041</xdr:rowOff>
    </xdr:from>
    <xdr:to>
      <xdr:col>24</xdr:col>
      <xdr:colOff>152400</xdr:colOff>
      <xdr:row>31</xdr:row>
      <xdr:rowOff>49041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53804</xdr:rowOff>
    </xdr:from>
    <xdr:to>
      <xdr:col>24</xdr:col>
      <xdr:colOff>63500</xdr:colOff>
      <xdr:row>33</xdr:row>
      <xdr:rowOff>59042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711654"/>
          <a:ext cx="8382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6729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8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28302</xdr:rowOff>
    </xdr:from>
    <xdr:to>
      <xdr:col>24</xdr:col>
      <xdr:colOff>114300</xdr:colOff>
      <xdr:row>36</xdr:row>
      <xdr:rowOff>129902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53804</xdr:rowOff>
    </xdr:from>
    <xdr:to>
      <xdr:col>19</xdr:col>
      <xdr:colOff>177800</xdr:colOff>
      <xdr:row>33</xdr:row>
      <xdr:rowOff>61309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11654"/>
          <a:ext cx="8890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24073</xdr:rowOff>
    </xdr:from>
    <xdr:to>
      <xdr:col>20</xdr:col>
      <xdr:colOff>38100</xdr:colOff>
      <xdr:row>36</xdr:row>
      <xdr:rowOff>125673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116800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17411" y="628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36087</xdr:rowOff>
    </xdr:from>
    <xdr:to>
      <xdr:col>15</xdr:col>
      <xdr:colOff>50800</xdr:colOff>
      <xdr:row>33</xdr:row>
      <xdr:rowOff>61309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693937"/>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21977</xdr:rowOff>
    </xdr:from>
    <xdr:to>
      <xdr:col>15</xdr:col>
      <xdr:colOff>101600</xdr:colOff>
      <xdr:row>36</xdr:row>
      <xdr:rowOff>123577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114704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36087</xdr:rowOff>
    </xdr:from>
    <xdr:to>
      <xdr:col>10</xdr:col>
      <xdr:colOff>114300</xdr:colOff>
      <xdr:row>33</xdr:row>
      <xdr:rowOff>37992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69393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64973</xdr:rowOff>
    </xdr:from>
    <xdr:to>
      <xdr:col>10</xdr:col>
      <xdr:colOff>165100</xdr:colOff>
      <xdr:row>32</xdr:row>
      <xdr:rowOff>166573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55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11650</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32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77146</xdr:rowOff>
    </xdr:from>
    <xdr:to>
      <xdr:col>6</xdr:col>
      <xdr:colOff>38100</xdr:colOff>
      <xdr:row>33</xdr:row>
      <xdr:rowOff>7296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56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23823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33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8242</xdr:rowOff>
    </xdr:from>
    <xdr:to>
      <xdr:col>24</xdr:col>
      <xdr:colOff>114300</xdr:colOff>
      <xdr:row>33</xdr:row>
      <xdr:rowOff>109842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6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31119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1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3004</xdr:rowOff>
    </xdr:from>
    <xdr:to>
      <xdr:col>20</xdr:col>
      <xdr:colOff>38100</xdr:colOff>
      <xdr:row>33</xdr:row>
      <xdr:rowOff>104604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6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121131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85095" y="543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10509</xdr:rowOff>
    </xdr:from>
    <xdr:to>
      <xdr:col>15</xdr:col>
      <xdr:colOff>101600</xdr:colOff>
      <xdr:row>33</xdr:row>
      <xdr:rowOff>112109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6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128636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4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156737</xdr:rowOff>
    </xdr:from>
    <xdr:to>
      <xdr:col>10</xdr:col>
      <xdr:colOff>165100</xdr:colOff>
      <xdr:row>33</xdr:row>
      <xdr:rowOff>86887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78014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3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158642</xdr:rowOff>
    </xdr:from>
    <xdr:to>
      <xdr:col>6</xdr:col>
      <xdr:colOff>38100</xdr:colOff>
      <xdr:row>33</xdr:row>
      <xdr:rowOff>88792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4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79919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3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114966</xdr:rowOff>
    </xdr:from>
    <xdr:to>
      <xdr:col>24</xdr:col>
      <xdr:colOff>62865</xdr:colOff>
      <xdr:row>57</xdr:row>
      <xdr:rowOff>25126</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687466"/>
          <a:ext cx="1270" cy="111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28953</xdr:rowOff>
    </xdr:from>
    <xdr:ext cx="469744"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0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25126</xdr:rowOff>
    </xdr:from>
    <xdr:to>
      <xdr:col>24</xdr:col>
      <xdr:colOff>152400</xdr:colOff>
      <xdr:row>57</xdr:row>
      <xdr:rowOff>25126</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79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61643</xdr:rowOff>
    </xdr:from>
    <xdr:ext cx="534377"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46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114966</xdr:rowOff>
    </xdr:from>
    <xdr:to>
      <xdr:col>24</xdr:col>
      <xdr:colOff>152400</xdr:colOff>
      <xdr:row>50</xdr:row>
      <xdr:rowOff>114966</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68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23526</xdr:rowOff>
    </xdr:from>
    <xdr:to>
      <xdr:col>24</xdr:col>
      <xdr:colOff>63500</xdr:colOff>
      <xdr:row>54</xdr:row>
      <xdr:rowOff>45379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281826"/>
          <a:ext cx="838200" cy="2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90370</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52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111943</xdr:rowOff>
    </xdr:from>
    <xdr:to>
      <xdr:col>24</xdr:col>
      <xdr:colOff>114300</xdr:colOff>
      <xdr:row>56</xdr:row>
      <xdr:rowOff>42093</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4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45379</xdr:rowOff>
    </xdr:from>
    <xdr:to>
      <xdr:col>19</xdr:col>
      <xdr:colOff>177800</xdr:colOff>
      <xdr:row>54</xdr:row>
      <xdr:rowOff>59644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303679"/>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132654</xdr:rowOff>
    </xdr:from>
    <xdr:to>
      <xdr:col>20</xdr:col>
      <xdr:colOff>38100</xdr:colOff>
      <xdr:row>56</xdr:row>
      <xdr:rowOff>62804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53931</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17411" y="965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53106</xdr:rowOff>
    </xdr:from>
    <xdr:to>
      <xdr:col>15</xdr:col>
      <xdr:colOff>50800</xdr:colOff>
      <xdr:row>54</xdr:row>
      <xdr:rowOff>59644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019300" y="9311406"/>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146690</xdr:rowOff>
    </xdr:from>
    <xdr:to>
      <xdr:col>15</xdr:col>
      <xdr:colOff>101600</xdr:colOff>
      <xdr:row>56</xdr:row>
      <xdr:rowOff>76840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67967</xdr:rowOff>
    </xdr:from>
    <xdr:ext cx="469744"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73428" y="966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53106</xdr:rowOff>
    </xdr:from>
    <xdr:to>
      <xdr:col>10</xdr:col>
      <xdr:colOff>114300</xdr:colOff>
      <xdr:row>54</xdr:row>
      <xdr:rowOff>92151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311406"/>
          <a:ext cx="889000" cy="3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157709</xdr:rowOff>
    </xdr:from>
    <xdr:to>
      <xdr:col>10</xdr:col>
      <xdr:colOff>165100</xdr:colOff>
      <xdr:row>55</xdr:row>
      <xdr:rowOff>87859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41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78986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5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142255</xdr:rowOff>
    </xdr:from>
    <xdr:to>
      <xdr:col>6</xdr:col>
      <xdr:colOff>38100</xdr:colOff>
      <xdr:row>55</xdr:row>
      <xdr:rowOff>72405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40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63532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49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144176</xdr:rowOff>
    </xdr:from>
    <xdr:to>
      <xdr:col>24</xdr:col>
      <xdr:colOff>114300</xdr:colOff>
      <xdr:row>54</xdr:row>
      <xdr:rowOff>74326</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23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167053</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08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166029</xdr:rowOff>
    </xdr:from>
    <xdr:to>
      <xdr:col>20</xdr:col>
      <xdr:colOff>38100</xdr:colOff>
      <xdr:row>54</xdr:row>
      <xdr:rowOff>96179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25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112706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17411" y="902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8844</xdr:rowOff>
    </xdr:from>
    <xdr:to>
      <xdr:col>15</xdr:col>
      <xdr:colOff>101600</xdr:colOff>
      <xdr:row>54</xdr:row>
      <xdr:rowOff>110444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26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126971</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0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2306</xdr:rowOff>
    </xdr:from>
    <xdr:to>
      <xdr:col>10</xdr:col>
      <xdr:colOff>165100</xdr:colOff>
      <xdr:row>54</xdr:row>
      <xdr:rowOff>103906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26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120433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03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41351</xdr:rowOff>
    </xdr:from>
    <xdr:to>
      <xdr:col>6</xdr:col>
      <xdr:colOff>38100</xdr:colOff>
      <xdr:row>54</xdr:row>
      <xdr:rowOff>142951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29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159478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07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32893</xdr:rowOff>
    </xdr:from>
    <xdr:to>
      <xdr:col>24</xdr:col>
      <xdr:colOff>62865</xdr:colOff>
      <xdr:row>78</xdr:row>
      <xdr:rowOff>165354</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34393"/>
          <a:ext cx="1270" cy="1504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169181</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42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165354</xdr:rowOff>
    </xdr:from>
    <xdr:to>
      <xdr:col>24</xdr:col>
      <xdr:colOff>152400</xdr:colOff>
      <xdr:row>78</xdr:row>
      <xdr:rowOff>165354</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3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151020</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0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32893</xdr:rowOff>
    </xdr:from>
    <xdr:to>
      <xdr:col>24</xdr:col>
      <xdr:colOff>152400</xdr:colOff>
      <xdr:row>70</xdr:row>
      <xdr:rowOff>32893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19050</xdr:rowOff>
    </xdr:from>
    <xdr:to>
      <xdr:col>24</xdr:col>
      <xdr:colOff>63500</xdr:colOff>
      <xdr:row>76</xdr:row>
      <xdr:rowOff>19050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3049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2430</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3204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24003</xdr:rowOff>
    </xdr:from>
    <xdr:to>
      <xdr:col>24</xdr:col>
      <xdr:colOff>114300</xdr:colOff>
      <xdr:row>77</xdr:row>
      <xdr:rowOff>125603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22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21590</xdr:rowOff>
    </xdr:from>
    <xdr:to>
      <xdr:col>19</xdr:col>
      <xdr:colOff>177800</xdr:colOff>
      <xdr:row>76</xdr:row>
      <xdr:rowOff>19050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2908300" y="1288034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6986</xdr:rowOff>
    </xdr:from>
    <xdr:to>
      <xdr:col>20</xdr:col>
      <xdr:colOff>38100</xdr:colOff>
      <xdr:row>77</xdr:row>
      <xdr:rowOff>108586</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99713</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49728" y="1330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21590</xdr:rowOff>
    </xdr:from>
    <xdr:to>
      <xdr:col>15</xdr:col>
      <xdr:colOff>50800</xdr:colOff>
      <xdr:row>76</xdr:row>
      <xdr:rowOff>5842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2880340"/>
          <a:ext cx="889000" cy="1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20065</xdr:rowOff>
    </xdr:from>
    <xdr:to>
      <xdr:col>15</xdr:col>
      <xdr:colOff>101600</xdr:colOff>
      <xdr:row>77</xdr:row>
      <xdr:rowOff>121665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112792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5842</xdr:rowOff>
    </xdr:from>
    <xdr:to>
      <xdr:col>10</xdr:col>
      <xdr:colOff>114300</xdr:colOff>
      <xdr:row>76</xdr:row>
      <xdr:rowOff>47752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036042"/>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18796</xdr:rowOff>
    </xdr:from>
    <xdr:to>
      <xdr:col>10</xdr:col>
      <xdr:colOff>165100</xdr:colOff>
      <xdr:row>75</xdr:row>
      <xdr:rowOff>120396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28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136923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265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43434</xdr:rowOff>
    </xdr:from>
    <xdr:to>
      <xdr:col>6</xdr:col>
      <xdr:colOff>38100</xdr:colOff>
      <xdr:row>75</xdr:row>
      <xdr:rowOff>145034</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290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161561</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267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139700</xdr:rowOff>
    </xdr:from>
    <xdr:to>
      <xdr:col>24</xdr:col>
      <xdr:colOff>114300</xdr:colOff>
      <xdr:row>76</xdr:row>
      <xdr:rowOff>69850</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299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162577</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284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139700</xdr:rowOff>
    </xdr:from>
    <xdr:to>
      <xdr:col>20</xdr:col>
      <xdr:colOff>38100</xdr:colOff>
      <xdr:row>76</xdr:row>
      <xdr:rowOff>69850</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299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86377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49728" y="1277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142240</xdr:rowOff>
    </xdr:from>
    <xdr:to>
      <xdr:col>15</xdr:col>
      <xdr:colOff>101600</xdr:colOff>
      <xdr:row>75</xdr:row>
      <xdr:rowOff>72390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28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88917</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260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126492</xdr:rowOff>
    </xdr:from>
    <xdr:to>
      <xdr:col>10</xdr:col>
      <xdr:colOff>165100</xdr:colOff>
      <xdr:row>76</xdr:row>
      <xdr:rowOff>56642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29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47769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07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168402</xdr:rowOff>
    </xdr:from>
    <xdr:to>
      <xdr:col>6</xdr:col>
      <xdr:colOff>38100</xdr:colOff>
      <xdr:row>76</xdr:row>
      <xdr:rowOff>98552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02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89679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11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111761</xdr:rowOff>
    </xdr:from>
    <xdr:to>
      <xdr:col>24</xdr:col>
      <xdr:colOff>62865</xdr:colOff>
      <xdr:row>98</xdr:row>
      <xdr:rowOff>33910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542261"/>
          <a:ext cx="1270" cy="1293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37737</xdr:rowOff>
    </xdr:from>
    <xdr:ext cx="469744"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83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33910</xdr:rowOff>
    </xdr:from>
    <xdr:to>
      <xdr:col>24</xdr:col>
      <xdr:colOff>152400</xdr:colOff>
      <xdr:row>98</xdr:row>
      <xdr:rowOff>33910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83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58438</xdr:rowOff>
    </xdr:from>
    <xdr:ext cx="534377"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31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111761</xdr:rowOff>
    </xdr:from>
    <xdr:to>
      <xdr:col>24</xdr:col>
      <xdr:colOff>152400</xdr:colOff>
      <xdr:row>90</xdr:row>
      <xdr:rowOff>111761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54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77978</xdr:rowOff>
    </xdr:from>
    <xdr:to>
      <xdr:col>24</xdr:col>
      <xdr:colOff>63500</xdr:colOff>
      <xdr:row>94</xdr:row>
      <xdr:rowOff>98044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194278"/>
          <a:ext cx="8382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160926</xdr:rowOff>
    </xdr:from>
    <xdr:ext cx="469744"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44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11049</xdr:rowOff>
    </xdr:from>
    <xdr:to>
      <xdr:col>24</xdr:col>
      <xdr:colOff>114300</xdr:colOff>
      <xdr:row>96</xdr:row>
      <xdr:rowOff>112649</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4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87122</xdr:rowOff>
    </xdr:from>
    <xdr:to>
      <xdr:col>19</xdr:col>
      <xdr:colOff>177800</xdr:colOff>
      <xdr:row>94</xdr:row>
      <xdr:rowOff>98044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2908300" y="16203422"/>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43687</xdr:rowOff>
    </xdr:from>
    <xdr:to>
      <xdr:col>20</xdr:col>
      <xdr:colOff>38100</xdr:colOff>
      <xdr:row>96</xdr:row>
      <xdr:rowOff>145287</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136414</xdr:rowOff>
    </xdr:from>
    <xdr:ext cx="469744"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49728" y="1659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87122</xdr:rowOff>
    </xdr:from>
    <xdr:to>
      <xdr:col>15</xdr:col>
      <xdr:colOff>50800</xdr:colOff>
      <xdr:row>94</xdr:row>
      <xdr:rowOff>91567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019300" y="16203422"/>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9271</xdr:rowOff>
    </xdr:from>
    <xdr:to>
      <xdr:col>15</xdr:col>
      <xdr:colOff>101600</xdr:colOff>
      <xdr:row>96</xdr:row>
      <xdr:rowOff>110871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101998</xdr:rowOff>
    </xdr:from>
    <xdr:ext cx="469744"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73428" y="165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84962</xdr:rowOff>
    </xdr:from>
    <xdr:to>
      <xdr:col>10</xdr:col>
      <xdr:colOff>114300</xdr:colOff>
      <xdr:row>94</xdr:row>
      <xdr:rowOff>91567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1130300" y="16201262"/>
          <a:ext cx="889000" cy="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134113</xdr:rowOff>
    </xdr:from>
    <xdr:to>
      <xdr:col>10</xdr:col>
      <xdr:colOff>165100</xdr:colOff>
      <xdr:row>94</xdr:row>
      <xdr:rowOff>64263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07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92</xdr:row>
      <xdr:rowOff>80790</xdr:rowOff>
    </xdr:from>
    <xdr:ext cx="469744"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84428" y="1585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156083</xdr:rowOff>
    </xdr:from>
    <xdr:to>
      <xdr:col>6</xdr:col>
      <xdr:colOff>38100</xdr:colOff>
      <xdr:row>94</xdr:row>
      <xdr:rowOff>86233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10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92</xdr:row>
      <xdr:rowOff>102760</xdr:rowOff>
    </xdr:from>
    <xdr:ext cx="469744"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95428" y="1587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27178</xdr:rowOff>
    </xdr:from>
    <xdr:to>
      <xdr:col>24</xdr:col>
      <xdr:colOff>114300</xdr:colOff>
      <xdr:row>94</xdr:row>
      <xdr:rowOff>128778</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14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50055</xdr:rowOff>
    </xdr:from>
    <xdr:ext cx="469744"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599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47244</xdr:rowOff>
    </xdr:from>
    <xdr:to>
      <xdr:col>20</xdr:col>
      <xdr:colOff>38100</xdr:colOff>
      <xdr:row>94</xdr:row>
      <xdr:rowOff>148844</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16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92</xdr:row>
      <xdr:rowOff>165371</xdr:rowOff>
    </xdr:from>
    <xdr:ext cx="469744"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49728" y="1593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36322</xdr:rowOff>
    </xdr:from>
    <xdr:to>
      <xdr:col>15</xdr:col>
      <xdr:colOff>101600</xdr:colOff>
      <xdr:row>94</xdr:row>
      <xdr:rowOff>137922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15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92</xdr:row>
      <xdr:rowOff>154449</xdr:rowOff>
    </xdr:from>
    <xdr:ext cx="469744"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73428" y="1592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40767</xdr:rowOff>
    </xdr:from>
    <xdr:to>
      <xdr:col>10</xdr:col>
      <xdr:colOff>165100</xdr:colOff>
      <xdr:row>94</xdr:row>
      <xdr:rowOff>142367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15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133494</xdr:rowOff>
    </xdr:from>
    <xdr:ext cx="469744"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84428" y="1624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34162</xdr:rowOff>
    </xdr:from>
    <xdr:to>
      <xdr:col>6</xdr:col>
      <xdr:colOff>38100</xdr:colOff>
      <xdr:row>94</xdr:row>
      <xdr:rowOff>135762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15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126889</xdr:rowOff>
    </xdr:from>
    <xdr:ext cx="469744"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95428" y="1624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a:extLst>
            <a:ext uri="{FF2B5EF4-FFF2-40B4-BE49-F238E27FC236}">
              <a16:creationId xmlns:a16="http://schemas.microsoft.com/office/drawing/2014/main" id="{00000000-0008-0000-0600-00000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16174</xdr:rowOff>
    </xdr:from>
    <xdr:to>
      <xdr:col>54</xdr:col>
      <xdr:colOff>189865</xdr:colOff>
      <xdr:row>38</xdr:row>
      <xdr:rowOff>66825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159674"/>
          <a:ext cx="1270" cy="142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70652</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58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66825</xdr:rowOff>
    </xdr:from>
    <xdr:to>
      <xdr:col>55</xdr:col>
      <xdr:colOff>88900</xdr:colOff>
      <xdr:row>38</xdr:row>
      <xdr:rowOff>66825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58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134301</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3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16174</xdr:rowOff>
    </xdr:from>
    <xdr:to>
      <xdr:col>55</xdr:col>
      <xdr:colOff>88900</xdr:colOff>
      <xdr:row>30</xdr:row>
      <xdr:rowOff>16174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15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29711</xdr:rowOff>
    </xdr:from>
    <xdr:to>
      <xdr:col>55</xdr:col>
      <xdr:colOff>0</xdr:colOff>
      <xdr:row>36</xdr:row>
      <xdr:rowOff>72279</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201911"/>
          <a:ext cx="838200" cy="4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97078</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26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118651</xdr:rowOff>
    </xdr:from>
    <xdr:to>
      <xdr:col>55</xdr:col>
      <xdr:colOff>50800</xdr:colOff>
      <xdr:row>37</xdr:row>
      <xdr:rowOff>48801</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29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2001</xdr:rowOff>
    </xdr:from>
    <xdr:to>
      <xdr:col>50</xdr:col>
      <xdr:colOff>114300</xdr:colOff>
      <xdr:row>36</xdr:row>
      <xdr:rowOff>72279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174201"/>
          <a:ext cx="889000" cy="7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131044</xdr:rowOff>
    </xdr:from>
    <xdr:to>
      <xdr:col>50</xdr:col>
      <xdr:colOff>165100</xdr:colOff>
      <xdr:row>37</xdr:row>
      <xdr:rowOff>61194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52321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59411" y="639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2001</xdr:rowOff>
    </xdr:from>
    <xdr:to>
      <xdr:col>45</xdr:col>
      <xdr:colOff>177800</xdr:colOff>
      <xdr:row>36</xdr:row>
      <xdr:rowOff>30854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174201"/>
          <a:ext cx="889000" cy="2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136759</xdr:rowOff>
    </xdr:from>
    <xdr:to>
      <xdr:col>46</xdr:col>
      <xdr:colOff>38100</xdr:colOff>
      <xdr:row>36</xdr:row>
      <xdr:rowOff>66909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58036</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2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1789</xdr:rowOff>
    </xdr:from>
    <xdr:to>
      <xdr:col>41</xdr:col>
      <xdr:colOff>50800</xdr:colOff>
      <xdr:row>36</xdr:row>
      <xdr:rowOff>30854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173989"/>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99856</xdr:rowOff>
    </xdr:from>
    <xdr:to>
      <xdr:col>41</xdr:col>
      <xdr:colOff>101600</xdr:colOff>
      <xdr:row>36</xdr:row>
      <xdr:rowOff>30006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10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46533</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58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81552</xdr:rowOff>
    </xdr:from>
    <xdr:to>
      <xdr:col>36</xdr:col>
      <xdr:colOff>165100</xdr:colOff>
      <xdr:row>36</xdr:row>
      <xdr:rowOff>11702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08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28229</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585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150361</xdr:rowOff>
    </xdr:from>
    <xdr:to>
      <xdr:col>55</xdr:col>
      <xdr:colOff>50800</xdr:colOff>
      <xdr:row>36</xdr:row>
      <xdr:rowOff>80511</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15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1788</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00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21479</xdr:rowOff>
    </xdr:from>
    <xdr:to>
      <xdr:col>50</xdr:col>
      <xdr:colOff>165100</xdr:colOff>
      <xdr:row>36</xdr:row>
      <xdr:rowOff>123079</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19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34</xdr:row>
      <xdr:rowOff>139606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59411" y="596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122651</xdr:rowOff>
    </xdr:from>
    <xdr:to>
      <xdr:col>46</xdr:col>
      <xdr:colOff>38100</xdr:colOff>
      <xdr:row>36</xdr:row>
      <xdr:rowOff>52801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12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69328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589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151504</xdr:rowOff>
    </xdr:from>
    <xdr:to>
      <xdr:col>41</xdr:col>
      <xdr:colOff>101600</xdr:colOff>
      <xdr:row>36</xdr:row>
      <xdr:rowOff>81654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15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72781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4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122439</xdr:rowOff>
    </xdr:from>
    <xdr:to>
      <xdr:col>36</xdr:col>
      <xdr:colOff>165100</xdr:colOff>
      <xdr:row>36</xdr:row>
      <xdr:rowOff>52589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12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43716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21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a:extLst>
            <a:ext uri="{FF2B5EF4-FFF2-40B4-BE49-F238E27FC236}">
              <a16:creationId xmlns:a16="http://schemas.microsoft.com/office/drawing/2014/main" id="{00000000-0008-0000-0600-00004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91911</xdr:rowOff>
    </xdr:from>
    <xdr:to>
      <xdr:col>54</xdr:col>
      <xdr:colOff>189865</xdr:colOff>
      <xdr:row>58</xdr:row>
      <xdr:rowOff>77368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664411"/>
          <a:ext cx="1270" cy="1357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81195</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77368</xdr:rowOff>
    </xdr:from>
    <xdr:to>
      <xdr:col>55</xdr:col>
      <xdr:colOff>88900</xdr:colOff>
      <xdr:row>58</xdr:row>
      <xdr:rowOff>77368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2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38588</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43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91911</xdr:rowOff>
    </xdr:from>
    <xdr:to>
      <xdr:col>55</xdr:col>
      <xdr:colOff>88900</xdr:colOff>
      <xdr:row>50</xdr:row>
      <xdr:rowOff>91911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6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47389</xdr:rowOff>
    </xdr:from>
    <xdr:to>
      <xdr:col>55</xdr:col>
      <xdr:colOff>0</xdr:colOff>
      <xdr:row>53</xdr:row>
      <xdr:rowOff>124721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9639300" y="9134239"/>
          <a:ext cx="838200" cy="7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74588</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67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96161</xdr:rowOff>
    </xdr:from>
    <xdr:to>
      <xdr:col>55</xdr:col>
      <xdr:colOff>50800</xdr:colOff>
      <xdr:row>57</xdr:row>
      <xdr:rowOff>26311</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114326</xdr:rowOff>
    </xdr:from>
    <xdr:to>
      <xdr:col>50</xdr:col>
      <xdr:colOff>114300</xdr:colOff>
      <xdr:row>53</xdr:row>
      <xdr:rowOff>124721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750300" y="9201176"/>
          <a:ext cx="889000" cy="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137102</xdr:rowOff>
    </xdr:from>
    <xdr:to>
      <xdr:col>50</xdr:col>
      <xdr:colOff>165100</xdr:colOff>
      <xdr:row>57</xdr:row>
      <xdr:rowOff>67252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58379</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59411" y="98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114326</xdr:rowOff>
    </xdr:from>
    <xdr:to>
      <xdr:col>45</xdr:col>
      <xdr:colOff>177800</xdr:colOff>
      <xdr:row>54</xdr:row>
      <xdr:rowOff>32073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201176"/>
          <a:ext cx="889000" cy="8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137069</xdr:rowOff>
    </xdr:from>
    <xdr:to>
      <xdr:col>46</xdr:col>
      <xdr:colOff>38100</xdr:colOff>
      <xdr:row>57</xdr:row>
      <xdr:rowOff>67219</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58346</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831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32073</xdr:rowOff>
    </xdr:from>
    <xdr:to>
      <xdr:col>41</xdr:col>
      <xdr:colOff>50800</xdr:colOff>
      <xdr:row>54</xdr:row>
      <xdr:rowOff>146841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9290373"/>
          <a:ext cx="889000" cy="1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114645</xdr:rowOff>
    </xdr:from>
    <xdr:to>
      <xdr:col>41</xdr:col>
      <xdr:colOff>101600</xdr:colOff>
      <xdr:row>55</xdr:row>
      <xdr:rowOff>44795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37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35922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94111" y="946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165633</xdr:rowOff>
    </xdr:from>
    <xdr:to>
      <xdr:col>36</xdr:col>
      <xdr:colOff>165100</xdr:colOff>
      <xdr:row>55</xdr:row>
      <xdr:rowOff>95783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42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86910</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51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168039</xdr:rowOff>
    </xdr:from>
    <xdr:to>
      <xdr:col>55</xdr:col>
      <xdr:colOff>50800</xdr:colOff>
      <xdr:row>53</xdr:row>
      <xdr:rowOff>98189</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08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19466</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893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73921</xdr:rowOff>
    </xdr:from>
    <xdr:to>
      <xdr:col>50</xdr:col>
      <xdr:colOff>165100</xdr:colOff>
      <xdr:row>54</xdr:row>
      <xdr:rowOff>4071</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16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20598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59411" y="893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63526</xdr:rowOff>
    </xdr:from>
    <xdr:to>
      <xdr:col>46</xdr:col>
      <xdr:colOff>38100</xdr:colOff>
      <xdr:row>53</xdr:row>
      <xdr:rowOff>165126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15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10203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89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152723</xdr:rowOff>
    </xdr:from>
    <xdr:to>
      <xdr:col>41</xdr:col>
      <xdr:colOff>101600</xdr:colOff>
      <xdr:row>54</xdr:row>
      <xdr:rowOff>82873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23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99400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0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96041</xdr:rowOff>
    </xdr:from>
    <xdr:to>
      <xdr:col>36</xdr:col>
      <xdr:colOff>165100</xdr:colOff>
      <xdr:row>55</xdr:row>
      <xdr:rowOff>26191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35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42718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12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74130</xdr:rowOff>
    </xdr:from>
    <xdr:to>
      <xdr:col>54</xdr:col>
      <xdr:colOff>189865</xdr:colOff>
      <xdr:row>78</xdr:row>
      <xdr:rowOff>139548</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075630"/>
          <a:ext cx="1270" cy="143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143375</xdr:rowOff>
    </xdr:from>
    <xdr:ext cx="469744"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1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139548</xdr:rowOff>
    </xdr:from>
    <xdr:to>
      <xdr:col>55</xdr:col>
      <xdr:colOff>88900</xdr:colOff>
      <xdr:row>78</xdr:row>
      <xdr:rowOff>139548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1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20807</xdr:rowOff>
    </xdr:from>
    <xdr:ext cx="534377"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74130</xdr:rowOff>
    </xdr:from>
    <xdr:to>
      <xdr:col>55</xdr:col>
      <xdr:colOff>88900</xdr:colOff>
      <xdr:row>70</xdr:row>
      <xdr:rowOff>74130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07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60966</xdr:rowOff>
    </xdr:from>
    <xdr:to>
      <xdr:col>55</xdr:col>
      <xdr:colOff>0</xdr:colOff>
      <xdr:row>75</xdr:row>
      <xdr:rowOff>120459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2919716"/>
          <a:ext cx="838200" cy="5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38676</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24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60249</xdr:rowOff>
    </xdr:from>
    <xdr:to>
      <xdr:col>55</xdr:col>
      <xdr:colOff>50800</xdr:colOff>
      <xdr:row>77</xdr:row>
      <xdr:rowOff>161849</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120459</xdr:rowOff>
    </xdr:from>
    <xdr:to>
      <xdr:col>50</xdr:col>
      <xdr:colOff>114300</xdr:colOff>
      <xdr:row>76</xdr:row>
      <xdr:rowOff>882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2979209"/>
          <a:ext cx="889000" cy="5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74822</xdr:rowOff>
    </xdr:from>
    <xdr:to>
      <xdr:col>50</xdr:col>
      <xdr:colOff>165100</xdr:colOff>
      <xdr:row>78</xdr:row>
      <xdr:rowOff>4972</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167549</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59411" y="133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882</xdr:rowOff>
    </xdr:from>
    <xdr:to>
      <xdr:col>45</xdr:col>
      <xdr:colOff>177800</xdr:colOff>
      <xdr:row>76</xdr:row>
      <xdr:rowOff>4883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7861300" y="1303108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78479</xdr:rowOff>
    </xdr:from>
    <xdr:to>
      <xdr:col>46</xdr:col>
      <xdr:colOff>38100</xdr:colOff>
      <xdr:row>78</xdr:row>
      <xdr:rowOff>8629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171206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3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2826</xdr:rowOff>
    </xdr:from>
    <xdr:to>
      <xdr:col>41</xdr:col>
      <xdr:colOff>50800</xdr:colOff>
      <xdr:row>76</xdr:row>
      <xdr:rowOff>4883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303302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14948</xdr:rowOff>
    </xdr:from>
    <xdr:to>
      <xdr:col>41</xdr:col>
      <xdr:colOff>101600</xdr:colOff>
      <xdr:row>76</xdr:row>
      <xdr:rowOff>116548</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045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107675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13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93167</xdr:rowOff>
    </xdr:from>
    <xdr:to>
      <xdr:col>36</xdr:col>
      <xdr:colOff>165100</xdr:colOff>
      <xdr:row>76</xdr:row>
      <xdr:rowOff>23316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29519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39844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272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10166</xdr:rowOff>
    </xdr:from>
    <xdr:to>
      <xdr:col>55</xdr:col>
      <xdr:colOff>50800</xdr:colOff>
      <xdr:row>75</xdr:row>
      <xdr:rowOff>111766</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286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33043</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272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69659</xdr:rowOff>
    </xdr:from>
    <xdr:to>
      <xdr:col>50</xdr:col>
      <xdr:colOff>165100</xdr:colOff>
      <xdr:row>75</xdr:row>
      <xdr:rowOff>171259</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292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16336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59411" y="1270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121533</xdr:rowOff>
    </xdr:from>
    <xdr:to>
      <xdr:col>46</xdr:col>
      <xdr:colOff>38100</xdr:colOff>
      <xdr:row>76</xdr:row>
      <xdr:rowOff>51684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29802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68210</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275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125533</xdr:rowOff>
    </xdr:from>
    <xdr:to>
      <xdr:col>41</xdr:col>
      <xdr:colOff>101600</xdr:colOff>
      <xdr:row>76</xdr:row>
      <xdr:rowOff>55683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298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72210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75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123475</xdr:rowOff>
    </xdr:from>
    <xdr:to>
      <xdr:col>36</xdr:col>
      <xdr:colOff>165100</xdr:colOff>
      <xdr:row>76</xdr:row>
      <xdr:rowOff>53625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29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44753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0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48444</xdr:rowOff>
    </xdr:from>
    <xdr:to>
      <xdr:col>54</xdr:col>
      <xdr:colOff>189865</xdr:colOff>
      <xdr:row>99</xdr:row>
      <xdr:rowOff>52284</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650394"/>
          <a:ext cx="1270" cy="137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56111</xdr:rowOff>
    </xdr:from>
    <xdr:ext cx="469744"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52284</xdr:rowOff>
    </xdr:from>
    <xdr:to>
      <xdr:col>55</xdr:col>
      <xdr:colOff>88900</xdr:colOff>
      <xdr:row>99</xdr:row>
      <xdr:rowOff>52284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2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166571</xdr:rowOff>
    </xdr:from>
    <xdr:ext cx="534377"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42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48444</xdr:rowOff>
    </xdr:from>
    <xdr:to>
      <xdr:col>55</xdr:col>
      <xdr:colOff>88900</xdr:colOff>
      <xdr:row>91</xdr:row>
      <xdr:rowOff>48444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65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88036</xdr:rowOff>
    </xdr:from>
    <xdr:to>
      <xdr:col>55</xdr:col>
      <xdr:colOff>0</xdr:colOff>
      <xdr:row>92</xdr:row>
      <xdr:rowOff>3775</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5689986"/>
          <a:ext cx="838200" cy="8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132661</xdr:rowOff>
    </xdr:from>
    <xdr:ext cx="534377"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91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154234</xdr:rowOff>
    </xdr:from>
    <xdr:to>
      <xdr:col>55</xdr:col>
      <xdr:colOff>50800</xdr:colOff>
      <xdr:row>97</xdr:row>
      <xdr:rowOff>84384</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1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3775</xdr:rowOff>
    </xdr:from>
    <xdr:to>
      <xdr:col>50</xdr:col>
      <xdr:colOff>114300</xdr:colOff>
      <xdr:row>92</xdr:row>
      <xdr:rowOff>136271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5777175"/>
          <a:ext cx="889000" cy="13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47569</xdr:rowOff>
    </xdr:from>
    <xdr:to>
      <xdr:col>50</xdr:col>
      <xdr:colOff>165100</xdr:colOff>
      <xdr:row>97</xdr:row>
      <xdr:rowOff>149169</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140296</xdr:rowOff>
    </xdr:from>
    <xdr:ext cx="534377"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59411" y="1677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136271</xdr:rowOff>
    </xdr:from>
    <xdr:to>
      <xdr:col>45</xdr:col>
      <xdr:colOff>177800</xdr:colOff>
      <xdr:row>93</xdr:row>
      <xdr:rowOff>110759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5909671"/>
          <a:ext cx="889000" cy="14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80807</xdr:rowOff>
    </xdr:from>
    <xdr:to>
      <xdr:col>46</xdr:col>
      <xdr:colOff>38100</xdr:colOff>
      <xdr:row>98</xdr:row>
      <xdr:rowOff>10957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2084</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831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110759</xdr:rowOff>
    </xdr:from>
    <xdr:to>
      <xdr:col>41</xdr:col>
      <xdr:colOff>50800</xdr:colOff>
      <xdr:row>96</xdr:row>
      <xdr:rowOff>50501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055609"/>
          <a:ext cx="889000" cy="45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52324</xdr:rowOff>
    </xdr:from>
    <xdr:to>
      <xdr:col>41</xdr:col>
      <xdr:colOff>101600</xdr:colOff>
      <xdr:row>94</xdr:row>
      <xdr:rowOff>153924</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16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145051</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94111" y="1626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159400</xdr:rowOff>
    </xdr:from>
    <xdr:to>
      <xdr:col>36</xdr:col>
      <xdr:colOff>165100</xdr:colOff>
      <xdr:row>97</xdr:row>
      <xdr:rowOff>89550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6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80677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05111" y="167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37236</xdr:rowOff>
    </xdr:from>
    <xdr:to>
      <xdr:col>55</xdr:col>
      <xdr:colOff>50800</xdr:colOff>
      <xdr:row>91</xdr:row>
      <xdr:rowOff>138836</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563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123613</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555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124425</xdr:rowOff>
    </xdr:from>
    <xdr:to>
      <xdr:col>50</xdr:col>
      <xdr:colOff>165100</xdr:colOff>
      <xdr:row>92</xdr:row>
      <xdr:rowOff>54575</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572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90</xdr:row>
      <xdr:rowOff>71102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59411" y="1550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85471</xdr:rowOff>
    </xdr:from>
    <xdr:to>
      <xdr:col>46</xdr:col>
      <xdr:colOff>38100</xdr:colOff>
      <xdr:row>93</xdr:row>
      <xdr:rowOff>15621</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585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32148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563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59959</xdr:rowOff>
    </xdr:from>
    <xdr:to>
      <xdr:col>41</xdr:col>
      <xdr:colOff>101600</xdr:colOff>
      <xdr:row>93</xdr:row>
      <xdr:rowOff>161559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0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6636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578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171151</xdr:rowOff>
    </xdr:from>
    <xdr:to>
      <xdr:col>36</xdr:col>
      <xdr:colOff>165100</xdr:colOff>
      <xdr:row>96</xdr:row>
      <xdr:rowOff>101301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45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117828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23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85331</xdr:rowOff>
    </xdr:from>
    <xdr:to>
      <xdr:col>85</xdr:col>
      <xdr:colOff>126364</xdr:colOff>
      <xdr:row>39</xdr:row>
      <xdr:rowOff>41097</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228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44924</xdr:rowOff>
    </xdr:from>
    <xdr:ext cx="313932"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1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41097</xdr:rowOff>
    </xdr:from>
    <xdr:to>
      <xdr:col>86</xdr:col>
      <xdr:colOff>25400</xdr:colOff>
      <xdr:row>39</xdr:row>
      <xdr:rowOff>41097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2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32008</xdr:rowOff>
    </xdr:from>
    <xdr:ext cx="534377"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85331</xdr:rowOff>
    </xdr:from>
    <xdr:to>
      <xdr:col>86</xdr:col>
      <xdr:colOff>25400</xdr:colOff>
      <xdr:row>30</xdr:row>
      <xdr:rowOff>85331</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22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110363</xdr:rowOff>
    </xdr:from>
    <xdr:to>
      <xdr:col>85</xdr:col>
      <xdr:colOff>127000</xdr:colOff>
      <xdr:row>38</xdr:row>
      <xdr:rowOff>134289</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625463"/>
          <a:ext cx="838200" cy="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43883</xdr:rowOff>
    </xdr:from>
    <xdr:ext cx="469744"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387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21006</xdr:rowOff>
    </xdr:from>
    <xdr:to>
      <xdr:col>85</xdr:col>
      <xdr:colOff>177800</xdr:colOff>
      <xdr:row>38</xdr:row>
      <xdr:rowOff>122606</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110363</xdr:rowOff>
    </xdr:from>
    <xdr:to>
      <xdr:col>81</xdr:col>
      <xdr:colOff>50800</xdr:colOff>
      <xdr:row>38</xdr:row>
      <xdr:rowOff>122974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625463"/>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27787</xdr:rowOff>
    </xdr:from>
    <xdr:to>
      <xdr:col>81</xdr:col>
      <xdr:colOff>101600</xdr:colOff>
      <xdr:row>38</xdr:row>
      <xdr:rowOff>129387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54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145914</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33728" y="631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122974</xdr:rowOff>
    </xdr:from>
    <xdr:to>
      <xdr:col>76</xdr:col>
      <xdr:colOff>114300</xdr:colOff>
      <xdr:row>38</xdr:row>
      <xdr:rowOff>140919</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638074"/>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36360</xdr:rowOff>
    </xdr:from>
    <xdr:to>
      <xdr:col>76</xdr:col>
      <xdr:colOff>165100</xdr:colOff>
      <xdr:row>38</xdr:row>
      <xdr:rowOff>137960</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5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154487</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57428" y="63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137833</xdr:rowOff>
    </xdr:from>
    <xdr:to>
      <xdr:col>71</xdr:col>
      <xdr:colOff>177800</xdr:colOff>
      <xdr:row>38</xdr:row>
      <xdr:rowOff>140919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652933"/>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50571</xdr:rowOff>
    </xdr:from>
    <xdr:to>
      <xdr:col>72</xdr:col>
      <xdr:colOff>38100</xdr:colOff>
      <xdr:row>38</xdr:row>
      <xdr:rowOff>152171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56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168698</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634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95834</xdr:rowOff>
    </xdr:from>
    <xdr:to>
      <xdr:col>67</xdr:col>
      <xdr:colOff>101600</xdr:colOff>
      <xdr:row>39</xdr:row>
      <xdr:rowOff>25984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61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17111</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70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83489</xdr:rowOff>
    </xdr:from>
    <xdr:to>
      <xdr:col>85</xdr:col>
      <xdr:colOff>177800</xdr:colOff>
      <xdr:row>39</xdr:row>
      <xdr:rowOff>13639</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59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170882</xdr:rowOff>
    </xdr:from>
    <xdr:ext cx="469744"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51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59563</xdr:rowOff>
    </xdr:from>
    <xdr:to>
      <xdr:col>81</xdr:col>
      <xdr:colOff>101600</xdr:colOff>
      <xdr:row>38</xdr:row>
      <xdr:rowOff>161163</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5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152290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33728" y="66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72174</xdr:rowOff>
    </xdr:from>
    <xdr:to>
      <xdr:col>76</xdr:col>
      <xdr:colOff>165100</xdr:colOff>
      <xdr:row>39</xdr:row>
      <xdr:rowOff>2324</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5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164901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6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90119</xdr:rowOff>
    </xdr:from>
    <xdr:to>
      <xdr:col>72</xdr:col>
      <xdr:colOff>38100</xdr:colOff>
      <xdr:row>39</xdr:row>
      <xdr:rowOff>20269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0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11396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69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87033</xdr:rowOff>
    </xdr:from>
    <xdr:to>
      <xdr:col>67</xdr:col>
      <xdr:colOff>101600</xdr:colOff>
      <xdr:row>39</xdr:row>
      <xdr:rowOff>17183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0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33710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37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a:extLst>
            <a:ext uri="{FF2B5EF4-FFF2-40B4-BE49-F238E27FC236}">
              <a16:creationId xmlns:a16="http://schemas.microsoft.com/office/drawing/2014/main" id="{00000000-0008-0000-0600-00002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1" name="公債費グラフ枠">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101105</xdr:rowOff>
    </xdr:from>
    <xdr:to>
      <xdr:col>85</xdr:col>
      <xdr:colOff>126364</xdr:colOff>
      <xdr:row>77</xdr:row>
      <xdr:rowOff>130118</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flipV="1">
          <a:off x="16317595" y="12445505"/>
          <a:ext cx="1269" cy="886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133945</xdr:rowOff>
    </xdr:from>
    <xdr:ext cx="534377" cy="259045"/>
    <xdr:sp macro="" textlink="">
      <xdr:nvSpPr>
        <xdr:cNvPr id="603" name="公債費最小値テキスト">
          <a:extLst>
            <a:ext uri="{FF2B5EF4-FFF2-40B4-BE49-F238E27FC236}">
              <a16:creationId xmlns:a16="http://schemas.microsoft.com/office/drawing/2014/main" id="{00000000-0008-0000-0600-00005B020000}"/>
            </a:ext>
          </a:extLst>
        </xdr:cNvPr>
        <xdr:cNvSpPr txBox="1"/>
      </xdr:nvSpPr>
      <xdr:spPr>
        <a:xfrm>
          <a:off x="16370300" y="1333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130118</xdr:rowOff>
    </xdr:from>
    <xdr:to>
      <xdr:col>86</xdr:col>
      <xdr:colOff>25400</xdr:colOff>
      <xdr:row>77</xdr:row>
      <xdr:rowOff>130118</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6230600" y="1333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47782</xdr:rowOff>
    </xdr:from>
    <xdr:ext cx="534377" cy="259045"/>
    <xdr:sp macro="" textlink="">
      <xdr:nvSpPr>
        <xdr:cNvPr id="605" name="公債費最大値テキスト">
          <a:extLst>
            <a:ext uri="{FF2B5EF4-FFF2-40B4-BE49-F238E27FC236}">
              <a16:creationId xmlns:a16="http://schemas.microsoft.com/office/drawing/2014/main" id="{00000000-0008-0000-0600-00005D020000}"/>
            </a:ext>
          </a:extLst>
        </xdr:cNvPr>
        <xdr:cNvSpPr txBox="1"/>
      </xdr:nvSpPr>
      <xdr:spPr>
        <a:xfrm>
          <a:off x="16370300" y="1222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101105</xdr:rowOff>
    </xdr:from>
    <xdr:to>
      <xdr:col>86</xdr:col>
      <xdr:colOff>25400</xdr:colOff>
      <xdr:row>72</xdr:row>
      <xdr:rowOff>101105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24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87370</xdr:rowOff>
    </xdr:from>
    <xdr:to>
      <xdr:col>85</xdr:col>
      <xdr:colOff>127000</xdr:colOff>
      <xdr:row>72</xdr:row>
      <xdr:rowOff>101105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5481300" y="12431770"/>
          <a:ext cx="838200" cy="1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159377</xdr:rowOff>
    </xdr:from>
    <xdr:ext cx="534377" cy="259045"/>
    <xdr:sp macro="" textlink="">
      <xdr:nvSpPr>
        <xdr:cNvPr id="608" name="公債費平均値テキスト">
          <a:extLst>
            <a:ext uri="{FF2B5EF4-FFF2-40B4-BE49-F238E27FC236}">
              <a16:creationId xmlns:a16="http://schemas.microsoft.com/office/drawing/2014/main" id="{00000000-0008-0000-0600-000060020000}"/>
            </a:ext>
          </a:extLst>
        </xdr:cNvPr>
        <xdr:cNvSpPr txBox="1"/>
      </xdr:nvSpPr>
      <xdr:spPr>
        <a:xfrm>
          <a:off x="16370300" y="13018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9500</xdr:rowOff>
    </xdr:from>
    <xdr:to>
      <xdr:col>85</xdr:col>
      <xdr:colOff>177800</xdr:colOff>
      <xdr:row>76</xdr:row>
      <xdr:rowOff>111100</xdr:rowOff>
    </xdr:to>
    <xdr:sp macro="" textlink="">
      <xdr:nvSpPr>
        <xdr:cNvPr id="609" name="フローチャート: 判断 608">
          <a:extLst>
            <a:ext uri="{FF2B5EF4-FFF2-40B4-BE49-F238E27FC236}">
              <a16:creationId xmlns:a16="http://schemas.microsoft.com/office/drawing/2014/main" id="{00000000-0008-0000-0600-000061020000}"/>
            </a:ext>
          </a:extLst>
        </xdr:cNvPr>
        <xdr:cNvSpPr/>
      </xdr:nvSpPr>
      <xdr:spPr>
        <a:xfrm>
          <a:off x="16268700" y="130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49384</xdr:rowOff>
    </xdr:from>
    <xdr:to>
      <xdr:col>81</xdr:col>
      <xdr:colOff>50800</xdr:colOff>
      <xdr:row>72</xdr:row>
      <xdr:rowOff>87370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4592300" y="12393784"/>
          <a:ext cx="889000" cy="3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4375</xdr:rowOff>
    </xdr:from>
    <xdr:to>
      <xdr:col>81</xdr:col>
      <xdr:colOff>101600</xdr:colOff>
      <xdr:row>76</xdr:row>
      <xdr:rowOff>105975</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5430500" y="130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97102</xdr:rowOff>
    </xdr:from>
    <xdr:ext cx="534377"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5201411" y="131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69</xdr:row>
      <xdr:rowOff>128118</xdr:rowOff>
    </xdr:from>
    <xdr:to>
      <xdr:col>76</xdr:col>
      <xdr:colOff>114300</xdr:colOff>
      <xdr:row>72</xdr:row>
      <xdr:rowOff>49384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3703300" y="11958168"/>
          <a:ext cx="889000" cy="4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157804</xdr:rowOff>
    </xdr:from>
    <xdr:to>
      <xdr:col>76</xdr:col>
      <xdr:colOff>165100</xdr:colOff>
      <xdr:row>76</xdr:row>
      <xdr:rowOff>87954</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4541500" y="1301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79081</xdr:rowOff>
    </xdr:from>
    <xdr:ext cx="534377"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4325111" y="1310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69</xdr:row>
      <xdr:rowOff>128118</xdr:rowOff>
    </xdr:from>
    <xdr:to>
      <xdr:col>71</xdr:col>
      <xdr:colOff>177800</xdr:colOff>
      <xdr:row>71</xdr:row>
      <xdr:rowOff>167342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2814300" y="11958168"/>
          <a:ext cx="889000" cy="38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156832</xdr:rowOff>
    </xdr:from>
    <xdr:to>
      <xdr:col>72</xdr:col>
      <xdr:colOff>38100</xdr:colOff>
      <xdr:row>73</xdr:row>
      <xdr:rowOff>86982</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3652500" y="1250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78109</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3436111" y="1259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156794</xdr:rowOff>
    </xdr:from>
    <xdr:to>
      <xdr:col>67</xdr:col>
      <xdr:colOff>101600</xdr:colOff>
      <xdr:row>73</xdr:row>
      <xdr:rowOff>86944</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2763500" y="1250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78071</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547111" y="1259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50305</xdr:rowOff>
    </xdr:from>
    <xdr:to>
      <xdr:col>85</xdr:col>
      <xdr:colOff>177800</xdr:colOff>
      <xdr:row>72</xdr:row>
      <xdr:rowOff>151905</xdr:rowOff>
    </xdr:to>
    <xdr:sp macro="" textlink="">
      <xdr:nvSpPr>
        <xdr:cNvPr id="626" name="楕円 625">
          <a:extLst>
            <a:ext uri="{FF2B5EF4-FFF2-40B4-BE49-F238E27FC236}">
              <a16:creationId xmlns:a16="http://schemas.microsoft.com/office/drawing/2014/main" id="{00000000-0008-0000-0600-000072020000}"/>
            </a:ext>
          </a:extLst>
        </xdr:cNvPr>
        <xdr:cNvSpPr/>
      </xdr:nvSpPr>
      <xdr:spPr>
        <a:xfrm>
          <a:off x="16268700" y="123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3332</xdr:rowOff>
    </xdr:from>
    <xdr:ext cx="534377" cy="259045"/>
    <xdr:sp macro="" textlink="">
      <xdr:nvSpPr>
        <xdr:cNvPr id="627" name="公債費該当値テキスト">
          <a:extLst>
            <a:ext uri="{FF2B5EF4-FFF2-40B4-BE49-F238E27FC236}">
              <a16:creationId xmlns:a16="http://schemas.microsoft.com/office/drawing/2014/main" id="{00000000-0008-0000-0600-000073020000}"/>
            </a:ext>
          </a:extLst>
        </xdr:cNvPr>
        <xdr:cNvSpPr txBox="1"/>
      </xdr:nvSpPr>
      <xdr:spPr>
        <a:xfrm>
          <a:off x="16370300" y="1234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36570</xdr:rowOff>
    </xdr:from>
    <xdr:to>
      <xdr:col>81</xdr:col>
      <xdr:colOff>101600</xdr:colOff>
      <xdr:row>72</xdr:row>
      <xdr:rowOff>138170</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5430500" y="123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70</xdr:row>
      <xdr:rowOff>154697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01411" y="1215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170034</xdr:rowOff>
    </xdr:from>
    <xdr:to>
      <xdr:col>76</xdr:col>
      <xdr:colOff>165100</xdr:colOff>
      <xdr:row>72</xdr:row>
      <xdr:rowOff>100184</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4541500" y="123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116711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11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77318</xdr:rowOff>
    </xdr:from>
    <xdr:to>
      <xdr:col>72</xdr:col>
      <xdr:colOff>38100</xdr:colOff>
      <xdr:row>70</xdr:row>
      <xdr:rowOff>7468</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3652500" y="1190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23995</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168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116542</xdr:rowOff>
    </xdr:from>
    <xdr:to>
      <xdr:col>67</xdr:col>
      <xdr:colOff>101600</xdr:colOff>
      <xdr:row>72</xdr:row>
      <xdr:rowOff>46692</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2763500" y="1228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63219</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06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77657</xdr:rowOff>
    </xdr:from>
    <xdr:to>
      <xdr:col>85</xdr:col>
      <xdr:colOff>126364</xdr:colOff>
      <xdr:row>98</xdr:row>
      <xdr:rowOff>116269</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flipV="1">
          <a:off x="16317595" y="15679607"/>
          <a:ext cx="1269" cy="123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120096</xdr:rowOff>
    </xdr:from>
    <xdr:ext cx="469744" cy="259045"/>
    <xdr:sp macro="" textlink="">
      <xdr:nvSpPr>
        <xdr:cNvPr id="656" name="積立金最小値テキスト">
          <a:extLst>
            <a:ext uri="{FF2B5EF4-FFF2-40B4-BE49-F238E27FC236}">
              <a16:creationId xmlns:a16="http://schemas.microsoft.com/office/drawing/2014/main" id="{00000000-0008-0000-0600-000090020000}"/>
            </a:ext>
          </a:extLst>
        </xdr:cNvPr>
        <xdr:cNvSpPr txBox="1"/>
      </xdr:nvSpPr>
      <xdr:spPr>
        <a:xfrm>
          <a:off x="16370300" y="1692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116269</xdr:rowOff>
    </xdr:from>
    <xdr:to>
      <xdr:col>86</xdr:col>
      <xdr:colOff>25400</xdr:colOff>
      <xdr:row>98</xdr:row>
      <xdr:rowOff>116269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6230600" y="169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24334</xdr:rowOff>
    </xdr:from>
    <xdr:ext cx="534377" cy="259045"/>
    <xdr:sp macro="" textlink="">
      <xdr:nvSpPr>
        <xdr:cNvPr id="658" name="積立金最大値テキスト">
          <a:extLst>
            <a:ext uri="{FF2B5EF4-FFF2-40B4-BE49-F238E27FC236}">
              <a16:creationId xmlns:a16="http://schemas.microsoft.com/office/drawing/2014/main" id="{00000000-0008-0000-0600-000092020000}"/>
            </a:ext>
          </a:extLst>
        </xdr:cNvPr>
        <xdr:cNvSpPr txBox="1"/>
      </xdr:nvSpPr>
      <xdr:spPr>
        <a:xfrm>
          <a:off x="16370300" y="1545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77657</xdr:rowOff>
    </xdr:from>
    <xdr:to>
      <xdr:col>86</xdr:col>
      <xdr:colOff>25400</xdr:colOff>
      <xdr:row>91</xdr:row>
      <xdr:rowOff>77657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6230600" y="156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58868</xdr:rowOff>
    </xdr:from>
    <xdr:to>
      <xdr:col>85</xdr:col>
      <xdr:colOff>127000</xdr:colOff>
      <xdr:row>98</xdr:row>
      <xdr:rowOff>96083</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5481300" y="16860968"/>
          <a:ext cx="838200" cy="3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8382</xdr:rowOff>
    </xdr:from>
    <xdr:ext cx="469744" cy="259045"/>
    <xdr:sp macro="" textlink="">
      <xdr:nvSpPr>
        <xdr:cNvPr id="661" name="積立金平均値テキスト">
          <a:extLst>
            <a:ext uri="{FF2B5EF4-FFF2-40B4-BE49-F238E27FC236}">
              <a16:creationId xmlns:a16="http://schemas.microsoft.com/office/drawing/2014/main" id="{00000000-0008-0000-0600-000095020000}"/>
            </a:ext>
          </a:extLst>
        </xdr:cNvPr>
        <xdr:cNvSpPr txBox="1"/>
      </xdr:nvSpPr>
      <xdr:spPr>
        <a:xfrm>
          <a:off x="16370300" y="16639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156955</xdr:rowOff>
    </xdr:from>
    <xdr:to>
      <xdr:col>85</xdr:col>
      <xdr:colOff>177800</xdr:colOff>
      <xdr:row>98</xdr:row>
      <xdr:rowOff>87105</xdr:rowOff>
    </xdr:to>
    <xdr:sp macro="" textlink="">
      <xdr:nvSpPr>
        <xdr:cNvPr id="662" name="フローチャート: 判断 661">
          <a:extLst>
            <a:ext uri="{FF2B5EF4-FFF2-40B4-BE49-F238E27FC236}">
              <a16:creationId xmlns:a16="http://schemas.microsoft.com/office/drawing/2014/main" id="{00000000-0008-0000-0600-000096020000}"/>
            </a:ext>
          </a:extLst>
        </xdr:cNvPr>
        <xdr:cNvSpPr/>
      </xdr:nvSpPr>
      <xdr:spPr>
        <a:xfrm>
          <a:off x="16268700" y="1678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117069</xdr:rowOff>
    </xdr:from>
    <xdr:to>
      <xdr:col>81</xdr:col>
      <xdr:colOff>50800</xdr:colOff>
      <xdr:row>98</xdr:row>
      <xdr:rowOff>58868</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4592300" y="16747719"/>
          <a:ext cx="889000" cy="11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115760</xdr:rowOff>
    </xdr:from>
    <xdr:to>
      <xdr:col>81</xdr:col>
      <xdr:colOff>101600</xdr:colOff>
      <xdr:row>98</xdr:row>
      <xdr:rowOff>45910</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54305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62437</xdr:rowOff>
    </xdr:from>
    <xdr:ext cx="469744"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5233728" y="165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99809</xdr:rowOff>
    </xdr:from>
    <xdr:to>
      <xdr:col>76</xdr:col>
      <xdr:colOff>114300</xdr:colOff>
      <xdr:row>97</xdr:row>
      <xdr:rowOff>117069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3703300" y="16730459"/>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76533</xdr:rowOff>
    </xdr:from>
    <xdr:to>
      <xdr:col>76</xdr:col>
      <xdr:colOff>165100</xdr:colOff>
      <xdr:row>98</xdr:row>
      <xdr:rowOff>6683</xdr:rowOff>
    </xdr:to>
    <xdr:sp macro="" textlink="">
      <xdr:nvSpPr>
        <xdr:cNvPr id="667" name="フローチャート: 判断 666">
          <a:extLst>
            <a:ext uri="{FF2B5EF4-FFF2-40B4-BE49-F238E27FC236}">
              <a16:creationId xmlns:a16="http://schemas.microsoft.com/office/drawing/2014/main" id="{00000000-0008-0000-0600-00009B020000}"/>
            </a:ext>
          </a:extLst>
        </xdr:cNvPr>
        <xdr:cNvSpPr/>
      </xdr:nvSpPr>
      <xdr:spPr>
        <a:xfrm>
          <a:off x="14541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169260</xdr:rowOff>
    </xdr:from>
    <xdr:ext cx="469744"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4357428" y="1679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99809</xdr:rowOff>
    </xdr:from>
    <xdr:to>
      <xdr:col>71</xdr:col>
      <xdr:colOff>177800</xdr:colOff>
      <xdr:row>98</xdr:row>
      <xdr:rowOff>26702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2814300" y="16730459"/>
          <a:ext cx="889000" cy="9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137913</xdr:rowOff>
    </xdr:from>
    <xdr:to>
      <xdr:col>72</xdr:col>
      <xdr:colOff>38100</xdr:colOff>
      <xdr:row>98</xdr:row>
      <xdr:rowOff>68063</xdr:rowOff>
    </xdr:to>
    <xdr:sp macro="" textlink="">
      <xdr:nvSpPr>
        <xdr:cNvPr id="670" name="フローチャート: 判断 669">
          <a:extLst>
            <a:ext uri="{FF2B5EF4-FFF2-40B4-BE49-F238E27FC236}">
              <a16:creationId xmlns:a16="http://schemas.microsoft.com/office/drawing/2014/main" id="{00000000-0008-0000-0600-00009E020000}"/>
            </a:ext>
          </a:extLst>
        </xdr:cNvPr>
        <xdr:cNvSpPr/>
      </xdr:nvSpPr>
      <xdr:spPr>
        <a:xfrm>
          <a:off x="13652500" y="1676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59190</xdr:rowOff>
    </xdr:from>
    <xdr:ext cx="469744"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3468428" y="1686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89402</xdr:rowOff>
    </xdr:from>
    <xdr:to>
      <xdr:col>67</xdr:col>
      <xdr:colOff>101600</xdr:colOff>
      <xdr:row>98</xdr:row>
      <xdr:rowOff>19552</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2763500" y="16720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36079</xdr:rowOff>
    </xdr:from>
    <xdr:ext cx="469744"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579428" y="1649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45283</xdr:rowOff>
    </xdr:from>
    <xdr:to>
      <xdr:col>85</xdr:col>
      <xdr:colOff>177800</xdr:colOff>
      <xdr:row>98</xdr:row>
      <xdr:rowOff>146883</xdr:rowOff>
    </xdr:to>
    <xdr:sp macro="" textlink="">
      <xdr:nvSpPr>
        <xdr:cNvPr id="679" name="楕円 678">
          <a:extLst>
            <a:ext uri="{FF2B5EF4-FFF2-40B4-BE49-F238E27FC236}">
              <a16:creationId xmlns:a16="http://schemas.microsoft.com/office/drawing/2014/main" id="{00000000-0008-0000-0600-0000A7020000}"/>
            </a:ext>
          </a:extLst>
        </xdr:cNvPr>
        <xdr:cNvSpPr/>
      </xdr:nvSpPr>
      <xdr:spPr>
        <a:xfrm>
          <a:off x="16268700" y="1684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135381</xdr:rowOff>
    </xdr:from>
    <xdr:ext cx="469744" cy="259045"/>
    <xdr:sp macro="" textlink="">
      <xdr:nvSpPr>
        <xdr:cNvPr id="680" name="積立金該当値テキスト">
          <a:extLst>
            <a:ext uri="{FF2B5EF4-FFF2-40B4-BE49-F238E27FC236}">
              <a16:creationId xmlns:a16="http://schemas.microsoft.com/office/drawing/2014/main" id="{00000000-0008-0000-0600-0000A8020000}"/>
            </a:ext>
          </a:extLst>
        </xdr:cNvPr>
        <xdr:cNvSpPr txBox="1"/>
      </xdr:nvSpPr>
      <xdr:spPr>
        <a:xfrm>
          <a:off x="16370300" y="1676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8068</xdr:rowOff>
    </xdr:from>
    <xdr:to>
      <xdr:col>81</xdr:col>
      <xdr:colOff>101600</xdr:colOff>
      <xdr:row>98</xdr:row>
      <xdr:rowOff>109668</xdr:rowOff>
    </xdr:to>
    <xdr:sp macro="" textlink="">
      <xdr:nvSpPr>
        <xdr:cNvPr id="681" name="楕円 680">
          <a:extLst>
            <a:ext uri="{FF2B5EF4-FFF2-40B4-BE49-F238E27FC236}">
              <a16:creationId xmlns:a16="http://schemas.microsoft.com/office/drawing/2014/main" id="{00000000-0008-0000-0600-0000A9020000}"/>
            </a:ext>
          </a:extLst>
        </xdr:cNvPr>
        <xdr:cNvSpPr/>
      </xdr:nvSpPr>
      <xdr:spPr>
        <a:xfrm>
          <a:off x="15430500" y="1681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100795</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33728" y="1690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66269</xdr:rowOff>
    </xdr:from>
    <xdr:to>
      <xdr:col>76</xdr:col>
      <xdr:colOff>165100</xdr:colOff>
      <xdr:row>97</xdr:row>
      <xdr:rowOff>167869</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4541500" y="1669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12946</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57428" y="1647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49009</xdr:rowOff>
    </xdr:from>
    <xdr:to>
      <xdr:col>72</xdr:col>
      <xdr:colOff>38100</xdr:colOff>
      <xdr:row>97</xdr:row>
      <xdr:rowOff>150609</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3652500" y="1667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167136</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68428" y="1645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147352</xdr:rowOff>
    </xdr:from>
    <xdr:to>
      <xdr:col>67</xdr:col>
      <xdr:colOff>101600</xdr:colOff>
      <xdr:row>98</xdr:row>
      <xdr:rowOff>77502</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2763500" y="1677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68629</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79428" y="1687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8128</xdr:rowOff>
    </xdr:from>
    <xdr:to>
      <xdr:col>116</xdr:col>
      <xdr:colOff>62864</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flipV="1">
          <a:off x="22159595" y="6523228"/>
          <a:ext cx="1269" cy="207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11" name="投資及び出資金最小値テキスト">
          <a:extLst>
            <a:ext uri="{FF2B5EF4-FFF2-40B4-BE49-F238E27FC236}">
              <a16:creationId xmlns:a16="http://schemas.microsoft.com/office/drawing/2014/main" id="{00000000-0008-0000-0600-0000C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126255</xdr:rowOff>
    </xdr:from>
    <xdr:ext cx="469744" cy="259045"/>
    <xdr:sp macro="" textlink="">
      <xdr:nvSpPr>
        <xdr:cNvPr id="713" name="投資及び出資金最大値テキスト">
          <a:extLst>
            <a:ext uri="{FF2B5EF4-FFF2-40B4-BE49-F238E27FC236}">
              <a16:creationId xmlns:a16="http://schemas.microsoft.com/office/drawing/2014/main" id="{00000000-0008-0000-0600-0000C9020000}"/>
            </a:ext>
          </a:extLst>
        </xdr:cNvPr>
        <xdr:cNvSpPr txBox="1"/>
      </xdr:nvSpPr>
      <xdr:spPr>
        <a:xfrm>
          <a:off x="22212300" y="629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8128</xdr:rowOff>
    </xdr:from>
    <xdr:to>
      <xdr:col>116</xdr:col>
      <xdr:colOff>152400</xdr:colOff>
      <xdr:row>38</xdr:row>
      <xdr:rowOff>8128</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652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166497</xdr:rowOff>
    </xdr:from>
    <xdr:to>
      <xdr:col>116</xdr:col>
      <xdr:colOff>63500</xdr:colOff>
      <xdr:row>39</xdr:row>
      <xdr:rowOff>43053</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flipV="1">
          <a:off x="21323300" y="6681597"/>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102633</xdr:rowOff>
    </xdr:from>
    <xdr:ext cx="378565" cy="259045"/>
    <xdr:sp macro="" textlink="">
      <xdr:nvSpPr>
        <xdr:cNvPr id="716" name="投資及び出資金平均値テキスト">
          <a:extLst>
            <a:ext uri="{FF2B5EF4-FFF2-40B4-BE49-F238E27FC236}">
              <a16:creationId xmlns:a16="http://schemas.microsoft.com/office/drawing/2014/main" id="{00000000-0008-0000-0600-0000CC020000}"/>
            </a:ext>
          </a:extLst>
        </xdr:cNvPr>
        <xdr:cNvSpPr txBox="1"/>
      </xdr:nvSpPr>
      <xdr:spPr>
        <a:xfrm>
          <a:off x="22212300" y="64462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79756</xdr:rowOff>
    </xdr:from>
    <xdr:to>
      <xdr:col>116</xdr:col>
      <xdr:colOff>114300</xdr:colOff>
      <xdr:row>39</xdr:row>
      <xdr:rowOff>9906</xdr:rowOff>
    </xdr:to>
    <xdr:sp macro="" textlink="">
      <xdr:nvSpPr>
        <xdr:cNvPr id="717" name="フローチャート: 判断 716">
          <a:extLst>
            <a:ext uri="{FF2B5EF4-FFF2-40B4-BE49-F238E27FC236}">
              <a16:creationId xmlns:a16="http://schemas.microsoft.com/office/drawing/2014/main" id="{00000000-0008-0000-0600-0000CD020000}"/>
            </a:ext>
          </a:extLst>
        </xdr:cNvPr>
        <xdr:cNvSpPr/>
      </xdr:nvSpPr>
      <xdr:spPr>
        <a:xfrm>
          <a:off x="22110700" y="65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42164</xdr:rowOff>
    </xdr:from>
    <xdr:to>
      <xdr:col>111</xdr:col>
      <xdr:colOff>177800</xdr:colOff>
      <xdr:row>39</xdr:row>
      <xdr:rowOff>43053</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0434300" y="6728714"/>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119634</xdr:rowOff>
    </xdr:from>
    <xdr:to>
      <xdr:col>112</xdr:col>
      <xdr:colOff>38100</xdr:colOff>
      <xdr:row>39</xdr:row>
      <xdr:rowOff>49784</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1272500" y="66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66311</xdr:rowOff>
    </xdr:from>
    <xdr:ext cx="378565"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1121317" y="6409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41021</xdr:rowOff>
    </xdr:from>
    <xdr:to>
      <xdr:col>107</xdr:col>
      <xdr:colOff>50800</xdr:colOff>
      <xdr:row>39</xdr:row>
      <xdr:rowOff>42164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9545300" y="672757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128016</xdr:rowOff>
    </xdr:from>
    <xdr:to>
      <xdr:col>107</xdr:col>
      <xdr:colOff>101600</xdr:colOff>
      <xdr:row>39</xdr:row>
      <xdr:rowOff>58166</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0383500" y="664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74693</xdr:rowOff>
    </xdr:from>
    <xdr:ext cx="378565"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0245017" y="6418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93218</xdr:rowOff>
    </xdr:from>
    <xdr:to>
      <xdr:col>102</xdr:col>
      <xdr:colOff>114300</xdr:colOff>
      <xdr:row>39</xdr:row>
      <xdr:rowOff>41021</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656300" y="5408168"/>
          <a:ext cx="889000" cy="131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136144</xdr:rowOff>
    </xdr:from>
    <xdr:to>
      <xdr:col>102</xdr:col>
      <xdr:colOff>165100</xdr:colOff>
      <xdr:row>39</xdr:row>
      <xdr:rowOff>66294</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19494500" y="665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82821</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9356017" y="6426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24384</xdr:rowOff>
    </xdr:from>
    <xdr:to>
      <xdr:col>98</xdr:col>
      <xdr:colOff>38100</xdr:colOff>
      <xdr:row>38</xdr:row>
      <xdr:rowOff>125984</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18605500" y="653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117111</xdr:rowOff>
    </xdr:from>
    <xdr:ext cx="469744"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421428" y="663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115697</xdr:rowOff>
    </xdr:from>
    <xdr:to>
      <xdr:col>116</xdr:col>
      <xdr:colOff>114300</xdr:colOff>
      <xdr:row>39</xdr:row>
      <xdr:rowOff>45847</xdr:rowOff>
    </xdr:to>
    <xdr:sp macro="" textlink="">
      <xdr:nvSpPr>
        <xdr:cNvPr id="734" name="楕円 733">
          <a:extLst>
            <a:ext uri="{FF2B5EF4-FFF2-40B4-BE49-F238E27FC236}">
              <a16:creationId xmlns:a16="http://schemas.microsoft.com/office/drawing/2014/main" id="{00000000-0008-0000-0600-0000DE020000}"/>
            </a:ext>
          </a:extLst>
        </xdr:cNvPr>
        <xdr:cNvSpPr/>
      </xdr:nvSpPr>
      <xdr:spPr>
        <a:xfrm>
          <a:off x="22110700" y="663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58183</xdr:rowOff>
    </xdr:from>
    <xdr:ext cx="378565" cy="259045"/>
    <xdr:sp macro="" textlink="">
      <xdr:nvSpPr>
        <xdr:cNvPr id="735" name="投資及び出資金該当値テキスト">
          <a:extLst>
            <a:ext uri="{FF2B5EF4-FFF2-40B4-BE49-F238E27FC236}">
              <a16:creationId xmlns:a16="http://schemas.microsoft.com/office/drawing/2014/main" id="{00000000-0008-0000-0600-0000DF020000}"/>
            </a:ext>
          </a:extLst>
        </xdr:cNvPr>
        <xdr:cNvSpPr txBox="1"/>
      </xdr:nvSpPr>
      <xdr:spPr>
        <a:xfrm>
          <a:off x="22212300" y="657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163703</xdr:rowOff>
    </xdr:from>
    <xdr:to>
      <xdr:col>112</xdr:col>
      <xdr:colOff>38100</xdr:colOff>
      <xdr:row>39</xdr:row>
      <xdr:rowOff>93853</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21272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39</xdr:row>
      <xdr:rowOff>84980</xdr:rowOff>
    </xdr:from>
    <xdr:ext cx="313932"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536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162814</xdr:rowOff>
    </xdr:from>
    <xdr:to>
      <xdr:col>107</xdr:col>
      <xdr:colOff>101600</xdr:colOff>
      <xdr:row>39</xdr:row>
      <xdr:rowOff>92964</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0383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84091</xdr:rowOff>
    </xdr:from>
    <xdr:ext cx="313932"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77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161671</xdr:rowOff>
    </xdr:from>
    <xdr:to>
      <xdr:col>102</xdr:col>
      <xdr:colOff>165100</xdr:colOff>
      <xdr:row>39</xdr:row>
      <xdr:rowOff>91821</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19494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82948</xdr:rowOff>
    </xdr:from>
    <xdr:ext cx="313932"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88333" y="6769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42418</xdr:rowOff>
    </xdr:from>
    <xdr:to>
      <xdr:col>98</xdr:col>
      <xdr:colOff>38100</xdr:colOff>
      <xdr:row>31</xdr:row>
      <xdr:rowOff>144018</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18605500" y="53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160545</xdr:rowOff>
    </xdr:from>
    <xdr:ext cx="534377"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389111" y="513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137153</xdr:rowOff>
    </xdr:from>
    <xdr:to>
      <xdr:col>116</xdr:col>
      <xdr:colOff>62864</xdr:colOff>
      <xdr:row>59</xdr:row>
      <xdr:rowOff>76639</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flipV="1">
          <a:off x="22159595" y="8709653"/>
          <a:ext cx="1269" cy="148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80466</xdr:rowOff>
    </xdr:from>
    <xdr:ext cx="378565" cy="259045"/>
    <xdr:sp macro="" textlink="">
      <xdr:nvSpPr>
        <xdr:cNvPr id="768" name="貸付金最小値テキスト">
          <a:extLst>
            <a:ext uri="{FF2B5EF4-FFF2-40B4-BE49-F238E27FC236}">
              <a16:creationId xmlns:a16="http://schemas.microsoft.com/office/drawing/2014/main" id="{00000000-0008-0000-0600-000000030000}"/>
            </a:ext>
          </a:extLst>
        </xdr:cNvPr>
        <xdr:cNvSpPr txBox="1"/>
      </xdr:nvSpPr>
      <xdr:spPr>
        <a:xfrm>
          <a:off x="22212300" y="10196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76639</xdr:rowOff>
    </xdr:from>
    <xdr:to>
      <xdr:col>116</xdr:col>
      <xdr:colOff>152400</xdr:colOff>
      <xdr:row>59</xdr:row>
      <xdr:rowOff>76639</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2072600" y="1019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83830</xdr:rowOff>
    </xdr:from>
    <xdr:ext cx="534377" cy="259045"/>
    <xdr:sp macro="" textlink="">
      <xdr:nvSpPr>
        <xdr:cNvPr id="770" name="貸付金最大値テキスト">
          <a:extLst>
            <a:ext uri="{FF2B5EF4-FFF2-40B4-BE49-F238E27FC236}">
              <a16:creationId xmlns:a16="http://schemas.microsoft.com/office/drawing/2014/main" id="{00000000-0008-0000-0600-000002030000}"/>
            </a:ext>
          </a:extLst>
        </xdr:cNvPr>
        <xdr:cNvSpPr txBox="1"/>
      </xdr:nvSpPr>
      <xdr:spPr>
        <a:xfrm>
          <a:off x="22212300" y="84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137153</xdr:rowOff>
    </xdr:from>
    <xdr:to>
      <xdr:col>116</xdr:col>
      <xdr:colOff>152400</xdr:colOff>
      <xdr:row>50</xdr:row>
      <xdr:rowOff>137153</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8709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131895</xdr:rowOff>
    </xdr:from>
    <xdr:to>
      <xdr:col>116</xdr:col>
      <xdr:colOff>63500</xdr:colOff>
      <xdr:row>53</xdr:row>
      <xdr:rowOff>45059</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flipV="1">
          <a:off x="21323300" y="9047295"/>
          <a:ext cx="838200" cy="8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148513</xdr:rowOff>
    </xdr:from>
    <xdr:ext cx="534377" cy="259045"/>
    <xdr:sp macro="" textlink="">
      <xdr:nvSpPr>
        <xdr:cNvPr id="773" name="貸付金平均値テキスト">
          <a:extLst>
            <a:ext uri="{FF2B5EF4-FFF2-40B4-BE49-F238E27FC236}">
              <a16:creationId xmlns:a16="http://schemas.microsoft.com/office/drawing/2014/main" id="{00000000-0008-0000-0600-000005030000}"/>
            </a:ext>
          </a:extLst>
        </xdr:cNvPr>
        <xdr:cNvSpPr txBox="1"/>
      </xdr:nvSpPr>
      <xdr:spPr>
        <a:xfrm>
          <a:off x="22212300" y="9578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170086</xdr:rowOff>
    </xdr:from>
    <xdr:to>
      <xdr:col>116</xdr:col>
      <xdr:colOff>114300</xdr:colOff>
      <xdr:row>56</xdr:row>
      <xdr:rowOff>100236</xdr:rowOff>
    </xdr:to>
    <xdr:sp macro="" textlink="">
      <xdr:nvSpPr>
        <xdr:cNvPr id="774" name="フローチャート: 判断 773">
          <a:extLst>
            <a:ext uri="{FF2B5EF4-FFF2-40B4-BE49-F238E27FC236}">
              <a16:creationId xmlns:a16="http://schemas.microsoft.com/office/drawing/2014/main" id="{00000000-0008-0000-0600-000006030000}"/>
            </a:ext>
          </a:extLst>
        </xdr:cNvPr>
        <xdr:cNvSpPr/>
      </xdr:nvSpPr>
      <xdr:spPr>
        <a:xfrm>
          <a:off x="22110700" y="959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45059</xdr:rowOff>
    </xdr:from>
    <xdr:to>
      <xdr:col>111</xdr:col>
      <xdr:colOff>177800</xdr:colOff>
      <xdr:row>54</xdr:row>
      <xdr:rowOff>17269</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flipV="1">
          <a:off x="20434300" y="9131909"/>
          <a:ext cx="889000" cy="14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142098</xdr:rowOff>
    </xdr:from>
    <xdr:to>
      <xdr:col>112</xdr:col>
      <xdr:colOff>38100</xdr:colOff>
      <xdr:row>56</xdr:row>
      <xdr:rowOff>72248</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12725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63375</xdr:rowOff>
    </xdr:from>
    <xdr:ext cx="534377"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1043411" y="966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104463</xdr:rowOff>
    </xdr:from>
    <xdr:to>
      <xdr:col>107</xdr:col>
      <xdr:colOff>50800</xdr:colOff>
      <xdr:row>54</xdr:row>
      <xdr:rowOff>17269</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9545300" y="8848413"/>
          <a:ext cx="889000" cy="42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103432</xdr:rowOff>
    </xdr:from>
    <xdr:to>
      <xdr:col>107</xdr:col>
      <xdr:colOff>101600</xdr:colOff>
      <xdr:row>56</xdr:row>
      <xdr:rowOff>33582</xdr:rowOff>
    </xdr:to>
    <xdr:sp macro="" textlink="">
      <xdr:nvSpPr>
        <xdr:cNvPr id="779" name="フローチャート: 判断 778">
          <a:extLst>
            <a:ext uri="{FF2B5EF4-FFF2-40B4-BE49-F238E27FC236}">
              <a16:creationId xmlns:a16="http://schemas.microsoft.com/office/drawing/2014/main" id="{00000000-0008-0000-0600-00000B030000}"/>
            </a:ext>
          </a:extLst>
        </xdr:cNvPr>
        <xdr:cNvSpPr/>
      </xdr:nvSpPr>
      <xdr:spPr>
        <a:xfrm>
          <a:off x="20383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24709</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67111" y="96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104463</xdr:rowOff>
    </xdr:from>
    <xdr:to>
      <xdr:col>102</xdr:col>
      <xdr:colOff>114300</xdr:colOff>
      <xdr:row>53</xdr:row>
      <xdr:rowOff>112333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18656300" y="8848413"/>
          <a:ext cx="889000" cy="35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53</xdr:row>
      <xdr:rowOff>85144</xdr:rowOff>
    </xdr:from>
    <xdr:to>
      <xdr:col>102</xdr:col>
      <xdr:colOff>165100</xdr:colOff>
      <xdr:row>54</xdr:row>
      <xdr:rowOff>15294</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19494500" y="91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6421</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9278111" y="92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50168</xdr:rowOff>
    </xdr:from>
    <xdr:to>
      <xdr:col>98</xdr:col>
      <xdr:colOff>38100</xdr:colOff>
      <xdr:row>53</xdr:row>
      <xdr:rowOff>151768</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18605500" y="913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168295</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389111" y="891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81095</xdr:rowOff>
    </xdr:from>
    <xdr:to>
      <xdr:col>116</xdr:col>
      <xdr:colOff>114300</xdr:colOff>
      <xdr:row>53</xdr:row>
      <xdr:rowOff>11245</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22110700" y="899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103972</xdr:rowOff>
    </xdr:from>
    <xdr:ext cx="534377" cy="259045"/>
    <xdr:sp macro="" textlink="">
      <xdr:nvSpPr>
        <xdr:cNvPr id="792" name="貸付金該当値テキスト">
          <a:extLst>
            <a:ext uri="{FF2B5EF4-FFF2-40B4-BE49-F238E27FC236}">
              <a16:creationId xmlns:a16="http://schemas.microsoft.com/office/drawing/2014/main" id="{00000000-0008-0000-0600-000018030000}"/>
            </a:ext>
          </a:extLst>
        </xdr:cNvPr>
        <xdr:cNvSpPr txBox="1"/>
      </xdr:nvSpPr>
      <xdr:spPr>
        <a:xfrm>
          <a:off x="22212300" y="884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165709</xdr:rowOff>
    </xdr:from>
    <xdr:to>
      <xdr:col>112</xdr:col>
      <xdr:colOff>38100</xdr:colOff>
      <xdr:row>53</xdr:row>
      <xdr:rowOff>95859</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1272500" y="908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51</xdr:row>
      <xdr:rowOff>112386</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43411" y="885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137919</xdr:rowOff>
    </xdr:from>
    <xdr:to>
      <xdr:col>107</xdr:col>
      <xdr:colOff>101600</xdr:colOff>
      <xdr:row>54</xdr:row>
      <xdr:rowOff>68069</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0383500" y="922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84596</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67111" y="899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53663</xdr:rowOff>
    </xdr:from>
    <xdr:to>
      <xdr:col>102</xdr:col>
      <xdr:colOff>165100</xdr:colOff>
      <xdr:row>51</xdr:row>
      <xdr:rowOff>155263</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19494500" y="879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340</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278111" y="857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61533</xdr:rowOff>
    </xdr:from>
    <xdr:to>
      <xdr:col>98</xdr:col>
      <xdr:colOff>38100</xdr:colOff>
      <xdr:row>53</xdr:row>
      <xdr:rowOff>163133</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18605500" y="914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154260</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389111" y="924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33727</xdr:rowOff>
    </xdr:from>
    <xdr:to>
      <xdr:col>116</xdr:col>
      <xdr:colOff>62864</xdr:colOff>
      <xdr:row>74</xdr:row>
      <xdr:rowOff>162560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flipV="1">
          <a:off x="22159595" y="12206677"/>
          <a:ext cx="1269" cy="64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166387</xdr:rowOff>
    </xdr:from>
    <xdr:ext cx="469744" cy="259045"/>
    <xdr:sp macro="" textlink="">
      <xdr:nvSpPr>
        <xdr:cNvPr id="825" name="繰出金最小値テキスト">
          <a:extLst>
            <a:ext uri="{FF2B5EF4-FFF2-40B4-BE49-F238E27FC236}">
              <a16:creationId xmlns:a16="http://schemas.microsoft.com/office/drawing/2014/main" id="{00000000-0008-0000-0600-000039030000}"/>
            </a:ext>
          </a:extLst>
        </xdr:cNvPr>
        <xdr:cNvSpPr txBox="1"/>
      </xdr:nvSpPr>
      <xdr:spPr>
        <a:xfrm>
          <a:off x="22212300" y="1285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162560</xdr:rowOff>
    </xdr:from>
    <xdr:to>
      <xdr:col>116</xdr:col>
      <xdr:colOff>152400</xdr:colOff>
      <xdr:row>74</xdr:row>
      <xdr:rowOff>162560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22072600" y="1284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151854</xdr:rowOff>
    </xdr:from>
    <xdr:ext cx="469744" cy="259045"/>
    <xdr:sp macro="" textlink="">
      <xdr:nvSpPr>
        <xdr:cNvPr id="827" name="繰出金最大値テキスト">
          <a:extLst>
            <a:ext uri="{FF2B5EF4-FFF2-40B4-BE49-F238E27FC236}">
              <a16:creationId xmlns:a16="http://schemas.microsoft.com/office/drawing/2014/main" id="{00000000-0008-0000-0600-00003B030000}"/>
            </a:ext>
          </a:extLst>
        </xdr:cNvPr>
        <xdr:cNvSpPr txBox="1"/>
      </xdr:nvSpPr>
      <xdr:spPr>
        <a:xfrm>
          <a:off x="22212300" y="1198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33727</xdr:rowOff>
    </xdr:from>
    <xdr:to>
      <xdr:col>116</xdr:col>
      <xdr:colOff>152400</xdr:colOff>
      <xdr:row>71</xdr:row>
      <xdr:rowOff>33727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2072600" y="12206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136924</xdr:rowOff>
    </xdr:from>
    <xdr:to>
      <xdr:col>116</xdr:col>
      <xdr:colOff>63500</xdr:colOff>
      <xdr:row>74</xdr:row>
      <xdr:rowOff>33565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1323300" y="12652774"/>
          <a:ext cx="838200" cy="6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77288</xdr:rowOff>
    </xdr:from>
    <xdr:ext cx="469744" cy="259045"/>
    <xdr:sp macro="" textlink="">
      <xdr:nvSpPr>
        <xdr:cNvPr id="830" name="繰出金平均値テキスト">
          <a:extLst>
            <a:ext uri="{FF2B5EF4-FFF2-40B4-BE49-F238E27FC236}">
              <a16:creationId xmlns:a16="http://schemas.microsoft.com/office/drawing/2014/main" id="{00000000-0008-0000-0600-00003E030000}"/>
            </a:ext>
          </a:extLst>
        </xdr:cNvPr>
        <xdr:cNvSpPr txBox="1"/>
      </xdr:nvSpPr>
      <xdr:spPr>
        <a:xfrm>
          <a:off x="22212300" y="12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98861</xdr:rowOff>
    </xdr:from>
    <xdr:to>
      <xdr:col>116</xdr:col>
      <xdr:colOff>114300</xdr:colOff>
      <xdr:row>74</xdr:row>
      <xdr:rowOff>29011</xdr:rowOff>
    </xdr:to>
    <xdr:sp macro="" textlink="">
      <xdr:nvSpPr>
        <xdr:cNvPr id="831" name="フローチャート: 判断 830">
          <a:extLst>
            <a:ext uri="{FF2B5EF4-FFF2-40B4-BE49-F238E27FC236}">
              <a16:creationId xmlns:a16="http://schemas.microsoft.com/office/drawing/2014/main" id="{00000000-0008-0000-0600-00003F030000}"/>
            </a:ext>
          </a:extLst>
        </xdr:cNvPr>
        <xdr:cNvSpPr/>
      </xdr:nvSpPr>
      <xdr:spPr>
        <a:xfrm>
          <a:off x="221107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33565</xdr:rowOff>
    </xdr:from>
    <xdr:to>
      <xdr:col>111</xdr:col>
      <xdr:colOff>177800</xdr:colOff>
      <xdr:row>79</xdr:row>
      <xdr:rowOff>13644</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0434300" y="12720865"/>
          <a:ext cx="889000" cy="83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62611</xdr:rowOff>
    </xdr:from>
    <xdr:to>
      <xdr:col>112</xdr:col>
      <xdr:colOff>38100</xdr:colOff>
      <xdr:row>73</xdr:row>
      <xdr:rowOff>164211</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21272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9288</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1075728" y="1235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3194</xdr:rowOff>
    </xdr:from>
    <xdr:to>
      <xdr:col>107</xdr:col>
      <xdr:colOff>50800</xdr:colOff>
      <xdr:row>79</xdr:row>
      <xdr:rowOff>13644</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9545300" y="13547744"/>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20484</xdr:rowOff>
    </xdr:from>
    <xdr:to>
      <xdr:col>107</xdr:col>
      <xdr:colOff>101600</xdr:colOff>
      <xdr:row>78</xdr:row>
      <xdr:rowOff>122084</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0383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138611</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01994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907</xdr:rowOff>
    </xdr:from>
    <xdr:to>
      <xdr:col>102</xdr:col>
      <xdr:colOff>114300</xdr:colOff>
      <xdr:row>79</xdr:row>
      <xdr:rowOff>3194</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656300" y="1354545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89880</xdr:rowOff>
    </xdr:from>
    <xdr:to>
      <xdr:col>102</xdr:col>
      <xdr:colOff>165100</xdr:colOff>
      <xdr:row>79</xdr:row>
      <xdr:rowOff>20030</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19494500" y="134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77</xdr:row>
      <xdr:rowOff>36557</xdr:rowOff>
    </xdr:from>
    <xdr:ext cx="378565"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9356017" y="13238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99188</xdr:rowOff>
    </xdr:from>
    <xdr:to>
      <xdr:col>98</xdr:col>
      <xdr:colOff>38100</xdr:colOff>
      <xdr:row>79</xdr:row>
      <xdr:rowOff>29338</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18605500" y="134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77</xdr:row>
      <xdr:rowOff>45865</xdr:rowOff>
    </xdr:from>
    <xdr:ext cx="378565"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467017" y="13247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86124</xdr:rowOff>
    </xdr:from>
    <xdr:to>
      <xdr:col>116</xdr:col>
      <xdr:colOff>114300</xdr:colOff>
      <xdr:row>74</xdr:row>
      <xdr:rowOff>16274</xdr:rowOff>
    </xdr:to>
    <xdr:sp macro="" textlink="">
      <xdr:nvSpPr>
        <xdr:cNvPr id="848" name="楕円 847">
          <a:extLst>
            <a:ext uri="{FF2B5EF4-FFF2-40B4-BE49-F238E27FC236}">
              <a16:creationId xmlns:a16="http://schemas.microsoft.com/office/drawing/2014/main" id="{00000000-0008-0000-0600-000050030000}"/>
            </a:ext>
          </a:extLst>
        </xdr:cNvPr>
        <xdr:cNvSpPr/>
      </xdr:nvSpPr>
      <xdr:spPr>
        <a:xfrm>
          <a:off x="22110700" y="1260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109001</xdr:rowOff>
    </xdr:from>
    <xdr:ext cx="469744" cy="259045"/>
    <xdr:sp macro="" textlink="">
      <xdr:nvSpPr>
        <xdr:cNvPr id="849" name="繰出金該当値テキスト">
          <a:extLst>
            <a:ext uri="{FF2B5EF4-FFF2-40B4-BE49-F238E27FC236}">
              <a16:creationId xmlns:a16="http://schemas.microsoft.com/office/drawing/2014/main" id="{00000000-0008-0000-0600-000051030000}"/>
            </a:ext>
          </a:extLst>
        </xdr:cNvPr>
        <xdr:cNvSpPr txBox="1"/>
      </xdr:nvSpPr>
      <xdr:spPr>
        <a:xfrm>
          <a:off x="22212300" y="1245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154215</xdr:rowOff>
    </xdr:from>
    <xdr:to>
      <xdr:col>112</xdr:col>
      <xdr:colOff>38100</xdr:colOff>
      <xdr:row>74</xdr:row>
      <xdr:rowOff>84365</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21272500" y="126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75492</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75728" y="1276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134294</xdr:rowOff>
    </xdr:from>
    <xdr:to>
      <xdr:col>107</xdr:col>
      <xdr:colOff>101600</xdr:colOff>
      <xdr:row>79</xdr:row>
      <xdr:rowOff>64444</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20383500" y="1350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55571</xdr:rowOff>
    </xdr:from>
    <xdr:ext cx="378565"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245017" y="13600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123844</xdr:rowOff>
    </xdr:from>
    <xdr:to>
      <xdr:col>102</xdr:col>
      <xdr:colOff>165100</xdr:colOff>
      <xdr:row>79</xdr:row>
      <xdr:rowOff>53994</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19494500" y="1349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45121</xdr:rowOff>
    </xdr:from>
    <xdr:ext cx="378565"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356017" y="13589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121557</xdr:rowOff>
    </xdr:from>
    <xdr:to>
      <xdr:col>98</xdr:col>
      <xdr:colOff>38100</xdr:colOff>
      <xdr:row>79</xdr:row>
      <xdr:rowOff>51707</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18605500" y="1349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42834</xdr:rowOff>
    </xdr:from>
    <xdr:ext cx="378565"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467017" y="13587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a:extLst>
            <a:ext uri="{FF2B5EF4-FFF2-40B4-BE49-F238E27FC236}">
              <a16:creationId xmlns:a16="http://schemas.microsoft.com/office/drawing/2014/main" id="{00000000-0008-0000-0600-00006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a:extLst>
            <a:ext uri="{FF2B5EF4-FFF2-40B4-BE49-F238E27FC236}">
              <a16:creationId xmlns:a16="http://schemas.microsoft.com/office/drawing/2014/main" id="{00000000-0008-0000-0600-00006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a:extLst>
            <a:ext uri="{FF2B5EF4-FFF2-40B4-BE49-F238E27FC236}">
              <a16:creationId xmlns:a16="http://schemas.microsoft.com/office/drawing/2014/main" id="{00000000-0008-0000-0600-00006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a:extLst>
            <a:ext uri="{FF2B5EF4-FFF2-40B4-BE49-F238E27FC236}">
              <a16:creationId xmlns:a16="http://schemas.microsoft.com/office/drawing/2014/main" id="{00000000-0008-0000-0600-00008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人件費： 平成</a:t>
          </a:r>
          <a:r>
            <a:rPr kumimoji="1" lang="en-US" altLang="ja-JP" sz="1050">
              <a:latin typeface="ＭＳ Ｐゴシック" panose="020B0600070205080204" pitchFamily="50" charset="-128"/>
              <a:ea typeface="ＭＳ Ｐゴシック" panose="020B0600070205080204" pitchFamily="50" charset="-128"/>
            </a:rPr>
            <a:t>14</a:t>
          </a:r>
          <a:r>
            <a:rPr kumimoji="1" lang="ja-JP" altLang="en-US" sz="1050">
              <a:latin typeface="ＭＳ Ｐゴシック" panose="020B0600070205080204" pitchFamily="50" charset="-128"/>
              <a:ea typeface="ＭＳ Ｐゴシック" panose="020B0600070205080204" pitchFamily="50" charset="-128"/>
            </a:rPr>
            <a:t>年度以降取り組んできた職員数の削減（約</a:t>
          </a:r>
          <a:r>
            <a:rPr kumimoji="1" lang="en-US" altLang="ja-JP" sz="1050">
              <a:latin typeface="ＭＳ Ｐゴシック" panose="020B0600070205080204" pitchFamily="50" charset="-128"/>
              <a:ea typeface="ＭＳ Ｐゴシック" panose="020B0600070205080204" pitchFamily="50" charset="-128"/>
            </a:rPr>
            <a:t>700</a:t>
          </a:r>
          <a:r>
            <a:rPr kumimoji="1" lang="ja-JP" altLang="en-US" sz="1050">
              <a:latin typeface="ＭＳ Ｐゴシック" panose="020B0600070205080204" pitchFamily="50" charset="-128"/>
              <a:ea typeface="ＭＳ Ｐゴシック" panose="020B0600070205080204" pitchFamily="50" charset="-128"/>
            </a:rPr>
            <a:t>人削減）等により、住民一人当たり職員数は人口類似県の中で最も少なくなっている。このため、職員数の削減は一段落したところであり、人件費は近年横ばいで推移している。</a:t>
          </a:r>
        </a:p>
        <a:p>
          <a:r>
            <a:rPr kumimoji="1" lang="ja-JP" altLang="en-US" sz="1050">
              <a:latin typeface="ＭＳ Ｐゴシック" panose="020B0600070205080204" pitchFamily="50" charset="-128"/>
              <a:ea typeface="ＭＳ Ｐゴシック" panose="020B0600070205080204" pitchFamily="50" charset="-128"/>
            </a:rPr>
            <a:t>　補助費等： 高齢化の進展により、年々、社会保障関係経費が増加しており、増加傾向が続いている。（平成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年度からは、県が国民健康保険の財政運営の責任主体となったため、県負担金が国民健康保険特別会計への繰り入れとなり、減少。（繰出金は増加））</a:t>
          </a:r>
        </a:p>
        <a:p>
          <a:r>
            <a:rPr kumimoji="1" lang="ja-JP" altLang="en-US" sz="1050">
              <a:latin typeface="ＭＳ Ｐゴシック" panose="020B0600070205080204" pitchFamily="50" charset="-128"/>
              <a:ea typeface="ＭＳ Ｐゴシック" panose="020B0600070205080204" pitchFamily="50" charset="-128"/>
            </a:rPr>
            <a:t>　普通建設事業費： 国の経済対策に積極的に呼応してきたことや、北陸新幹線の建設工事が進められていることなどから、グループ内でも高い水準となっている。</a:t>
          </a:r>
        </a:p>
        <a:p>
          <a:r>
            <a:rPr kumimoji="1" lang="ja-JP" altLang="en-US" sz="1050">
              <a:latin typeface="ＭＳ Ｐゴシック" panose="020B0600070205080204" pitchFamily="50" charset="-128"/>
              <a:ea typeface="ＭＳ Ｐゴシック" panose="020B0600070205080204" pitchFamily="50" charset="-128"/>
            </a:rPr>
            <a:t>　公債費： バブル経済崩壊以降、国の経済対策に呼応して積極的に公共投資を実施した結果、社会資本の整備は進んだものの、グループ内で最も高い水準となっている。平成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年度は、能登半島地震復興基金の終了に伴う県債の償還（</a:t>
          </a:r>
          <a:r>
            <a:rPr kumimoji="1" lang="en-US" altLang="ja-JP" sz="1050">
              <a:latin typeface="ＭＳ Ｐゴシック" panose="020B0600070205080204" pitchFamily="50" charset="-128"/>
              <a:ea typeface="ＭＳ Ｐゴシック" panose="020B0600070205080204" pitchFamily="50" charset="-128"/>
            </a:rPr>
            <a:t>250</a:t>
          </a:r>
          <a:r>
            <a:rPr kumimoji="1" lang="ja-JP" altLang="en-US" sz="1050">
              <a:latin typeface="ＭＳ Ｐゴシック" panose="020B0600070205080204" pitchFamily="50" charset="-128"/>
              <a:ea typeface="ＭＳ Ｐゴシック" panose="020B0600070205080204" pitchFamily="50" charset="-128"/>
            </a:rPr>
            <a:t>億円）により、一時的に大幅に増加している。　</a:t>
          </a:r>
        </a:p>
        <a:p>
          <a:r>
            <a:rPr kumimoji="1" lang="ja-JP" altLang="en-US" sz="1050">
              <a:latin typeface="ＭＳ Ｐゴシック" panose="020B0600070205080204" pitchFamily="50" charset="-128"/>
              <a:ea typeface="ＭＳ Ｐゴシック" panose="020B0600070205080204" pitchFamily="50" charset="-128"/>
            </a:rPr>
            <a:t>　投資及び出資金： 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年度は、いしかわ県民文化振興基金の設置に伴う出資（</a:t>
          </a:r>
          <a:r>
            <a:rPr kumimoji="1" lang="en-US" altLang="ja-JP" sz="1050">
              <a:latin typeface="ＭＳ Ｐゴシック" panose="020B0600070205080204" pitchFamily="50" charset="-128"/>
              <a:ea typeface="ＭＳ Ｐゴシック" panose="020B0600070205080204" pitchFamily="50" charset="-128"/>
            </a:rPr>
            <a:t>120</a:t>
          </a:r>
          <a:r>
            <a:rPr kumimoji="1" lang="ja-JP" altLang="en-US" sz="1050">
              <a:latin typeface="ＭＳ Ｐゴシック" panose="020B0600070205080204" pitchFamily="50" charset="-128"/>
              <a:ea typeface="ＭＳ Ｐゴシック" panose="020B0600070205080204" pitchFamily="50" charset="-128"/>
            </a:rPr>
            <a:t>億円）により、一時的に大幅に増加しているが、近年は横ばいになっている。令和元年度は、都道府県被災者生活再建支援基金への出資（</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億円）により増加。</a:t>
          </a:r>
        </a:p>
        <a:p>
          <a:r>
            <a:rPr kumimoji="1" lang="ja-JP" altLang="en-US" sz="1050">
              <a:latin typeface="ＭＳ Ｐゴシック" panose="020B0600070205080204" pitchFamily="50" charset="-128"/>
              <a:ea typeface="ＭＳ Ｐゴシック" panose="020B0600070205080204" pitchFamily="50" charset="-128"/>
            </a:rPr>
            <a:t>　貸付金： 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年度は、ほっと石川観光プラン推進ファンド創設に係る貸付（</a:t>
          </a:r>
          <a:r>
            <a:rPr kumimoji="1" lang="en-US" altLang="ja-JP" sz="1050">
              <a:latin typeface="ＭＳ Ｐゴシック" panose="020B0600070205080204" pitchFamily="50" charset="-128"/>
              <a:ea typeface="ＭＳ Ｐゴシック" panose="020B0600070205080204" pitchFamily="50" charset="-128"/>
            </a:rPr>
            <a:t>150</a:t>
          </a:r>
          <a:r>
            <a:rPr kumimoji="1" lang="ja-JP" altLang="en-US" sz="1050">
              <a:latin typeface="ＭＳ Ｐゴシック" panose="020B0600070205080204" pitchFamily="50" charset="-128"/>
              <a:ea typeface="ＭＳ Ｐゴシック" panose="020B0600070205080204" pitchFamily="50" charset="-128"/>
            </a:rPr>
            <a:t>億円）により、一時的に大幅に増加している。令和元年度は、いしかわ農業参入支援ファンドの拡充に係る貸付（</a:t>
          </a:r>
          <a:r>
            <a:rPr kumimoji="1" lang="en-US" altLang="ja-JP" sz="1050">
              <a:latin typeface="ＭＳ Ｐゴシック" panose="020B0600070205080204" pitchFamily="50" charset="-128"/>
              <a:ea typeface="ＭＳ Ｐゴシック" panose="020B0600070205080204" pitchFamily="50" charset="-128"/>
            </a:rPr>
            <a:t>50</a:t>
          </a:r>
          <a:r>
            <a:rPr kumimoji="1" lang="ja-JP" altLang="en-US" sz="1050">
              <a:latin typeface="ＭＳ Ｐゴシック" panose="020B0600070205080204" pitchFamily="50" charset="-128"/>
              <a:ea typeface="ＭＳ Ｐゴシック" panose="020B0600070205080204" pitchFamily="50" charset="-128"/>
            </a:rPr>
            <a:t>億円→</a:t>
          </a:r>
          <a:r>
            <a:rPr kumimoji="1" lang="en-US" altLang="ja-JP" sz="1050">
              <a:latin typeface="ＭＳ Ｐゴシック" panose="020B0600070205080204" pitchFamily="50" charset="-128"/>
              <a:ea typeface="ＭＳ Ｐゴシック" panose="020B0600070205080204" pitchFamily="50" charset="-128"/>
            </a:rPr>
            <a:t>77</a:t>
          </a:r>
          <a:r>
            <a:rPr kumimoji="1" lang="ja-JP" altLang="en-US" sz="1050">
              <a:latin typeface="ＭＳ Ｐゴシック" panose="020B0600070205080204" pitchFamily="50" charset="-128"/>
              <a:ea typeface="ＭＳ Ｐゴシック" panose="020B0600070205080204" pitchFamily="50" charset="-128"/>
            </a:rPr>
            <a:t>億円）により増加。</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繰出金： 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年度以降はほぼ横ばいで推移しているが、平成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年度から、県が国民健康保険の財政運営の責任主体となったため、県負担金が国民健康保険特別会計への繰り入れとなり、増加（補助費等は減少）。</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1,139,612
1,123,115
4,186.05
541,721,213
530,771,463
743,240
306,234,049
1,199,880,184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215.9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65405</xdr:rowOff>
    </xdr:from>
    <xdr:to>
      <xdr:col>24</xdr:col>
      <xdr:colOff>62865</xdr:colOff>
      <xdr:row>38</xdr:row>
      <xdr:rowOff>55880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8905"/>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12082</xdr:rowOff>
    </xdr:from>
    <xdr:ext cx="378565"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65405</xdr:rowOff>
    </xdr:from>
    <xdr:to>
      <xdr:col>24</xdr:col>
      <xdr:colOff>152400</xdr:colOff>
      <xdr:row>30</xdr:row>
      <xdr:rowOff>65405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65405</xdr:rowOff>
    </xdr:from>
    <xdr:to>
      <xdr:col>24</xdr:col>
      <xdr:colOff>63500</xdr:colOff>
      <xdr:row>30</xdr:row>
      <xdr:rowOff>71120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2089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378565"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2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71120</xdr:rowOff>
    </xdr:from>
    <xdr:to>
      <xdr:col>19</xdr:col>
      <xdr:colOff>177800</xdr:colOff>
      <xdr:row>30</xdr:row>
      <xdr:rowOff>160655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21462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2557</xdr:rowOff>
    </xdr:from>
    <xdr:ext cx="378565"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95317" y="6174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143510</xdr:rowOff>
    </xdr:from>
    <xdr:to>
      <xdr:col>15</xdr:col>
      <xdr:colOff>50800</xdr:colOff>
      <xdr:row>30</xdr:row>
      <xdr:rowOff>160655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2870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79375</xdr:rowOff>
    </xdr:from>
    <xdr:to>
      <xdr:col>15</xdr:col>
      <xdr:colOff>101600</xdr:colOff>
      <xdr:row>36</xdr:row>
      <xdr:rowOff>9525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652</xdr:rowOff>
    </xdr:from>
    <xdr:ext cx="378565"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7190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128270</xdr:rowOff>
    </xdr:from>
    <xdr:to>
      <xdr:col>10</xdr:col>
      <xdr:colOff>114300</xdr:colOff>
      <xdr:row>30</xdr:row>
      <xdr:rowOff>143510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2717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96520</xdr:rowOff>
    </xdr:from>
    <xdr:to>
      <xdr:col>10</xdr:col>
      <xdr:colOff>165100</xdr:colOff>
      <xdr:row>33</xdr:row>
      <xdr:rowOff>26670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5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33</xdr:row>
      <xdr:rowOff>17797</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830017" y="5675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113665</xdr:rowOff>
    </xdr:from>
    <xdr:to>
      <xdr:col>6</xdr:col>
      <xdr:colOff>38100</xdr:colOff>
      <xdr:row>33</xdr:row>
      <xdr:rowOff>43815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60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34942</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941017" y="5692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14605</xdr:rowOff>
    </xdr:from>
    <xdr:to>
      <xdr:col>24</xdr:col>
      <xdr:colOff>114300</xdr:colOff>
      <xdr:row>30</xdr:row>
      <xdr:rowOff>116205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1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139082</xdr:rowOff>
    </xdr:from>
    <xdr:ext cx="378565"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11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20320</xdr:rowOff>
    </xdr:from>
    <xdr:to>
      <xdr:col>20</xdr:col>
      <xdr:colOff>38100</xdr:colOff>
      <xdr:row>30</xdr:row>
      <xdr:rowOff>121920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1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28</xdr:row>
      <xdr:rowOff>138447</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95317" y="4939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109855</xdr:rowOff>
    </xdr:from>
    <xdr:to>
      <xdr:col>15</xdr:col>
      <xdr:colOff>101600</xdr:colOff>
      <xdr:row>31</xdr:row>
      <xdr:rowOff>40005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2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29</xdr:row>
      <xdr:rowOff>56532</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719017" y="5028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92710</xdr:rowOff>
    </xdr:from>
    <xdr:to>
      <xdr:col>10</xdr:col>
      <xdr:colOff>165100</xdr:colOff>
      <xdr:row>31</xdr:row>
      <xdr:rowOff>22860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23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29</xdr:row>
      <xdr:rowOff>39387</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830017" y="501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77470</xdr:rowOff>
    </xdr:from>
    <xdr:to>
      <xdr:col>6</xdr:col>
      <xdr:colOff>38100</xdr:colOff>
      <xdr:row>31</xdr:row>
      <xdr:rowOff>7620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2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29</xdr:row>
      <xdr:rowOff>24147</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941017" y="4996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156583</xdr:rowOff>
    </xdr:from>
    <xdr:to>
      <xdr:col>24</xdr:col>
      <xdr:colOff>62865</xdr:colOff>
      <xdr:row>59</xdr:row>
      <xdr:rowOff>115338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29083"/>
          <a:ext cx="1270" cy="1501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119165</xdr:rowOff>
    </xdr:from>
    <xdr:ext cx="469744"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23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115338</xdr:rowOff>
    </xdr:from>
    <xdr:to>
      <xdr:col>24</xdr:col>
      <xdr:colOff>152400</xdr:colOff>
      <xdr:row>59</xdr:row>
      <xdr:rowOff>115338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23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103260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0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156583</xdr:rowOff>
    </xdr:from>
    <xdr:to>
      <xdr:col>24</xdr:col>
      <xdr:colOff>152400</xdr:colOff>
      <xdr:row>50</xdr:row>
      <xdr:rowOff>156583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2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98062</xdr:rowOff>
    </xdr:from>
    <xdr:to>
      <xdr:col>24</xdr:col>
      <xdr:colOff>63500</xdr:colOff>
      <xdr:row>57</xdr:row>
      <xdr:rowOff>32454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699262"/>
          <a:ext cx="838200" cy="10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15860</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59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37433</xdr:rowOff>
    </xdr:from>
    <xdr:to>
      <xdr:col>24</xdr:col>
      <xdr:colOff>114300</xdr:colOff>
      <xdr:row>58</xdr:row>
      <xdr:rowOff>139033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8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77129</xdr:rowOff>
    </xdr:from>
    <xdr:to>
      <xdr:col>19</xdr:col>
      <xdr:colOff>177800</xdr:colOff>
      <xdr:row>57</xdr:row>
      <xdr:rowOff>32454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506879"/>
          <a:ext cx="889000" cy="29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18752</xdr:rowOff>
    </xdr:from>
    <xdr:to>
      <xdr:col>20</xdr:col>
      <xdr:colOff>38100</xdr:colOff>
      <xdr:row>58</xdr:row>
      <xdr:rowOff>120352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111479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17411" y="1005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77129</xdr:rowOff>
    </xdr:from>
    <xdr:to>
      <xdr:col>15</xdr:col>
      <xdr:colOff>50800</xdr:colOff>
      <xdr:row>55</xdr:row>
      <xdr:rowOff>166675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506879"/>
          <a:ext cx="889000" cy="8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39164</xdr:rowOff>
    </xdr:from>
    <xdr:to>
      <xdr:col>15</xdr:col>
      <xdr:colOff>101600</xdr:colOff>
      <xdr:row>58</xdr:row>
      <xdr:rowOff>140764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131891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100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166675</xdr:rowOff>
    </xdr:from>
    <xdr:to>
      <xdr:col>10</xdr:col>
      <xdr:colOff>114300</xdr:colOff>
      <xdr:row>57</xdr:row>
      <xdr:rowOff>15439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596425"/>
          <a:ext cx="889000" cy="19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23488</xdr:rowOff>
    </xdr:from>
    <xdr:to>
      <xdr:col>10</xdr:col>
      <xdr:colOff>165100</xdr:colOff>
      <xdr:row>57</xdr:row>
      <xdr:rowOff>125088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9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116215</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88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139355</xdr:rowOff>
    </xdr:from>
    <xdr:to>
      <xdr:col>6</xdr:col>
      <xdr:colOff>38100</xdr:colOff>
      <xdr:row>57</xdr:row>
      <xdr:rowOff>69505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4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60632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8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47262</xdr:rowOff>
    </xdr:from>
    <xdr:to>
      <xdr:col>24</xdr:col>
      <xdr:colOff>114300</xdr:colOff>
      <xdr:row>56</xdr:row>
      <xdr:rowOff>148862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70139</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9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153104</xdr:rowOff>
    </xdr:from>
    <xdr:to>
      <xdr:col>20</xdr:col>
      <xdr:colOff>38100</xdr:colOff>
      <xdr:row>57</xdr:row>
      <xdr:rowOff>83254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99781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17411" y="952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26329</xdr:rowOff>
    </xdr:from>
    <xdr:to>
      <xdr:col>15</xdr:col>
      <xdr:colOff>101600</xdr:colOff>
      <xdr:row>55</xdr:row>
      <xdr:rowOff>127929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45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144456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23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115875</xdr:rowOff>
    </xdr:from>
    <xdr:to>
      <xdr:col>10</xdr:col>
      <xdr:colOff>165100</xdr:colOff>
      <xdr:row>56</xdr:row>
      <xdr:rowOff>46025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54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62552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32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136089</xdr:rowOff>
    </xdr:from>
    <xdr:to>
      <xdr:col>6</xdr:col>
      <xdr:colOff>38100</xdr:colOff>
      <xdr:row>57</xdr:row>
      <xdr:rowOff>66239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3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82766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51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60458</xdr:rowOff>
    </xdr:from>
    <xdr:to>
      <xdr:col>24</xdr:col>
      <xdr:colOff>62865</xdr:colOff>
      <xdr:row>78</xdr:row>
      <xdr:rowOff>163751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3408"/>
          <a:ext cx="1270" cy="1303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167578</xdr:rowOff>
    </xdr:from>
    <xdr:ext cx="534377"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4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163751</xdr:rowOff>
    </xdr:from>
    <xdr:to>
      <xdr:col>24</xdr:col>
      <xdr:colOff>152400</xdr:colOff>
      <xdr:row>78</xdr:row>
      <xdr:rowOff>163751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7135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60458</xdr:rowOff>
    </xdr:from>
    <xdr:to>
      <xdr:col>24</xdr:col>
      <xdr:colOff>152400</xdr:colOff>
      <xdr:row>71</xdr:row>
      <xdr:rowOff>60458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35866</xdr:rowOff>
    </xdr:from>
    <xdr:to>
      <xdr:col>24</xdr:col>
      <xdr:colOff>63500</xdr:colOff>
      <xdr:row>77</xdr:row>
      <xdr:rowOff>91776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37516"/>
          <a:ext cx="838200" cy="5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82087</xdr:rowOff>
    </xdr:from>
    <xdr:ext cx="534377"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28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103660</xdr:rowOff>
    </xdr:from>
    <xdr:to>
      <xdr:col>24</xdr:col>
      <xdr:colOff>114300</xdr:colOff>
      <xdr:row>78</xdr:row>
      <xdr:rowOff>33810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0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61176</xdr:rowOff>
    </xdr:from>
    <xdr:to>
      <xdr:col>19</xdr:col>
      <xdr:colOff>177800</xdr:colOff>
      <xdr:row>77</xdr:row>
      <xdr:rowOff>91776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262826"/>
          <a:ext cx="889000" cy="3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144156</xdr:rowOff>
    </xdr:from>
    <xdr:to>
      <xdr:col>20</xdr:col>
      <xdr:colOff>38100</xdr:colOff>
      <xdr:row>78</xdr:row>
      <xdr:rowOff>74306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65433</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517411" y="1343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61176</xdr:rowOff>
    </xdr:from>
    <xdr:to>
      <xdr:col>15</xdr:col>
      <xdr:colOff>50800</xdr:colOff>
      <xdr:row>77</xdr:row>
      <xdr:rowOff>82403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6282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101963</xdr:rowOff>
    </xdr:from>
    <xdr:to>
      <xdr:col>15</xdr:col>
      <xdr:colOff>101600</xdr:colOff>
      <xdr:row>78</xdr:row>
      <xdr:rowOff>32113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0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23240</xdr:rowOff>
    </xdr:from>
    <xdr:ext cx="534377"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41111" y="133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82403</xdr:rowOff>
    </xdr:from>
    <xdr:to>
      <xdr:col>10</xdr:col>
      <xdr:colOff>114300</xdr:colOff>
      <xdr:row>77</xdr:row>
      <xdr:rowOff>96217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84053"/>
          <a:ext cx="8890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21627</xdr:rowOff>
    </xdr:from>
    <xdr:to>
      <xdr:col>10</xdr:col>
      <xdr:colOff>165100</xdr:colOff>
      <xdr:row>77</xdr:row>
      <xdr:rowOff>123227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139754</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52111" y="1299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49614</xdr:rowOff>
    </xdr:from>
    <xdr:to>
      <xdr:col>6</xdr:col>
      <xdr:colOff>38100</xdr:colOff>
      <xdr:row>77</xdr:row>
      <xdr:rowOff>151214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5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142341</xdr:rowOff>
    </xdr:from>
    <xdr:ext cx="534377"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63111" y="1334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156516</xdr:rowOff>
    </xdr:from>
    <xdr:to>
      <xdr:col>24</xdr:col>
      <xdr:colOff>114300</xdr:colOff>
      <xdr:row>77</xdr:row>
      <xdr:rowOff>86666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8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7943</xdr:rowOff>
    </xdr:from>
    <xdr:ext cx="534377"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3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40976</xdr:rowOff>
    </xdr:from>
    <xdr:to>
      <xdr:col>20</xdr:col>
      <xdr:colOff>38100</xdr:colOff>
      <xdr:row>77</xdr:row>
      <xdr:rowOff>142576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4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159103</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517411" y="1301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10376</xdr:rowOff>
    </xdr:from>
    <xdr:to>
      <xdr:col>15</xdr:col>
      <xdr:colOff>101600</xdr:colOff>
      <xdr:row>77</xdr:row>
      <xdr:rowOff>111976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1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128503</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41111" y="1298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31603</xdr:rowOff>
    </xdr:from>
    <xdr:to>
      <xdr:col>10</xdr:col>
      <xdr:colOff>165100</xdr:colOff>
      <xdr:row>77</xdr:row>
      <xdr:rowOff>133203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3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124330</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52111" y="133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45417</xdr:rowOff>
    </xdr:from>
    <xdr:to>
      <xdr:col>6</xdr:col>
      <xdr:colOff>38100</xdr:colOff>
      <xdr:row>77</xdr:row>
      <xdr:rowOff>147017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4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163544</xdr:rowOff>
    </xdr:from>
    <xdr:ext cx="534377"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63111" y="1302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72492</xdr:rowOff>
    </xdr:from>
    <xdr:to>
      <xdr:col>24</xdr:col>
      <xdr:colOff>62865</xdr:colOff>
      <xdr:row>98</xdr:row>
      <xdr:rowOff>75874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02992"/>
          <a:ext cx="1270" cy="13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79701</xdr:rowOff>
    </xdr:from>
    <xdr:ext cx="469744"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8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75874</xdr:rowOff>
    </xdr:from>
    <xdr:to>
      <xdr:col>24</xdr:col>
      <xdr:colOff>152400</xdr:colOff>
      <xdr:row>98</xdr:row>
      <xdr:rowOff>75874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7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19169</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72492</xdr:rowOff>
    </xdr:from>
    <xdr:to>
      <xdr:col>24</xdr:col>
      <xdr:colOff>152400</xdr:colOff>
      <xdr:row>90</xdr:row>
      <xdr:rowOff>72492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02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25857</xdr:rowOff>
    </xdr:from>
    <xdr:to>
      <xdr:col>24</xdr:col>
      <xdr:colOff>63500</xdr:colOff>
      <xdr:row>95</xdr:row>
      <xdr:rowOff>43962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313607"/>
          <a:ext cx="8382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30111</xdr:rowOff>
    </xdr:from>
    <xdr:ext cx="469744"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89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51684</xdr:rowOff>
    </xdr:from>
    <xdr:to>
      <xdr:col>24</xdr:col>
      <xdr:colOff>114300</xdr:colOff>
      <xdr:row>96</xdr:row>
      <xdr:rowOff>153284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1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25857</xdr:rowOff>
    </xdr:from>
    <xdr:to>
      <xdr:col>19</xdr:col>
      <xdr:colOff>177800</xdr:colOff>
      <xdr:row>95</xdr:row>
      <xdr:rowOff>71394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313607"/>
          <a:ext cx="889000" cy="4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10353</xdr:rowOff>
    </xdr:from>
    <xdr:to>
      <xdr:col>20</xdr:col>
      <xdr:colOff>38100</xdr:colOff>
      <xdr:row>96</xdr:row>
      <xdr:rowOff>111953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6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103080</xdr:rowOff>
    </xdr:from>
    <xdr:ext cx="469744"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49728" y="1656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71394</xdr:rowOff>
    </xdr:from>
    <xdr:to>
      <xdr:col>15</xdr:col>
      <xdr:colOff>50800</xdr:colOff>
      <xdr:row>95</xdr:row>
      <xdr:rowOff>78710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359144"/>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117703</xdr:rowOff>
    </xdr:from>
    <xdr:to>
      <xdr:col>15</xdr:col>
      <xdr:colOff>101600</xdr:colOff>
      <xdr:row>96</xdr:row>
      <xdr:rowOff>47853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38980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11044</xdr:rowOff>
    </xdr:from>
    <xdr:to>
      <xdr:col>10</xdr:col>
      <xdr:colOff>114300</xdr:colOff>
      <xdr:row>95</xdr:row>
      <xdr:rowOff>78710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5955894"/>
          <a:ext cx="889000" cy="4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10993</xdr:rowOff>
    </xdr:from>
    <xdr:to>
      <xdr:col>10</xdr:col>
      <xdr:colOff>165100</xdr:colOff>
      <xdr:row>93</xdr:row>
      <xdr:rowOff>112593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59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129120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573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124470</xdr:rowOff>
    </xdr:from>
    <xdr:to>
      <xdr:col>6</xdr:col>
      <xdr:colOff>38100</xdr:colOff>
      <xdr:row>93</xdr:row>
      <xdr:rowOff>54620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589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71147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567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164612</xdr:rowOff>
    </xdr:from>
    <xdr:to>
      <xdr:col>24</xdr:col>
      <xdr:colOff>114300</xdr:colOff>
      <xdr:row>95</xdr:row>
      <xdr:rowOff>94762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2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16039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13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146507</xdr:rowOff>
    </xdr:from>
    <xdr:to>
      <xdr:col>20</xdr:col>
      <xdr:colOff>38100</xdr:colOff>
      <xdr:row>95</xdr:row>
      <xdr:rowOff>76657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2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93184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17411" y="1603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20594</xdr:rowOff>
    </xdr:from>
    <xdr:to>
      <xdr:col>15</xdr:col>
      <xdr:colOff>101600</xdr:colOff>
      <xdr:row>95</xdr:row>
      <xdr:rowOff>122194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3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138721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08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27910</xdr:rowOff>
    </xdr:from>
    <xdr:to>
      <xdr:col>10</xdr:col>
      <xdr:colOff>165100</xdr:colOff>
      <xdr:row>95</xdr:row>
      <xdr:rowOff>129510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3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120637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40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131694</xdr:rowOff>
    </xdr:from>
    <xdr:to>
      <xdr:col>6</xdr:col>
      <xdr:colOff>38100</xdr:colOff>
      <xdr:row>93</xdr:row>
      <xdr:rowOff>61844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590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52971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599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53594</xdr:rowOff>
    </xdr:from>
    <xdr:to>
      <xdr:col>54</xdr:col>
      <xdr:colOff>189865</xdr:colOff>
      <xdr:row>38</xdr:row>
      <xdr:rowOff>44831</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882894"/>
          <a:ext cx="1270" cy="677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48658</xdr:rowOff>
    </xdr:from>
    <xdr:ext cx="378565"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63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44831</xdr:rowOff>
    </xdr:from>
    <xdr:to>
      <xdr:col>55</xdr:col>
      <xdr:colOff>88900</xdr:colOff>
      <xdr:row>38</xdr:row>
      <xdr:rowOff>44831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271</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65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53594</xdr:rowOff>
    </xdr:from>
    <xdr:to>
      <xdr:col>55</xdr:col>
      <xdr:colOff>88900</xdr:colOff>
      <xdr:row>34</xdr:row>
      <xdr:rowOff>53594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882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33401</xdr:rowOff>
    </xdr:from>
    <xdr:to>
      <xdr:col>55</xdr:col>
      <xdr:colOff>0</xdr:colOff>
      <xdr:row>35</xdr:row>
      <xdr:rowOff>39878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034151"/>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148480</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206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170053</xdr:rowOff>
    </xdr:from>
    <xdr:to>
      <xdr:col>55</xdr:col>
      <xdr:colOff>50800</xdr:colOff>
      <xdr:row>37</xdr:row>
      <xdr:rowOff>100203</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3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33401</xdr:rowOff>
    </xdr:from>
    <xdr:to>
      <xdr:col>50</xdr:col>
      <xdr:colOff>114300</xdr:colOff>
      <xdr:row>35</xdr:row>
      <xdr:rowOff>119888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034151"/>
          <a:ext cx="889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160147</xdr:rowOff>
    </xdr:from>
    <xdr:to>
      <xdr:col>50</xdr:col>
      <xdr:colOff>165100</xdr:colOff>
      <xdr:row>37</xdr:row>
      <xdr:rowOff>90297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33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37</xdr:row>
      <xdr:rowOff>81424</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37317" y="6425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114935</xdr:rowOff>
    </xdr:from>
    <xdr:to>
      <xdr:col>45</xdr:col>
      <xdr:colOff>177800</xdr:colOff>
      <xdr:row>35</xdr:row>
      <xdr:rowOff>119888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5429885"/>
          <a:ext cx="889000" cy="69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127762</xdr:rowOff>
    </xdr:from>
    <xdr:to>
      <xdr:col>46</xdr:col>
      <xdr:colOff>38100</xdr:colOff>
      <xdr:row>37</xdr:row>
      <xdr:rowOff>57912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2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49039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392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114935</xdr:rowOff>
    </xdr:from>
    <xdr:to>
      <xdr:col>41</xdr:col>
      <xdr:colOff>50800</xdr:colOff>
      <xdr:row>34</xdr:row>
      <xdr:rowOff>135128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5429885"/>
          <a:ext cx="889000" cy="53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90043</xdr:rowOff>
    </xdr:from>
    <xdr:to>
      <xdr:col>41</xdr:col>
      <xdr:colOff>101600</xdr:colOff>
      <xdr:row>36</xdr:row>
      <xdr:rowOff>20193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09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11320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8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146050</xdr:rowOff>
    </xdr:from>
    <xdr:to>
      <xdr:col>36</xdr:col>
      <xdr:colOff>165100</xdr:colOff>
      <xdr:row>35</xdr:row>
      <xdr:rowOff>76200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597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67327</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160528</xdr:rowOff>
    </xdr:from>
    <xdr:to>
      <xdr:col>55</xdr:col>
      <xdr:colOff>50800</xdr:colOff>
      <xdr:row>35</xdr:row>
      <xdr:rowOff>90678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598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11955</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584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154051</xdr:rowOff>
    </xdr:from>
    <xdr:to>
      <xdr:col>50</xdr:col>
      <xdr:colOff>165100</xdr:colOff>
      <xdr:row>35</xdr:row>
      <xdr:rowOff>84201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59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33</xdr:row>
      <xdr:rowOff>100728</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391728" y="575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69088</xdr:rowOff>
    </xdr:from>
    <xdr:to>
      <xdr:col>46</xdr:col>
      <xdr:colOff>38100</xdr:colOff>
      <xdr:row>35</xdr:row>
      <xdr:rowOff>170688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0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15765</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84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64135</xdr:rowOff>
    </xdr:from>
    <xdr:to>
      <xdr:col>41</xdr:col>
      <xdr:colOff>101600</xdr:colOff>
      <xdr:row>31</xdr:row>
      <xdr:rowOff>165735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537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10812</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15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84328</xdr:rowOff>
    </xdr:from>
    <xdr:to>
      <xdr:col>36</xdr:col>
      <xdr:colOff>165100</xdr:colOff>
      <xdr:row>35</xdr:row>
      <xdr:rowOff>14478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591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31005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68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3814</xdr:rowOff>
    </xdr:from>
    <xdr:to>
      <xdr:col>54</xdr:col>
      <xdr:colOff>189865</xdr:colOff>
      <xdr:row>59</xdr:row>
      <xdr:rowOff>42872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76314"/>
          <a:ext cx="1270" cy="1582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46699</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6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42872</xdr:rowOff>
    </xdr:from>
    <xdr:to>
      <xdr:col>55</xdr:col>
      <xdr:colOff>88900</xdr:colOff>
      <xdr:row>59</xdr:row>
      <xdr:rowOff>42872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5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121941</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3814</xdr:rowOff>
    </xdr:from>
    <xdr:to>
      <xdr:col>55</xdr:col>
      <xdr:colOff>88900</xdr:colOff>
      <xdr:row>50</xdr:row>
      <xdr:rowOff>3814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7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19032</xdr:rowOff>
    </xdr:from>
    <xdr:to>
      <xdr:col>55</xdr:col>
      <xdr:colOff>0</xdr:colOff>
      <xdr:row>53</xdr:row>
      <xdr:rowOff>90681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105882"/>
          <a:ext cx="838200" cy="7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138422</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39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159995</xdr:rowOff>
    </xdr:from>
    <xdr:to>
      <xdr:col>55</xdr:col>
      <xdr:colOff>50800</xdr:colOff>
      <xdr:row>57</xdr:row>
      <xdr:rowOff>90145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61160</xdr:rowOff>
    </xdr:from>
    <xdr:to>
      <xdr:col>50</xdr:col>
      <xdr:colOff>114300</xdr:colOff>
      <xdr:row>53</xdr:row>
      <xdr:rowOff>90681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148010"/>
          <a:ext cx="889000" cy="2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162313</xdr:rowOff>
    </xdr:from>
    <xdr:to>
      <xdr:col>50</xdr:col>
      <xdr:colOff>165100</xdr:colOff>
      <xdr:row>57</xdr:row>
      <xdr:rowOff>92463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83590</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59411" y="98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61160</xdr:rowOff>
    </xdr:from>
    <xdr:to>
      <xdr:col>45</xdr:col>
      <xdr:colOff>177800</xdr:colOff>
      <xdr:row>54</xdr:row>
      <xdr:rowOff>41402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148010"/>
          <a:ext cx="889000" cy="15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165775</xdr:rowOff>
    </xdr:from>
    <xdr:to>
      <xdr:col>46</xdr:col>
      <xdr:colOff>38100</xdr:colOff>
      <xdr:row>57</xdr:row>
      <xdr:rowOff>95925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87052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85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41402</xdr:rowOff>
    </xdr:from>
    <xdr:to>
      <xdr:col>41</xdr:col>
      <xdr:colOff>50800</xdr:colOff>
      <xdr:row>54</xdr:row>
      <xdr:rowOff>47051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299702"/>
          <a:ext cx="8890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40927</xdr:rowOff>
    </xdr:from>
    <xdr:to>
      <xdr:col>41</xdr:col>
      <xdr:colOff>101600</xdr:colOff>
      <xdr:row>53</xdr:row>
      <xdr:rowOff>142527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159054</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890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99383</xdr:rowOff>
    </xdr:from>
    <xdr:to>
      <xdr:col>36</xdr:col>
      <xdr:colOff>165100</xdr:colOff>
      <xdr:row>54</xdr:row>
      <xdr:rowOff>29533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18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46060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896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139682</xdr:rowOff>
    </xdr:from>
    <xdr:to>
      <xdr:col>55</xdr:col>
      <xdr:colOff>50800</xdr:colOff>
      <xdr:row>53</xdr:row>
      <xdr:rowOff>69832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05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162559</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890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39881</xdr:rowOff>
    </xdr:from>
    <xdr:to>
      <xdr:col>50</xdr:col>
      <xdr:colOff>165100</xdr:colOff>
      <xdr:row>53</xdr:row>
      <xdr:rowOff>141481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12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51</xdr:row>
      <xdr:rowOff>158008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59411" y="890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10360</xdr:rowOff>
    </xdr:from>
    <xdr:to>
      <xdr:col>46</xdr:col>
      <xdr:colOff>38100</xdr:colOff>
      <xdr:row>53</xdr:row>
      <xdr:rowOff>111960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0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128487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887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162052</xdr:rowOff>
    </xdr:from>
    <xdr:to>
      <xdr:col>41</xdr:col>
      <xdr:colOff>101600</xdr:colOff>
      <xdr:row>54</xdr:row>
      <xdr:rowOff>92202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24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83329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3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167701</xdr:rowOff>
    </xdr:from>
    <xdr:to>
      <xdr:col>36</xdr:col>
      <xdr:colOff>165100</xdr:colOff>
      <xdr:row>54</xdr:row>
      <xdr:rowOff>97851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25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88978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34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135448</xdr:rowOff>
    </xdr:from>
    <xdr:to>
      <xdr:col>54</xdr:col>
      <xdr:colOff>189865</xdr:colOff>
      <xdr:row>78</xdr:row>
      <xdr:rowOff>93957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36948"/>
          <a:ext cx="1270" cy="1330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97784</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7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93957</xdr:rowOff>
    </xdr:from>
    <xdr:to>
      <xdr:col>55</xdr:col>
      <xdr:colOff>88900</xdr:colOff>
      <xdr:row>78</xdr:row>
      <xdr:rowOff>93957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6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82125</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1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135448</xdr:rowOff>
    </xdr:from>
    <xdr:to>
      <xdr:col>55</xdr:col>
      <xdr:colOff>88900</xdr:colOff>
      <xdr:row>70</xdr:row>
      <xdr:rowOff>135448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36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12529</xdr:rowOff>
    </xdr:from>
    <xdr:to>
      <xdr:col>55</xdr:col>
      <xdr:colOff>0</xdr:colOff>
      <xdr:row>74</xdr:row>
      <xdr:rowOff>47072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2699829"/>
          <a:ext cx="838200" cy="3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134193</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99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155766</xdr:rowOff>
    </xdr:from>
    <xdr:to>
      <xdr:col>55</xdr:col>
      <xdr:colOff>50800</xdr:colOff>
      <xdr:row>76</xdr:row>
      <xdr:rowOff>85916</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0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47072</xdr:rowOff>
    </xdr:from>
    <xdr:to>
      <xdr:col>50</xdr:col>
      <xdr:colOff>114300</xdr:colOff>
      <xdr:row>74</xdr:row>
      <xdr:rowOff>136340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2734372"/>
          <a:ext cx="889000" cy="8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140633</xdr:rowOff>
    </xdr:from>
    <xdr:to>
      <xdr:col>50</xdr:col>
      <xdr:colOff>165100</xdr:colOff>
      <xdr:row>76</xdr:row>
      <xdr:rowOff>70783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61909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59411" y="130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141918</xdr:rowOff>
    </xdr:from>
    <xdr:to>
      <xdr:col>45</xdr:col>
      <xdr:colOff>177800</xdr:colOff>
      <xdr:row>74</xdr:row>
      <xdr:rowOff>136340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2486318"/>
          <a:ext cx="889000" cy="33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119669</xdr:rowOff>
    </xdr:from>
    <xdr:to>
      <xdr:col>46</xdr:col>
      <xdr:colOff>38100</xdr:colOff>
      <xdr:row>76</xdr:row>
      <xdr:rowOff>49820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40947</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07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141918</xdr:rowOff>
    </xdr:from>
    <xdr:to>
      <xdr:col>41</xdr:col>
      <xdr:colOff>50800</xdr:colOff>
      <xdr:row>74</xdr:row>
      <xdr:rowOff>143518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2486318"/>
          <a:ext cx="889000" cy="3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135854</xdr:rowOff>
    </xdr:from>
    <xdr:to>
      <xdr:col>41</xdr:col>
      <xdr:colOff>101600</xdr:colOff>
      <xdr:row>75</xdr:row>
      <xdr:rowOff>66004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28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57131</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291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102342</xdr:rowOff>
    </xdr:from>
    <xdr:to>
      <xdr:col>36</xdr:col>
      <xdr:colOff>165100</xdr:colOff>
      <xdr:row>75</xdr:row>
      <xdr:rowOff>32492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27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23619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288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133179</xdr:rowOff>
    </xdr:from>
    <xdr:to>
      <xdr:col>55</xdr:col>
      <xdr:colOff>50800</xdr:colOff>
      <xdr:row>74</xdr:row>
      <xdr:rowOff>63329</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264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156056</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50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167722</xdr:rowOff>
    </xdr:from>
    <xdr:to>
      <xdr:col>50</xdr:col>
      <xdr:colOff>165100</xdr:colOff>
      <xdr:row>74</xdr:row>
      <xdr:rowOff>97872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26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114399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59411" y="1245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85540</xdr:rowOff>
    </xdr:from>
    <xdr:to>
      <xdr:col>46</xdr:col>
      <xdr:colOff>38100</xdr:colOff>
      <xdr:row>75</xdr:row>
      <xdr:rowOff>15690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277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32217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54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91118</xdr:rowOff>
    </xdr:from>
    <xdr:to>
      <xdr:col>41</xdr:col>
      <xdr:colOff>101600</xdr:colOff>
      <xdr:row>73</xdr:row>
      <xdr:rowOff>21268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243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37795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221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92718</xdr:rowOff>
    </xdr:from>
    <xdr:to>
      <xdr:col>36</xdr:col>
      <xdr:colOff>165100</xdr:colOff>
      <xdr:row>75</xdr:row>
      <xdr:rowOff>22868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278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39395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255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118808</xdr:rowOff>
    </xdr:from>
    <xdr:to>
      <xdr:col>54</xdr:col>
      <xdr:colOff>189865</xdr:colOff>
      <xdr:row>98</xdr:row>
      <xdr:rowOff>55854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49308"/>
          <a:ext cx="1270" cy="1308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59681</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86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55854</xdr:rowOff>
    </xdr:from>
    <xdr:to>
      <xdr:col>55</xdr:col>
      <xdr:colOff>88900</xdr:colOff>
      <xdr:row>98</xdr:row>
      <xdr:rowOff>55854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85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65485</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32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118808</xdr:rowOff>
    </xdr:from>
    <xdr:to>
      <xdr:col>55</xdr:col>
      <xdr:colOff>88900</xdr:colOff>
      <xdr:row>90</xdr:row>
      <xdr:rowOff>118808</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155930</xdr:rowOff>
    </xdr:from>
    <xdr:to>
      <xdr:col>55</xdr:col>
      <xdr:colOff>0</xdr:colOff>
      <xdr:row>94</xdr:row>
      <xdr:rowOff>24664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100780"/>
          <a:ext cx="838200" cy="4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64864</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524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86437</xdr:rowOff>
    </xdr:from>
    <xdr:to>
      <xdr:col>55</xdr:col>
      <xdr:colOff>50800</xdr:colOff>
      <xdr:row>97</xdr:row>
      <xdr:rowOff>16587</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54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24664</xdr:rowOff>
    </xdr:from>
    <xdr:to>
      <xdr:col>50</xdr:col>
      <xdr:colOff>114300</xdr:colOff>
      <xdr:row>94</xdr:row>
      <xdr:rowOff>85268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140964"/>
          <a:ext cx="889000" cy="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122289</xdr:rowOff>
    </xdr:from>
    <xdr:to>
      <xdr:col>50</xdr:col>
      <xdr:colOff>165100</xdr:colOff>
      <xdr:row>97</xdr:row>
      <xdr:rowOff>52439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58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43566</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59411" y="1667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85268</xdr:rowOff>
    </xdr:from>
    <xdr:to>
      <xdr:col>45</xdr:col>
      <xdr:colOff>177800</xdr:colOff>
      <xdr:row>94</xdr:row>
      <xdr:rowOff>111416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201568"/>
          <a:ext cx="889000" cy="2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124104</xdr:rowOff>
    </xdr:from>
    <xdr:to>
      <xdr:col>46</xdr:col>
      <xdr:colOff>38100</xdr:colOff>
      <xdr:row>97</xdr:row>
      <xdr:rowOff>54254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45381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6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111416</xdr:rowOff>
    </xdr:from>
    <xdr:to>
      <xdr:col>41</xdr:col>
      <xdr:colOff>50800</xdr:colOff>
      <xdr:row>95</xdr:row>
      <xdr:rowOff>23698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227716"/>
          <a:ext cx="889000" cy="8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158522</xdr:rowOff>
    </xdr:from>
    <xdr:to>
      <xdr:col>41</xdr:col>
      <xdr:colOff>101600</xdr:colOff>
      <xdr:row>95</xdr:row>
      <xdr:rowOff>88672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27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79799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36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2667</xdr:rowOff>
    </xdr:from>
    <xdr:to>
      <xdr:col>36</xdr:col>
      <xdr:colOff>165100</xdr:colOff>
      <xdr:row>95</xdr:row>
      <xdr:rowOff>104267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2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95394</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3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105130</xdr:rowOff>
    </xdr:from>
    <xdr:to>
      <xdr:col>55</xdr:col>
      <xdr:colOff>50800</xdr:colOff>
      <xdr:row>94</xdr:row>
      <xdr:rowOff>35280</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0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128007</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590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145314</xdr:rowOff>
    </xdr:from>
    <xdr:to>
      <xdr:col>50</xdr:col>
      <xdr:colOff>165100</xdr:colOff>
      <xdr:row>94</xdr:row>
      <xdr:rowOff>75464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09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91991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59411" y="1586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34468</xdr:rowOff>
    </xdr:from>
    <xdr:to>
      <xdr:col>46</xdr:col>
      <xdr:colOff>38100</xdr:colOff>
      <xdr:row>94</xdr:row>
      <xdr:rowOff>136068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15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152595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592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60616</xdr:rowOff>
    </xdr:from>
    <xdr:to>
      <xdr:col>41</xdr:col>
      <xdr:colOff>101600</xdr:colOff>
      <xdr:row>94</xdr:row>
      <xdr:rowOff>162216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17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7293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595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144348</xdr:rowOff>
    </xdr:from>
    <xdr:to>
      <xdr:col>36</xdr:col>
      <xdr:colOff>165100</xdr:colOff>
      <xdr:row>95</xdr:row>
      <xdr:rowOff>74498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26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91025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0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168927</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警察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109029</xdr:rowOff>
    </xdr:from>
    <xdr:to>
      <xdr:col>85</xdr:col>
      <xdr:colOff>126364</xdr:colOff>
      <xdr:row>38</xdr:row>
      <xdr:rowOff>107315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52529"/>
          <a:ext cx="1269"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111142</xdr:rowOff>
    </xdr:from>
    <xdr:ext cx="534377" cy="259045"/>
    <xdr:sp macro="" textlink="">
      <xdr:nvSpPr>
        <xdr:cNvPr id="507" name="警察費最小値テキスト">
          <a:extLst>
            <a:ext uri="{FF2B5EF4-FFF2-40B4-BE49-F238E27FC236}">
              <a16:creationId xmlns:a16="http://schemas.microsoft.com/office/drawing/2014/main" id="{00000000-0008-0000-0700-0000FB010000}"/>
            </a:ext>
          </a:extLst>
        </xdr:cNvPr>
        <xdr:cNvSpPr txBox="1"/>
      </xdr:nvSpPr>
      <xdr:spPr>
        <a:xfrm>
          <a:off x="16370300" y="66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107315</xdr:rowOff>
    </xdr:from>
    <xdr:to>
      <xdr:col>86</xdr:col>
      <xdr:colOff>25400</xdr:colOff>
      <xdr:row>38</xdr:row>
      <xdr:rowOff>107315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6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55706</xdr:rowOff>
    </xdr:from>
    <xdr:ext cx="534377" cy="259045"/>
    <xdr:sp macro="" textlink="">
      <xdr:nvSpPr>
        <xdr:cNvPr id="509" name="警察費最大値テキスト">
          <a:extLst>
            <a:ext uri="{FF2B5EF4-FFF2-40B4-BE49-F238E27FC236}">
              <a16:creationId xmlns:a16="http://schemas.microsoft.com/office/drawing/2014/main" id="{00000000-0008-0000-0700-0000FD010000}"/>
            </a:ext>
          </a:extLst>
        </xdr:cNvPr>
        <xdr:cNvSpPr txBox="1"/>
      </xdr:nvSpPr>
      <xdr:spPr>
        <a:xfrm>
          <a:off x="16370300" y="50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109029</xdr:rowOff>
    </xdr:from>
    <xdr:to>
      <xdr:col>86</xdr:col>
      <xdr:colOff>25400</xdr:colOff>
      <xdr:row>30</xdr:row>
      <xdr:rowOff>109029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5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132271</xdr:rowOff>
    </xdr:from>
    <xdr:to>
      <xdr:col>85</xdr:col>
      <xdr:colOff>127000</xdr:colOff>
      <xdr:row>37</xdr:row>
      <xdr:rowOff>161513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5481300" y="6475921"/>
          <a:ext cx="838200" cy="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93680</xdr:rowOff>
    </xdr:from>
    <xdr:ext cx="534377" cy="259045"/>
    <xdr:sp macro="" textlink="">
      <xdr:nvSpPr>
        <xdr:cNvPr id="512" name="警察費平均値テキスト">
          <a:extLst>
            <a:ext uri="{FF2B5EF4-FFF2-40B4-BE49-F238E27FC236}">
              <a16:creationId xmlns:a16="http://schemas.microsoft.com/office/drawing/2014/main" id="{00000000-0008-0000-0700-000000020000}"/>
            </a:ext>
          </a:extLst>
        </xdr:cNvPr>
        <xdr:cNvSpPr txBox="1"/>
      </xdr:nvSpPr>
      <xdr:spPr>
        <a:xfrm>
          <a:off x="16370300" y="6094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70803</xdr:rowOff>
    </xdr:from>
    <xdr:to>
      <xdr:col>85</xdr:col>
      <xdr:colOff>177800</xdr:colOff>
      <xdr:row>37</xdr:row>
      <xdr:rowOff>953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24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161513</xdr:rowOff>
    </xdr:from>
    <xdr:to>
      <xdr:col>81</xdr:col>
      <xdr:colOff>50800</xdr:colOff>
      <xdr:row>38</xdr:row>
      <xdr:rowOff>60452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505163"/>
          <a:ext cx="889000" cy="7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111665</xdr:rowOff>
    </xdr:from>
    <xdr:to>
      <xdr:col>81</xdr:col>
      <xdr:colOff>101600</xdr:colOff>
      <xdr:row>37</xdr:row>
      <xdr:rowOff>41815</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58342</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01411" y="605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36258</xdr:rowOff>
    </xdr:from>
    <xdr:to>
      <xdr:col>76</xdr:col>
      <xdr:colOff>114300</xdr:colOff>
      <xdr:row>38</xdr:row>
      <xdr:rowOff>60452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3703300" y="6551358"/>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145383</xdr:rowOff>
    </xdr:from>
    <xdr:to>
      <xdr:col>76</xdr:col>
      <xdr:colOff>165100</xdr:colOff>
      <xdr:row>37</xdr:row>
      <xdr:rowOff>75533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1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92060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09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153892</xdr:rowOff>
    </xdr:from>
    <xdr:to>
      <xdr:col>71</xdr:col>
      <xdr:colOff>177800</xdr:colOff>
      <xdr:row>38</xdr:row>
      <xdr:rowOff>36258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814300" y="6497542"/>
          <a:ext cx="889000" cy="5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148717</xdr:rowOff>
    </xdr:from>
    <xdr:to>
      <xdr:col>72</xdr:col>
      <xdr:colOff>38100</xdr:colOff>
      <xdr:row>37</xdr:row>
      <xdr:rowOff>78867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32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95394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09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30607</xdr:rowOff>
    </xdr:from>
    <xdr:to>
      <xdr:col>67</xdr:col>
      <xdr:colOff>101600</xdr:colOff>
      <xdr:row>37</xdr:row>
      <xdr:rowOff>132207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148734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14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81471</xdr:rowOff>
    </xdr:from>
    <xdr:to>
      <xdr:col>85</xdr:col>
      <xdr:colOff>177800</xdr:colOff>
      <xdr:row>38</xdr:row>
      <xdr:rowOff>11621</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4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59898</xdr:rowOff>
    </xdr:from>
    <xdr:ext cx="534377" cy="259045"/>
    <xdr:sp macro="" textlink="">
      <xdr:nvSpPr>
        <xdr:cNvPr id="531" name="警察費該当値テキスト">
          <a:extLst>
            <a:ext uri="{FF2B5EF4-FFF2-40B4-BE49-F238E27FC236}">
              <a16:creationId xmlns:a16="http://schemas.microsoft.com/office/drawing/2014/main" id="{00000000-0008-0000-0700-000013020000}"/>
            </a:ext>
          </a:extLst>
        </xdr:cNvPr>
        <xdr:cNvSpPr txBox="1"/>
      </xdr:nvSpPr>
      <xdr:spPr>
        <a:xfrm>
          <a:off x="16370300" y="640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110712</xdr:rowOff>
    </xdr:from>
    <xdr:to>
      <xdr:col>81</xdr:col>
      <xdr:colOff>101600</xdr:colOff>
      <xdr:row>38</xdr:row>
      <xdr:rowOff>40863</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4543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31990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01411" y="654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9652</xdr:rowOff>
    </xdr:from>
    <xdr:to>
      <xdr:col>76</xdr:col>
      <xdr:colOff>165100</xdr:colOff>
      <xdr:row>38</xdr:row>
      <xdr:rowOff>111252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5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102379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61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156909</xdr:rowOff>
    </xdr:from>
    <xdr:to>
      <xdr:col>72</xdr:col>
      <xdr:colOff>38100</xdr:colOff>
      <xdr:row>38</xdr:row>
      <xdr:rowOff>87058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5005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78185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59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103092</xdr:rowOff>
    </xdr:from>
    <xdr:to>
      <xdr:col>67</xdr:col>
      <xdr:colOff>101600</xdr:colOff>
      <xdr:row>38</xdr:row>
      <xdr:rowOff>33242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44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24369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5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93752</xdr:rowOff>
    </xdr:from>
    <xdr:to>
      <xdr:col>85</xdr:col>
      <xdr:colOff>126364</xdr:colOff>
      <xdr:row>58</xdr:row>
      <xdr:rowOff>149454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666252"/>
          <a:ext cx="1269"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153281</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0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149454</xdr:rowOff>
    </xdr:from>
    <xdr:to>
      <xdr:col>86</xdr:col>
      <xdr:colOff>25400</xdr:colOff>
      <xdr:row>58</xdr:row>
      <xdr:rowOff>149454</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093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40429</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44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93752</xdr:rowOff>
    </xdr:from>
    <xdr:to>
      <xdr:col>86</xdr:col>
      <xdr:colOff>25400</xdr:colOff>
      <xdr:row>50</xdr:row>
      <xdr:rowOff>93752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666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41211</xdr:rowOff>
    </xdr:from>
    <xdr:to>
      <xdr:col>85</xdr:col>
      <xdr:colOff>127000</xdr:colOff>
      <xdr:row>53</xdr:row>
      <xdr:rowOff>50450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5481300" y="9128061"/>
          <a:ext cx="838200" cy="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94149</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5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115722</xdr:rowOff>
    </xdr:from>
    <xdr:to>
      <xdr:col>85</xdr:col>
      <xdr:colOff>177800</xdr:colOff>
      <xdr:row>56</xdr:row>
      <xdr:rowOff>45872</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39554</xdr:rowOff>
    </xdr:from>
    <xdr:to>
      <xdr:col>81</xdr:col>
      <xdr:colOff>50800</xdr:colOff>
      <xdr:row>53</xdr:row>
      <xdr:rowOff>41211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4592300" y="9126404"/>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120523</xdr:rowOff>
    </xdr:from>
    <xdr:to>
      <xdr:col>81</xdr:col>
      <xdr:colOff>101600</xdr:colOff>
      <xdr:row>56</xdr:row>
      <xdr:rowOff>50673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41800</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01411" y="9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39554</xdr:rowOff>
    </xdr:from>
    <xdr:to>
      <xdr:col>76</xdr:col>
      <xdr:colOff>114300</xdr:colOff>
      <xdr:row>53</xdr:row>
      <xdr:rowOff>45288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9126404"/>
          <a:ext cx="889000" cy="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122142</xdr:rowOff>
    </xdr:from>
    <xdr:to>
      <xdr:col>76</xdr:col>
      <xdr:colOff>165100</xdr:colOff>
      <xdr:row>56</xdr:row>
      <xdr:rowOff>52292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43419</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75464</xdr:rowOff>
    </xdr:from>
    <xdr:to>
      <xdr:col>71</xdr:col>
      <xdr:colOff>177800</xdr:colOff>
      <xdr:row>53</xdr:row>
      <xdr:rowOff>45288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8990864"/>
          <a:ext cx="889000" cy="14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102368</xdr:rowOff>
    </xdr:from>
    <xdr:to>
      <xdr:col>72</xdr:col>
      <xdr:colOff>38100</xdr:colOff>
      <xdr:row>53</xdr:row>
      <xdr:rowOff>32518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01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49045</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879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131420</xdr:rowOff>
    </xdr:from>
    <xdr:to>
      <xdr:col>67</xdr:col>
      <xdr:colOff>101600</xdr:colOff>
      <xdr:row>53</xdr:row>
      <xdr:rowOff>61570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04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52697</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13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171100</xdr:rowOff>
    </xdr:from>
    <xdr:to>
      <xdr:col>85</xdr:col>
      <xdr:colOff>177800</xdr:colOff>
      <xdr:row>53</xdr:row>
      <xdr:rowOff>101250</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0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22527</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893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161861</xdr:rowOff>
    </xdr:from>
    <xdr:to>
      <xdr:col>81</xdr:col>
      <xdr:colOff>101600</xdr:colOff>
      <xdr:row>53</xdr:row>
      <xdr:rowOff>92011</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07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51</xdr:row>
      <xdr:rowOff>108538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01411" y="88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160204</xdr:rowOff>
    </xdr:from>
    <xdr:to>
      <xdr:col>76</xdr:col>
      <xdr:colOff>165100</xdr:colOff>
      <xdr:row>53</xdr:row>
      <xdr:rowOff>90354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07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106881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885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165938</xdr:rowOff>
    </xdr:from>
    <xdr:to>
      <xdr:col>72</xdr:col>
      <xdr:colOff>38100</xdr:colOff>
      <xdr:row>53</xdr:row>
      <xdr:rowOff>96088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08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87215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17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24664</xdr:rowOff>
    </xdr:from>
    <xdr:to>
      <xdr:col>67</xdr:col>
      <xdr:colOff>101600</xdr:colOff>
      <xdr:row>52</xdr:row>
      <xdr:rowOff>126264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89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142791</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14795" y="871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85331</xdr:rowOff>
    </xdr:from>
    <xdr:to>
      <xdr:col>85</xdr:col>
      <xdr:colOff>126364</xdr:colOff>
      <xdr:row>79</xdr:row>
      <xdr:rowOff>41097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086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44924</xdr:rowOff>
    </xdr:from>
    <xdr:ext cx="313932"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89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41097</xdr:rowOff>
    </xdr:from>
    <xdr:to>
      <xdr:col>86</xdr:col>
      <xdr:colOff>25400</xdr:colOff>
      <xdr:row>79</xdr:row>
      <xdr:rowOff>41097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5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32008</xdr:rowOff>
    </xdr:from>
    <xdr:ext cx="534377"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6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85331</xdr:rowOff>
    </xdr:from>
    <xdr:to>
      <xdr:col>86</xdr:col>
      <xdr:colOff>25400</xdr:colOff>
      <xdr:row>70</xdr:row>
      <xdr:rowOff>85331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08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110362</xdr:rowOff>
    </xdr:from>
    <xdr:to>
      <xdr:col>85</xdr:col>
      <xdr:colOff>127000</xdr:colOff>
      <xdr:row>78</xdr:row>
      <xdr:rowOff>134289</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483462"/>
          <a:ext cx="8382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43883</xdr:rowOff>
    </xdr:from>
    <xdr:ext cx="469744"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245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21006</xdr:rowOff>
    </xdr:from>
    <xdr:to>
      <xdr:col>85</xdr:col>
      <xdr:colOff>177800</xdr:colOff>
      <xdr:row>78</xdr:row>
      <xdr:rowOff>122606</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39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110362</xdr:rowOff>
    </xdr:from>
    <xdr:to>
      <xdr:col>81</xdr:col>
      <xdr:colOff>50800</xdr:colOff>
      <xdr:row>78</xdr:row>
      <xdr:rowOff>122974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483462"/>
          <a:ext cx="8890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27787</xdr:rowOff>
    </xdr:from>
    <xdr:to>
      <xdr:col>81</xdr:col>
      <xdr:colOff>101600</xdr:colOff>
      <xdr:row>78</xdr:row>
      <xdr:rowOff>129387</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145914</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337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122974</xdr:rowOff>
    </xdr:from>
    <xdr:to>
      <xdr:col>76</xdr:col>
      <xdr:colOff>114300</xdr:colOff>
      <xdr:row>78</xdr:row>
      <xdr:rowOff>140919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496074"/>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36361</xdr:rowOff>
    </xdr:from>
    <xdr:to>
      <xdr:col>76</xdr:col>
      <xdr:colOff>165100</xdr:colOff>
      <xdr:row>78</xdr:row>
      <xdr:rowOff>137961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154488</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1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137833</xdr:rowOff>
    </xdr:from>
    <xdr:to>
      <xdr:col>71</xdr:col>
      <xdr:colOff>177800</xdr:colOff>
      <xdr:row>78</xdr:row>
      <xdr:rowOff>140919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10933"/>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50572</xdr:rowOff>
    </xdr:from>
    <xdr:to>
      <xdr:col>72</xdr:col>
      <xdr:colOff>38100</xdr:colOff>
      <xdr:row>78</xdr:row>
      <xdr:rowOff>152172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2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168699</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19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95796</xdr:rowOff>
    </xdr:from>
    <xdr:to>
      <xdr:col>67</xdr:col>
      <xdr:colOff>101600</xdr:colOff>
      <xdr:row>79</xdr:row>
      <xdr:rowOff>25946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6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17073</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56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83489</xdr:rowOff>
    </xdr:from>
    <xdr:to>
      <xdr:col>85</xdr:col>
      <xdr:colOff>177800</xdr:colOff>
      <xdr:row>79</xdr:row>
      <xdr:rowOff>13639</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170882</xdr:rowOff>
    </xdr:from>
    <xdr:ext cx="469744"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37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59562</xdr:rowOff>
    </xdr:from>
    <xdr:to>
      <xdr:col>81</xdr:col>
      <xdr:colOff>101600</xdr:colOff>
      <xdr:row>78</xdr:row>
      <xdr:rowOff>161162</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152289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33728" y="1352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72174</xdr:rowOff>
    </xdr:from>
    <xdr:to>
      <xdr:col>76</xdr:col>
      <xdr:colOff>165100</xdr:colOff>
      <xdr:row>79</xdr:row>
      <xdr:rowOff>2324</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44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164901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53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90119</xdr:rowOff>
    </xdr:from>
    <xdr:to>
      <xdr:col>72</xdr:col>
      <xdr:colOff>38100</xdr:colOff>
      <xdr:row>79</xdr:row>
      <xdr:rowOff>20269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46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11396</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55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87033</xdr:rowOff>
    </xdr:from>
    <xdr:to>
      <xdr:col>67</xdr:col>
      <xdr:colOff>101600</xdr:colOff>
      <xdr:row>79</xdr:row>
      <xdr:rowOff>17183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6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33710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23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99009</xdr:rowOff>
    </xdr:from>
    <xdr:to>
      <xdr:col>85</xdr:col>
      <xdr:colOff>126364</xdr:colOff>
      <xdr:row>97</xdr:row>
      <xdr:rowOff>127755</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6317595" y="15872409"/>
          <a:ext cx="1269" cy="88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131582</xdr:rowOff>
    </xdr:from>
    <xdr:ext cx="534377" cy="259045"/>
    <xdr:sp macro="" textlink="">
      <xdr:nvSpPr>
        <xdr:cNvPr id="674" name="公債費最小値テキスト">
          <a:extLst>
            <a:ext uri="{FF2B5EF4-FFF2-40B4-BE49-F238E27FC236}">
              <a16:creationId xmlns:a16="http://schemas.microsoft.com/office/drawing/2014/main" id="{00000000-0008-0000-0700-0000A2020000}"/>
            </a:ext>
          </a:extLst>
        </xdr:cNvPr>
        <xdr:cNvSpPr txBox="1"/>
      </xdr:nvSpPr>
      <xdr:spPr>
        <a:xfrm>
          <a:off x="16370300" y="1676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127755</xdr:rowOff>
    </xdr:from>
    <xdr:to>
      <xdr:col>86</xdr:col>
      <xdr:colOff>25400</xdr:colOff>
      <xdr:row>97</xdr:row>
      <xdr:rowOff>127755</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6758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45686</xdr:rowOff>
    </xdr:from>
    <xdr:ext cx="534377" cy="259045"/>
    <xdr:sp macro="" textlink="">
      <xdr:nvSpPr>
        <xdr:cNvPr id="676" name="公債費最大値テキスト">
          <a:extLst>
            <a:ext uri="{FF2B5EF4-FFF2-40B4-BE49-F238E27FC236}">
              <a16:creationId xmlns:a16="http://schemas.microsoft.com/office/drawing/2014/main" id="{00000000-0008-0000-0700-0000A4020000}"/>
            </a:ext>
          </a:extLst>
        </xdr:cNvPr>
        <xdr:cNvSpPr txBox="1"/>
      </xdr:nvSpPr>
      <xdr:spPr>
        <a:xfrm>
          <a:off x="16370300" y="1564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99009</xdr:rowOff>
    </xdr:from>
    <xdr:to>
      <xdr:col>86</xdr:col>
      <xdr:colOff>25400</xdr:colOff>
      <xdr:row>92</xdr:row>
      <xdr:rowOff>99009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5872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85274</xdr:rowOff>
    </xdr:from>
    <xdr:to>
      <xdr:col>85</xdr:col>
      <xdr:colOff>127000</xdr:colOff>
      <xdr:row>92</xdr:row>
      <xdr:rowOff>99009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5481300" y="15858674"/>
          <a:ext cx="838200" cy="1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155815</xdr:rowOff>
    </xdr:from>
    <xdr:ext cx="534377" cy="259045"/>
    <xdr:sp macro="" textlink="">
      <xdr:nvSpPr>
        <xdr:cNvPr id="679" name="公債費平均値テキスト">
          <a:extLst>
            <a:ext uri="{FF2B5EF4-FFF2-40B4-BE49-F238E27FC236}">
              <a16:creationId xmlns:a16="http://schemas.microsoft.com/office/drawing/2014/main" id="{00000000-0008-0000-0700-0000A7020000}"/>
            </a:ext>
          </a:extLst>
        </xdr:cNvPr>
        <xdr:cNvSpPr txBox="1"/>
      </xdr:nvSpPr>
      <xdr:spPr>
        <a:xfrm>
          <a:off x="16370300" y="1644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5938</xdr:rowOff>
    </xdr:from>
    <xdr:to>
      <xdr:col>85</xdr:col>
      <xdr:colOff>177800</xdr:colOff>
      <xdr:row>96</xdr:row>
      <xdr:rowOff>107538</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6268700" y="164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48165</xdr:rowOff>
    </xdr:from>
    <xdr:to>
      <xdr:col>81</xdr:col>
      <xdr:colOff>50800</xdr:colOff>
      <xdr:row>92</xdr:row>
      <xdr:rowOff>85274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4592300" y="15821565"/>
          <a:ext cx="889000" cy="3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1003</xdr:rowOff>
    </xdr:from>
    <xdr:to>
      <xdr:col>81</xdr:col>
      <xdr:colOff>101600</xdr:colOff>
      <xdr:row>96</xdr:row>
      <xdr:rowOff>102603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5430500" y="1646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93730</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5201411" y="1655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89</xdr:row>
      <xdr:rowOff>125661</xdr:rowOff>
    </xdr:from>
    <xdr:to>
      <xdr:col>76</xdr:col>
      <xdr:colOff>114300</xdr:colOff>
      <xdr:row>92</xdr:row>
      <xdr:rowOff>48165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3703300" y="15384711"/>
          <a:ext cx="889000" cy="43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154375</xdr:rowOff>
    </xdr:from>
    <xdr:to>
      <xdr:col>76</xdr:col>
      <xdr:colOff>165100</xdr:colOff>
      <xdr:row>96</xdr:row>
      <xdr:rowOff>84525</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4541500" y="16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75652</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4325111" y="1653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89</xdr:row>
      <xdr:rowOff>125661</xdr:rowOff>
    </xdr:from>
    <xdr:to>
      <xdr:col>71</xdr:col>
      <xdr:colOff>177800</xdr:colOff>
      <xdr:row>91</xdr:row>
      <xdr:rowOff>166179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2814300" y="15384711"/>
          <a:ext cx="889000" cy="38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153860</xdr:rowOff>
    </xdr:from>
    <xdr:to>
      <xdr:col>72</xdr:col>
      <xdr:colOff>38100</xdr:colOff>
      <xdr:row>93</xdr:row>
      <xdr:rowOff>84010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3652500" y="159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75137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3436111" y="1601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153746</xdr:rowOff>
    </xdr:from>
    <xdr:to>
      <xdr:col>67</xdr:col>
      <xdr:colOff>101600</xdr:colOff>
      <xdr:row>93</xdr:row>
      <xdr:rowOff>83896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2763500" y="1592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75023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547111" y="1601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48209</xdr:rowOff>
    </xdr:from>
    <xdr:to>
      <xdr:col>85</xdr:col>
      <xdr:colOff>177800</xdr:colOff>
      <xdr:row>92</xdr:row>
      <xdr:rowOff>149809</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6268700" y="1582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1236</xdr:rowOff>
    </xdr:from>
    <xdr:ext cx="534377" cy="259045"/>
    <xdr:sp macro="" textlink="">
      <xdr:nvSpPr>
        <xdr:cNvPr id="698" name="公債費該当値テキスト">
          <a:extLst>
            <a:ext uri="{FF2B5EF4-FFF2-40B4-BE49-F238E27FC236}">
              <a16:creationId xmlns:a16="http://schemas.microsoft.com/office/drawing/2014/main" id="{00000000-0008-0000-0700-0000BA020000}"/>
            </a:ext>
          </a:extLst>
        </xdr:cNvPr>
        <xdr:cNvSpPr txBox="1"/>
      </xdr:nvSpPr>
      <xdr:spPr>
        <a:xfrm>
          <a:off x="16370300" y="1577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34474</xdr:rowOff>
    </xdr:from>
    <xdr:to>
      <xdr:col>81</xdr:col>
      <xdr:colOff>101600</xdr:colOff>
      <xdr:row>92</xdr:row>
      <xdr:rowOff>136074</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5430500" y="1580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90</xdr:row>
      <xdr:rowOff>152601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01411" y="1558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168815</xdr:rowOff>
    </xdr:from>
    <xdr:to>
      <xdr:col>76</xdr:col>
      <xdr:colOff>165100</xdr:colOff>
      <xdr:row>92</xdr:row>
      <xdr:rowOff>98965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4541500" y="1577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115492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554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74861</xdr:rowOff>
    </xdr:from>
    <xdr:to>
      <xdr:col>72</xdr:col>
      <xdr:colOff>38100</xdr:colOff>
      <xdr:row>90</xdr:row>
      <xdr:rowOff>5011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3652500" y="1533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21538</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5109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115379</xdr:rowOff>
    </xdr:from>
    <xdr:to>
      <xdr:col>67</xdr:col>
      <xdr:colOff>101600</xdr:colOff>
      <xdr:row>92</xdr:row>
      <xdr:rowOff>45529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2763500" y="157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62056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549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諸支出金グラフ枠">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77978</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flipV="1">
          <a:off x="22159595" y="5392928"/>
          <a:ext cx="1269"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27" name="諸支出金最小値テキスト">
          <a:extLst>
            <a:ext uri="{FF2B5EF4-FFF2-40B4-BE49-F238E27FC236}">
              <a16:creationId xmlns:a16="http://schemas.microsoft.com/office/drawing/2014/main" id="{00000000-0008-0000-0700-0000D7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24655</xdr:rowOff>
    </xdr:from>
    <xdr:ext cx="378565" cy="259045"/>
    <xdr:sp macro="" textlink="">
      <xdr:nvSpPr>
        <xdr:cNvPr id="729" name="諸支出金最大値テキスト">
          <a:extLst>
            <a:ext uri="{FF2B5EF4-FFF2-40B4-BE49-F238E27FC236}">
              <a16:creationId xmlns:a16="http://schemas.microsoft.com/office/drawing/2014/main" id="{00000000-0008-0000-0700-0000D9020000}"/>
            </a:ext>
          </a:extLst>
        </xdr:cNvPr>
        <xdr:cNvSpPr txBox="1"/>
      </xdr:nvSpPr>
      <xdr:spPr>
        <a:xfrm>
          <a:off x="22212300" y="5168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77978</xdr:rowOff>
    </xdr:from>
    <xdr:to>
      <xdr:col>116</xdr:col>
      <xdr:colOff>152400</xdr:colOff>
      <xdr:row>31</xdr:row>
      <xdr:rowOff>77978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32" name="諸支出金平均値テキスト">
          <a:extLst>
            <a:ext uri="{FF2B5EF4-FFF2-40B4-BE49-F238E27FC236}">
              <a16:creationId xmlns:a16="http://schemas.microsoft.com/office/drawing/2014/main" id="{00000000-0008-0000-0700-0000DC020000}"/>
            </a:ext>
          </a:extLst>
        </xdr:cNvPr>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84328</xdr:rowOff>
    </xdr:from>
    <xdr:to>
      <xdr:col>112</xdr:col>
      <xdr:colOff>38100</xdr:colOff>
      <xdr:row>39</xdr:row>
      <xdr:rowOff>14478</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1272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31005</xdr:rowOff>
    </xdr:from>
    <xdr:ext cx="249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1185950" y="63746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3573</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0309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127762</xdr:rowOff>
    </xdr:from>
    <xdr:to>
      <xdr:col>102</xdr:col>
      <xdr:colOff>165100</xdr:colOff>
      <xdr:row>36</xdr:row>
      <xdr:rowOff>57912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9494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74439</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9356017" y="5903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38608</xdr:rowOff>
    </xdr:from>
    <xdr:to>
      <xdr:col>98</xdr:col>
      <xdr:colOff>38100</xdr:colOff>
      <xdr:row>38</xdr:row>
      <xdr:rowOff>140208</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8605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156735</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499333" y="6328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51" name="諸支出金該当値テキスト">
          <a:extLst>
            <a:ext uri="{FF2B5EF4-FFF2-40B4-BE49-F238E27FC236}">
              <a16:creationId xmlns:a16="http://schemas.microsoft.com/office/drawing/2014/main" id="{00000000-0008-0000-0700-0000EF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総務費： 主に北陸新幹線建設費負担金により高い水準で推移している。令和元年度は、北陸新幹線建設費負担金の増（</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億円）により増加。　</a:t>
          </a:r>
        </a:p>
        <a:p>
          <a:r>
            <a:rPr kumimoji="1" lang="ja-JP" altLang="en-US" sz="1100">
              <a:latin typeface="ＭＳ Ｐゴシック" panose="020B0600070205080204" pitchFamily="50" charset="-128"/>
              <a:ea typeface="ＭＳ Ｐゴシック" panose="020B0600070205080204" pitchFamily="50" charset="-128"/>
            </a:rPr>
            <a:t>　労働費： リーマンショック以降、雇用対策に積極的に取り組んできたが、景気の回復や雇用情勢の改善を受けて、年々事業費が減少し、近年は横ばいとなっている。平成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年度は、人材確保・定住促進基金の創設（</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億円）により一時的に大幅に増加した。</a:t>
          </a:r>
        </a:p>
        <a:p>
          <a:r>
            <a:rPr kumimoji="1" lang="ja-JP" altLang="en-US" sz="1100">
              <a:latin typeface="ＭＳ Ｐゴシック" panose="020B0600070205080204" pitchFamily="50" charset="-128"/>
              <a:ea typeface="ＭＳ Ｐゴシック" panose="020B0600070205080204" pitchFamily="50" charset="-128"/>
            </a:rPr>
            <a:t>　商工費： 近年横ばいで推移している。平成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年度は、ほっと石川観光プラン推進ファンド創設にかかる貸付（</a:t>
          </a:r>
          <a:r>
            <a:rPr kumimoji="1" lang="en-US" altLang="ja-JP" sz="1100">
              <a:latin typeface="ＭＳ Ｐゴシック" panose="020B0600070205080204" pitchFamily="50" charset="-128"/>
              <a:ea typeface="ＭＳ Ｐゴシック" panose="020B0600070205080204" pitchFamily="50" charset="-128"/>
            </a:rPr>
            <a:t>150</a:t>
          </a:r>
          <a:r>
            <a:rPr kumimoji="1" lang="ja-JP" altLang="en-US" sz="1100">
              <a:latin typeface="ＭＳ Ｐゴシック" panose="020B0600070205080204" pitchFamily="50" charset="-128"/>
              <a:ea typeface="ＭＳ Ｐゴシック" panose="020B0600070205080204" pitchFamily="50" charset="-128"/>
            </a:rPr>
            <a:t>億円）により、一時的に大幅に増加した。平成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年度からは、中小企業チャレンジ支援ファンド拡充にかかる貸付（</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億円）により増加している。</a:t>
          </a:r>
        </a:p>
        <a:p>
          <a:r>
            <a:rPr kumimoji="1" lang="ja-JP" altLang="en-US" sz="1100">
              <a:latin typeface="ＭＳ Ｐゴシック" panose="020B0600070205080204" pitchFamily="50" charset="-128"/>
              <a:ea typeface="ＭＳ Ｐゴシック" panose="020B0600070205080204" pitchFamily="50" charset="-128"/>
            </a:rPr>
            <a:t>　土木費： 国の経済対策に呼応し、積極的な公共投資を行ったことにより、近年、高い水準で推移している。令和元年度においても、国の補正予算に呼応した防災・減災対策国土強靭化を柱とした社会資本整備の促進により増加した。</a:t>
          </a:r>
        </a:p>
        <a:p>
          <a:r>
            <a:rPr kumimoji="1" lang="ja-JP" altLang="en-US" sz="1100">
              <a:latin typeface="ＭＳ Ｐゴシック" panose="020B0600070205080204" pitchFamily="50" charset="-128"/>
              <a:ea typeface="ＭＳ Ｐゴシック" panose="020B0600070205080204" pitchFamily="50" charset="-128"/>
            </a:rPr>
            <a:t>　教育費：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年度は、いしかわ県民文化振興基金の設置に伴う出資（</a:t>
          </a:r>
          <a:r>
            <a:rPr kumimoji="1" lang="en-US" altLang="ja-JP" sz="1100">
              <a:latin typeface="ＭＳ Ｐゴシック" panose="020B0600070205080204" pitchFamily="50" charset="-128"/>
              <a:ea typeface="ＭＳ Ｐゴシック" panose="020B0600070205080204" pitchFamily="50" charset="-128"/>
            </a:rPr>
            <a:t>120</a:t>
          </a:r>
          <a:r>
            <a:rPr kumimoji="1" lang="ja-JP" altLang="en-US" sz="1100">
              <a:latin typeface="ＭＳ Ｐゴシック" panose="020B0600070205080204" pitchFamily="50" charset="-128"/>
              <a:ea typeface="ＭＳ Ｐゴシック" panose="020B0600070205080204" pitchFamily="50" charset="-128"/>
            </a:rPr>
            <a:t>億円）により、一時的に大幅に増加した。</a:t>
          </a:r>
        </a:p>
        <a:p>
          <a:r>
            <a:rPr kumimoji="1" lang="ja-JP" altLang="en-US" sz="1100">
              <a:latin typeface="ＭＳ Ｐゴシック" panose="020B0600070205080204" pitchFamily="50" charset="-128"/>
              <a:ea typeface="ＭＳ Ｐゴシック" panose="020B0600070205080204" pitchFamily="50" charset="-128"/>
            </a:rPr>
            <a:t>　公債費： バブル経済崩壊以降、国の経済対策に呼応し、他県に比して積極的に公共投資を実施した結果、社会資本の整備は進んだものの、県債残高が増嵩しており、公債費はグループ平均より高い水準にある。平成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年度は、能登半島地震復興基金の終了に伴う県債の償還（</a:t>
          </a:r>
          <a:r>
            <a:rPr kumimoji="1" lang="en-US" altLang="ja-JP" sz="1100">
              <a:latin typeface="ＭＳ Ｐゴシック" panose="020B0600070205080204" pitchFamily="50" charset="-128"/>
              <a:ea typeface="ＭＳ Ｐゴシック" panose="020B0600070205080204" pitchFamily="50" charset="-128"/>
            </a:rPr>
            <a:t>250</a:t>
          </a:r>
          <a:r>
            <a:rPr kumimoji="1" lang="ja-JP" altLang="en-US" sz="1100">
              <a:latin typeface="ＭＳ Ｐゴシック" panose="020B0600070205080204" pitchFamily="50" charset="-128"/>
              <a:ea typeface="ＭＳ Ｐゴシック" panose="020B0600070205080204" pitchFamily="50" charset="-128"/>
            </a:rPr>
            <a:t>億円）により、一時的に大幅に増加した。</a:t>
          </a:r>
        </a:p>
        <a:p>
          <a:r>
            <a:rPr kumimoji="1" lang="ja-JP" altLang="en-US" sz="1100">
              <a:latin typeface="ＭＳ Ｐゴシック" panose="020B0600070205080204" pitchFamily="50" charset="-128"/>
              <a:ea typeface="ＭＳ Ｐゴシック" panose="020B0600070205080204" pitchFamily="50" charset="-128"/>
            </a:rPr>
            <a:t>　その他の経費： 概ねグループ平均と同程度となっている。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財政調整基金残高は歳計剰余金の積立</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約</a:t>
          </a:r>
          <a:r>
            <a:rPr kumimoji="1" lang="en-US" altLang="ja-JP" sz="1300">
              <a:latin typeface="ＭＳ ゴシック" pitchFamily="49" charset="-128"/>
              <a:ea typeface="ＭＳ ゴシック" pitchFamily="49" charset="-128"/>
            </a:rPr>
            <a:t>3.7</a:t>
          </a:r>
          <a:r>
            <a:rPr kumimoji="1" lang="ja-JP" altLang="en-US" sz="1300">
              <a:latin typeface="ＭＳ ゴシック" pitchFamily="49" charset="-128"/>
              <a:ea typeface="ＭＳ ゴシック" pitchFamily="49" charset="-128"/>
            </a:rPr>
            <a:t>億円</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により増加。実質収支は近年ほほ横ばいで推移。実質単年度収支は、平成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年度以降、北陸新幹線金沢・敦賀間の整備に伴う公債費負担の増加を見据えた繰上償還を実施している影響で、高い水準で推移している。</a:t>
          </a:r>
        </a:p>
        <a:p>
          <a:r>
            <a:rPr kumimoji="1" lang="ja-JP" altLang="en-US" sz="1300">
              <a:latin typeface="ＭＳ ゴシック" pitchFamily="49" charset="-128"/>
              <a:ea typeface="ＭＳ ゴシック" pitchFamily="49" charset="-128"/>
            </a:rPr>
            <a:t>　今後も県政の重要課題に積極的に取り組んでいくためには、持続可能な行財政基盤の確立が不可欠であり、引き続き、行財政改革に取り組んでいく。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石川県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全会計で赤字は発生しておらず、健全な段階にある。 </a:t>
          </a:r>
        </a:p>
        <a:p>
          <a:r>
            <a:rPr kumimoji="1" lang="ja-JP" altLang="en-US" sz="1400">
              <a:latin typeface="ＭＳ ゴシック" pitchFamily="49" charset="-128"/>
              <a:ea typeface="ＭＳ ゴシック" pitchFamily="49" charset="-128"/>
            </a:rPr>
            <a:t>　一般会計は、地方債の現在高は減少しているものの依然として高い水準であるほか、職員の大量退職に伴う退職手当も高い水準が続くと見込んでいる。これらに加え、今後、社会保障関係経費の増加により厳しい財政状況が続く見込みである。</a:t>
          </a:r>
        </a:p>
        <a:p>
          <a:r>
            <a:rPr kumimoji="1" lang="ja-JP" altLang="en-US" sz="1400">
              <a:latin typeface="ＭＳ ゴシック" pitchFamily="49" charset="-128"/>
              <a:ea typeface="ＭＳ ゴシック" pitchFamily="49" charset="-128"/>
            </a:rPr>
            <a:t>　病院事業会計（中央病院、高松病院）は、新規入院患者の確保等による診療報酬の増収に努めており、黒字基調で推移している。</a:t>
          </a:r>
        </a:p>
        <a:p>
          <a:r>
            <a:rPr kumimoji="1" lang="ja-JP" altLang="en-US" sz="1400">
              <a:latin typeface="ＭＳ ゴシック" pitchFamily="49" charset="-128"/>
              <a:ea typeface="ＭＳ ゴシック" pitchFamily="49" charset="-128"/>
            </a:rPr>
            <a:t>　こうした厳しい財政状況の下で財政健全性を維持していくため、引き続き、歳入の確保、適正な定員管理、投資的経費の抑制といった歳出全般の見直しを行い、持続可能な財政基盤の確立を図っていく。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06_&#20844;&#20250;&#35336;&#20418;\14&#12304;&#22823;&#20998;&#39006;&#12305;&#22320;&#26041;&#20844;&#20250;&#35336;\40&#12304;&#20013;&#20998;&#39006;&#12305;&#29031;&#20250;&#12539;&#22238;&#31572;\13&#12304;&#23567;&#20998;&#39006;&#65306;03&#24259;&#12305;&#12289;&#12304;&#23567;&#20998;&#39006;&#65306;2024.3.31%20&#24259;&#12305;&#20196;&#21644;&#65299;&#24180;&#24230;&#29031;&#20250;&#12539;&#22238;&#31572;\02%20&#12473;&#12488;&#12483;&#12463;&#24773;&#22577;&#35519;&#26619;&#65288;&#65300;&#26376;&#65289;\09%20&#20844;&#34920;\01%20&#12304;&#37117;&#36947;&#24220;&#30476;&#12539;&#25351;&#23450;&#37117;&#24066;&#12305;&#20844;&#34920;&#29992;&#12501;&#12449;&#12452;&#12523;&#65288;&#32080;&#21512;&#21069;&#65289;\01%20&#37117;&#36947;&#24220;&#30476;\&#12304;&#36001;&#25919;&#29366;&#27841;&#36039;&#26009;&#38598;&#12305;_170003_&#30707;&#24029;&#3047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214.3</v>
          </cell>
          <cell r="CF51">
            <v>214.9</v>
          </cell>
          <cell r="CN51">
            <v>217.1</v>
          </cell>
          <cell r="CV51">
            <v>215.9</v>
          </cell>
        </row>
        <row r="53">
          <cell r="BX53">
            <v>67.900000000000006</v>
          </cell>
          <cell r="CF53">
            <v>69</v>
          </cell>
          <cell r="CN53">
            <v>69.599999999999994</v>
          </cell>
          <cell r="CV53">
            <v>70.8</v>
          </cell>
        </row>
        <row r="55">
          <cell r="AN55" t="str">
            <v>グループ内平均値</v>
          </cell>
          <cell r="BX55">
            <v>244</v>
          </cell>
          <cell r="CF55">
            <v>198</v>
          </cell>
          <cell r="CN55">
            <v>195.2</v>
          </cell>
          <cell r="CV55">
            <v>193.6</v>
          </cell>
        </row>
        <row r="57">
          <cell r="BX57">
            <v>55</v>
          </cell>
          <cell r="CF57">
            <v>60.1</v>
          </cell>
          <cell r="CN57">
            <v>60.7</v>
          </cell>
          <cell r="CV57">
            <v>60.1</v>
          </cell>
        </row>
        <row r="72">
          <cell r="BP72" t="str">
            <v>H27</v>
          </cell>
          <cell r="BX72" t="str">
            <v>H28</v>
          </cell>
          <cell r="CF72" t="str">
            <v>H29</v>
          </cell>
          <cell r="CN72" t="str">
            <v>H30</v>
          </cell>
          <cell r="CV72" t="str">
            <v>R01</v>
          </cell>
        </row>
        <row r="73">
          <cell r="AN73" t="str">
            <v>当該団体値</v>
          </cell>
          <cell r="BP73">
            <v>210.6</v>
          </cell>
          <cell r="BX73">
            <v>214.3</v>
          </cell>
          <cell r="CF73">
            <v>214.9</v>
          </cell>
          <cell r="CN73">
            <v>217.1</v>
          </cell>
          <cell r="CV73">
            <v>215.9</v>
          </cell>
        </row>
        <row r="75">
          <cell r="BP75">
            <v>14.3</v>
          </cell>
          <cell r="BX75">
            <v>13.9</v>
          </cell>
          <cell r="CF75">
            <v>13.5</v>
          </cell>
          <cell r="CN75">
            <v>13.2</v>
          </cell>
          <cell r="CV75">
            <v>12.9</v>
          </cell>
        </row>
        <row r="77">
          <cell r="AN77" t="str">
            <v>グループ内平均値</v>
          </cell>
          <cell r="BP77">
            <v>239.1</v>
          </cell>
          <cell r="BX77">
            <v>244</v>
          </cell>
          <cell r="CF77">
            <v>198</v>
          </cell>
          <cell r="CN77">
            <v>195.2</v>
          </cell>
          <cell r="CV77">
            <v>193.6</v>
          </cell>
        </row>
        <row r="79">
          <cell r="BP79">
            <v>15.9</v>
          </cell>
          <cell r="BX79">
            <v>15.4</v>
          </cell>
          <cell r="CF79">
            <v>12.7</v>
          </cell>
          <cell r="CN79">
            <v>12.3</v>
          </cell>
          <cell r="CV79">
            <v>11.9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396" t="s">
        <v>77</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59"/>
      <c r="DK1" s="159"/>
      <c r="DL1" s="159"/>
      <c r="DM1" s="159"/>
      <c r="DN1" s="159"/>
      <c r="DO1" s="159"/>
    </row>
    <row r="2" spans="1:119" ht="24" thickBot="1" x14ac:dyDescent="0.25">
      <c r="A2" s="158"/>
      <c r="B2" s="161" t="s">
        <v>78</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397" t="s">
        <v>79</v>
      </c>
      <c r="C3" s="398"/>
      <c r="D3" s="399"/>
      <c r="E3" s="399"/>
      <c r="F3" s="399"/>
      <c r="G3" s="399"/>
      <c r="H3" s="399"/>
      <c r="I3" s="399"/>
      <c r="J3" s="399"/>
      <c r="K3" s="399"/>
      <c r="L3" s="399" t="s">
        <v>80</v>
      </c>
      <c r="M3" s="399"/>
      <c r="N3" s="399"/>
      <c r="O3" s="399"/>
      <c r="P3" s="399"/>
      <c r="Q3" s="399"/>
      <c r="R3" s="403"/>
      <c r="S3" s="403"/>
      <c r="T3" s="403"/>
      <c r="U3" s="403"/>
      <c r="V3" s="404"/>
      <c r="W3" s="410" t="s">
        <v>81</v>
      </c>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2"/>
      <c r="AZ3" s="413" t="s">
        <v>1</v>
      </c>
      <c r="BA3" s="414"/>
      <c r="BB3" s="414"/>
      <c r="BC3" s="414"/>
      <c r="BD3" s="414"/>
      <c r="BE3" s="414"/>
      <c r="BF3" s="414"/>
      <c r="BG3" s="414"/>
      <c r="BH3" s="414"/>
      <c r="BI3" s="414"/>
      <c r="BJ3" s="414"/>
      <c r="BK3" s="414"/>
      <c r="BL3" s="414"/>
      <c r="BM3" s="415"/>
      <c r="BN3" s="416" t="s">
        <v>82</v>
      </c>
      <c r="BO3" s="417"/>
      <c r="BP3" s="417"/>
      <c r="BQ3" s="417"/>
      <c r="BR3" s="417"/>
      <c r="BS3" s="417"/>
      <c r="BT3" s="417"/>
      <c r="BU3" s="418"/>
      <c r="BV3" s="416" t="s">
        <v>83</v>
      </c>
      <c r="BW3" s="417"/>
      <c r="BX3" s="417"/>
      <c r="BY3" s="417"/>
      <c r="BZ3" s="417"/>
      <c r="CA3" s="417"/>
      <c r="CB3" s="417"/>
      <c r="CC3" s="418"/>
      <c r="CD3" s="413" t="s">
        <v>1</v>
      </c>
      <c r="CE3" s="414"/>
      <c r="CF3" s="414"/>
      <c r="CG3" s="414"/>
      <c r="CH3" s="414"/>
      <c r="CI3" s="414"/>
      <c r="CJ3" s="414"/>
      <c r="CK3" s="414"/>
      <c r="CL3" s="414"/>
      <c r="CM3" s="414"/>
      <c r="CN3" s="414"/>
      <c r="CO3" s="414"/>
      <c r="CP3" s="414"/>
      <c r="CQ3" s="414"/>
      <c r="CR3" s="414"/>
      <c r="CS3" s="415"/>
      <c r="CT3" s="416" t="s">
        <v>84</v>
      </c>
      <c r="CU3" s="417"/>
      <c r="CV3" s="417"/>
      <c r="CW3" s="417"/>
      <c r="CX3" s="417"/>
      <c r="CY3" s="417"/>
      <c r="CZ3" s="417"/>
      <c r="DA3" s="418"/>
      <c r="DB3" s="416" t="s">
        <v>85</v>
      </c>
      <c r="DC3" s="417"/>
      <c r="DD3" s="417"/>
      <c r="DE3" s="417"/>
      <c r="DF3" s="417"/>
      <c r="DG3" s="417"/>
      <c r="DH3" s="417"/>
      <c r="DI3" s="418"/>
      <c r="DJ3" s="158"/>
      <c r="DK3" s="158"/>
      <c r="DL3" s="158"/>
      <c r="DM3" s="158"/>
      <c r="DN3" s="158"/>
      <c r="DO3" s="158"/>
    </row>
    <row r="4" spans="1:119" ht="18.75" customHeight="1" x14ac:dyDescent="0.2">
      <c r="A4" s="159"/>
      <c r="B4" s="400"/>
      <c r="C4" s="401"/>
      <c r="D4" s="402"/>
      <c r="E4" s="402"/>
      <c r="F4" s="402"/>
      <c r="G4" s="402"/>
      <c r="H4" s="402"/>
      <c r="I4" s="402"/>
      <c r="J4" s="402"/>
      <c r="K4" s="402"/>
      <c r="L4" s="402"/>
      <c r="M4" s="402"/>
      <c r="N4" s="402"/>
      <c r="O4" s="402"/>
      <c r="P4" s="402"/>
      <c r="Q4" s="402"/>
      <c r="R4" s="405"/>
      <c r="S4" s="405"/>
      <c r="T4" s="405"/>
      <c r="U4" s="405"/>
      <c r="V4" s="406"/>
      <c r="W4" s="470" t="s">
        <v>86</v>
      </c>
      <c r="X4" s="471"/>
      <c r="Y4" s="472"/>
      <c r="Z4" s="479" t="s">
        <v>1</v>
      </c>
      <c r="AA4" s="457"/>
      <c r="AB4" s="457"/>
      <c r="AC4" s="457"/>
      <c r="AD4" s="457"/>
      <c r="AE4" s="457"/>
      <c r="AF4" s="457"/>
      <c r="AG4" s="457"/>
      <c r="AH4" s="458"/>
      <c r="AI4" s="479" t="s">
        <v>87</v>
      </c>
      <c r="AJ4" s="482"/>
      <c r="AK4" s="482"/>
      <c r="AL4" s="482"/>
      <c r="AM4" s="482"/>
      <c r="AN4" s="482"/>
      <c r="AO4" s="482"/>
      <c r="AP4" s="483"/>
      <c r="AQ4" s="487" t="s">
        <v>88</v>
      </c>
      <c r="AR4" s="488"/>
      <c r="AS4" s="482"/>
      <c r="AT4" s="482"/>
      <c r="AU4" s="482"/>
      <c r="AV4" s="482"/>
      <c r="AW4" s="482"/>
      <c r="AX4" s="482"/>
      <c r="AY4" s="489"/>
      <c r="AZ4" s="440" t="s">
        <v>89</v>
      </c>
      <c r="BA4" s="441"/>
      <c r="BB4" s="441"/>
      <c r="BC4" s="441"/>
      <c r="BD4" s="441"/>
      <c r="BE4" s="441"/>
      <c r="BF4" s="441"/>
      <c r="BG4" s="441"/>
      <c r="BH4" s="441"/>
      <c r="BI4" s="441"/>
      <c r="BJ4" s="441"/>
      <c r="BK4" s="441"/>
      <c r="BL4" s="441"/>
      <c r="BM4" s="442"/>
      <c r="BN4" s="419">
        <v>541721213</v>
      </c>
      <c r="BO4" s="420"/>
      <c r="BP4" s="420"/>
      <c r="BQ4" s="420"/>
      <c r="BR4" s="420"/>
      <c r="BS4" s="420"/>
      <c r="BT4" s="420"/>
      <c r="BU4" s="421"/>
      <c r="BV4" s="419">
        <v>535927039</v>
      </c>
      <c r="BW4" s="420"/>
      <c r="BX4" s="420"/>
      <c r="BY4" s="420"/>
      <c r="BZ4" s="420"/>
      <c r="CA4" s="420"/>
      <c r="CB4" s="420"/>
      <c r="CC4" s="421"/>
      <c r="CD4" s="422" t="s">
        <v>90</v>
      </c>
      <c r="CE4" s="423"/>
      <c r="CF4" s="423"/>
      <c r="CG4" s="423"/>
      <c r="CH4" s="423"/>
      <c r="CI4" s="423"/>
      <c r="CJ4" s="423"/>
      <c r="CK4" s="423"/>
      <c r="CL4" s="423"/>
      <c r="CM4" s="423"/>
      <c r="CN4" s="423"/>
      <c r="CO4" s="423"/>
      <c r="CP4" s="423"/>
      <c r="CQ4" s="423"/>
      <c r="CR4" s="423"/>
      <c r="CS4" s="424"/>
      <c r="CT4" s="425">
        <v>0.2</v>
      </c>
      <c r="CU4" s="426"/>
      <c r="CV4" s="426"/>
      <c r="CW4" s="426"/>
      <c r="CX4" s="426"/>
      <c r="CY4" s="426"/>
      <c r="CZ4" s="426"/>
      <c r="DA4" s="427"/>
      <c r="DB4" s="425">
        <v>0.2</v>
      </c>
      <c r="DC4" s="426"/>
      <c r="DD4" s="426"/>
      <c r="DE4" s="426"/>
      <c r="DF4" s="426"/>
      <c r="DG4" s="426"/>
      <c r="DH4" s="426"/>
      <c r="DI4" s="427"/>
      <c r="DJ4" s="158"/>
      <c r="DK4" s="158"/>
      <c r="DL4" s="158"/>
      <c r="DM4" s="158"/>
      <c r="DN4" s="158"/>
      <c r="DO4" s="158"/>
    </row>
    <row r="5" spans="1:119" ht="18.75" customHeight="1" thickBot="1" x14ac:dyDescent="0.25">
      <c r="A5" s="159"/>
      <c r="B5" s="400"/>
      <c r="C5" s="401"/>
      <c r="D5" s="402"/>
      <c r="E5" s="402"/>
      <c r="F5" s="402"/>
      <c r="G5" s="402"/>
      <c r="H5" s="402"/>
      <c r="I5" s="402"/>
      <c r="J5" s="402"/>
      <c r="K5" s="402"/>
      <c r="L5" s="407"/>
      <c r="M5" s="407"/>
      <c r="N5" s="407"/>
      <c r="O5" s="407"/>
      <c r="P5" s="407"/>
      <c r="Q5" s="407"/>
      <c r="R5" s="408"/>
      <c r="S5" s="408"/>
      <c r="T5" s="408"/>
      <c r="U5" s="408"/>
      <c r="V5" s="409"/>
      <c r="W5" s="473"/>
      <c r="X5" s="474"/>
      <c r="Y5" s="475"/>
      <c r="Z5" s="408"/>
      <c r="AA5" s="480"/>
      <c r="AB5" s="480"/>
      <c r="AC5" s="480"/>
      <c r="AD5" s="480"/>
      <c r="AE5" s="480"/>
      <c r="AF5" s="480"/>
      <c r="AG5" s="480"/>
      <c r="AH5" s="481"/>
      <c r="AI5" s="484"/>
      <c r="AJ5" s="485"/>
      <c r="AK5" s="485"/>
      <c r="AL5" s="485"/>
      <c r="AM5" s="485"/>
      <c r="AN5" s="485"/>
      <c r="AO5" s="485"/>
      <c r="AP5" s="486"/>
      <c r="AQ5" s="484"/>
      <c r="AR5" s="485"/>
      <c r="AS5" s="485"/>
      <c r="AT5" s="485"/>
      <c r="AU5" s="485"/>
      <c r="AV5" s="485"/>
      <c r="AW5" s="485"/>
      <c r="AX5" s="485"/>
      <c r="AY5" s="490"/>
      <c r="AZ5" s="428" t="s">
        <v>91</v>
      </c>
      <c r="BA5" s="429"/>
      <c r="BB5" s="429"/>
      <c r="BC5" s="429"/>
      <c r="BD5" s="429"/>
      <c r="BE5" s="429"/>
      <c r="BF5" s="429"/>
      <c r="BG5" s="429"/>
      <c r="BH5" s="429"/>
      <c r="BI5" s="429"/>
      <c r="BJ5" s="429"/>
      <c r="BK5" s="429"/>
      <c r="BL5" s="429"/>
      <c r="BM5" s="430"/>
      <c r="BN5" s="431">
        <v>530771463</v>
      </c>
      <c r="BO5" s="432"/>
      <c r="BP5" s="432"/>
      <c r="BQ5" s="432"/>
      <c r="BR5" s="432"/>
      <c r="BS5" s="432"/>
      <c r="BT5" s="432"/>
      <c r="BU5" s="433"/>
      <c r="BV5" s="431">
        <v>521712861</v>
      </c>
      <c r="BW5" s="432"/>
      <c r="BX5" s="432"/>
      <c r="BY5" s="432"/>
      <c r="BZ5" s="432"/>
      <c r="CA5" s="432"/>
      <c r="CB5" s="432"/>
      <c r="CC5" s="433"/>
      <c r="CD5" s="434" t="s">
        <v>92</v>
      </c>
      <c r="CE5" s="435"/>
      <c r="CF5" s="435"/>
      <c r="CG5" s="435"/>
      <c r="CH5" s="435"/>
      <c r="CI5" s="435"/>
      <c r="CJ5" s="435"/>
      <c r="CK5" s="435"/>
      <c r="CL5" s="435"/>
      <c r="CM5" s="435"/>
      <c r="CN5" s="435"/>
      <c r="CO5" s="435"/>
      <c r="CP5" s="435"/>
      <c r="CQ5" s="435"/>
      <c r="CR5" s="435"/>
      <c r="CS5" s="436"/>
      <c r="CT5" s="437">
        <v>95.8</v>
      </c>
      <c r="CU5" s="438"/>
      <c r="CV5" s="438"/>
      <c r="CW5" s="438"/>
      <c r="CX5" s="438"/>
      <c r="CY5" s="438"/>
      <c r="CZ5" s="438"/>
      <c r="DA5" s="439"/>
      <c r="DB5" s="437">
        <v>93.5</v>
      </c>
      <c r="DC5" s="438"/>
      <c r="DD5" s="438"/>
      <c r="DE5" s="438"/>
      <c r="DF5" s="438"/>
      <c r="DG5" s="438"/>
      <c r="DH5" s="438"/>
      <c r="DI5" s="439"/>
      <c r="DJ5" s="158"/>
      <c r="DK5" s="158"/>
      <c r="DL5" s="158"/>
      <c r="DM5" s="158"/>
      <c r="DN5" s="158"/>
      <c r="DO5" s="158"/>
    </row>
    <row r="6" spans="1:119" ht="18.75" customHeight="1" x14ac:dyDescent="0.2">
      <c r="A6" s="159"/>
      <c r="B6" s="416" t="s">
        <v>93</v>
      </c>
      <c r="C6" s="417"/>
      <c r="D6" s="417"/>
      <c r="E6" s="417"/>
      <c r="F6" s="417"/>
      <c r="G6" s="417"/>
      <c r="H6" s="417"/>
      <c r="I6" s="417"/>
      <c r="J6" s="417"/>
      <c r="K6" s="398"/>
      <c r="L6" s="399" t="s">
        <v>94</v>
      </c>
      <c r="M6" s="399"/>
      <c r="N6" s="399"/>
      <c r="O6" s="399"/>
      <c r="P6" s="399"/>
      <c r="Q6" s="399"/>
      <c r="R6" s="403"/>
      <c r="S6" s="403"/>
      <c r="T6" s="403"/>
      <c r="U6" s="403"/>
      <c r="V6" s="404"/>
      <c r="W6" s="473"/>
      <c r="X6" s="474"/>
      <c r="Y6" s="475"/>
      <c r="Z6" s="443" t="s">
        <v>95</v>
      </c>
      <c r="AA6" s="444"/>
      <c r="AB6" s="444"/>
      <c r="AC6" s="444"/>
      <c r="AD6" s="444"/>
      <c r="AE6" s="444"/>
      <c r="AF6" s="444"/>
      <c r="AG6" s="444"/>
      <c r="AH6" s="445"/>
      <c r="AI6" s="446">
        <v>1</v>
      </c>
      <c r="AJ6" s="447"/>
      <c r="AK6" s="447"/>
      <c r="AL6" s="447"/>
      <c r="AM6" s="447"/>
      <c r="AN6" s="447"/>
      <c r="AO6" s="447"/>
      <c r="AP6" s="448"/>
      <c r="AQ6" s="446">
        <v>13000</v>
      </c>
      <c r="AR6" s="447"/>
      <c r="AS6" s="447"/>
      <c r="AT6" s="447"/>
      <c r="AU6" s="447"/>
      <c r="AV6" s="447"/>
      <c r="AW6" s="447"/>
      <c r="AX6" s="447"/>
      <c r="AY6" s="449"/>
      <c r="AZ6" s="428" t="s">
        <v>96</v>
      </c>
      <c r="BA6" s="429"/>
      <c r="BB6" s="429"/>
      <c r="BC6" s="429"/>
      <c r="BD6" s="429"/>
      <c r="BE6" s="429"/>
      <c r="BF6" s="429"/>
      <c r="BG6" s="429"/>
      <c r="BH6" s="429"/>
      <c r="BI6" s="429"/>
      <c r="BJ6" s="429"/>
      <c r="BK6" s="429"/>
      <c r="BL6" s="429"/>
      <c r="BM6" s="430"/>
      <c r="BN6" s="431">
        <v>10949750</v>
      </c>
      <c r="BO6" s="432"/>
      <c r="BP6" s="432"/>
      <c r="BQ6" s="432"/>
      <c r="BR6" s="432"/>
      <c r="BS6" s="432"/>
      <c r="BT6" s="432"/>
      <c r="BU6" s="433"/>
      <c r="BV6" s="431">
        <v>14214178</v>
      </c>
      <c r="BW6" s="432"/>
      <c r="BX6" s="432"/>
      <c r="BY6" s="432"/>
      <c r="BZ6" s="432"/>
      <c r="CA6" s="432"/>
      <c r="CB6" s="432"/>
      <c r="CC6" s="433"/>
      <c r="CD6" s="434" t="s">
        <v>97</v>
      </c>
      <c r="CE6" s="435"/>
      <c r="CF6" s="435"/>
      <c r="CG6" s="435"/>
      <c r="CH6" s="435"/>
      <c r="CI6" s="435"/>
      <c r="CJ6" s="435"/>
      <c r="CK6" s="435"/>
      <c r="CL6" s="435"/>
      <c r="CM6" s="435"/>
      <c r="CN6" s="435"/>
      <c r="CO6" s="435"/>
      <c r="CP6" s="435"/>
      <c r="CQ6" s="435"/>
      <c r="CR6" s="435"/>
      <c r="CS6" s="436"/>
      <c r="CT6" s="453">
        <v>102.8</v>
      </c>
      <c r="CU6" s="454"/>
      <c r="CV6" s="454"/>
      <c r="CW6" s="454"/>
      <c r="CX6" s="454"/>
      <c r="CY6" s="454"/>
      <c r="CZ6" s="454"/>
      <c r="DA6" s="455"/>
      <c r="DB6" s="453">
        <v>102.1</v>
      </c>
      <c r="DC6" s="454"/>
      <c r="DD6" s="454"/>
      <c r="DE6" s="454"/>
      <c r="DF6" s="454"/>
      <c r="DG6" s="454"/>
      <c r="DH6" s="454"/>
      <c r="DI6" s="455"/>
      <c r="DJ6" s="158"/>
      <c r="DK6" s="158"/>
      <c r="DL6" s="158"/>
      <c r="DM6" s="158"/>
      <c r="DN6" s="158"/>
      <c r="DO6" s="158"/>
    </row>
    <row r="7" spans="1:119" ht="18.75" customHeight="1" x14ac:dyDescent="0.2">
      <c r="A7" s="159"/>
      <c r="B7" s="459"/>
      <c r="C7" s="460"/>
      <c r="D7" s="460"/>
      <c r="E7" s="460"/>
      <c r="F7" s="460"/>
      <c r="G7" s="460"/>
      <c r="H7" s="460"/>
      <c r="I7" s="460"/>
      <c r="J7" s="460"/>
      <c r="K7" s="401"/>
      <c r="L7" s="402"/>
      <c r="M7" s="402"/>
      <c r="N7" s="402"/>
      <c r="O7" s="402"/>
      <c r="P7" s="402"/>
      <c r="Q7" s="402"/>
      <c r="R7" s="405"/>
      <c r="S7" s="405"/>
      <c r="T7" s="405"/>
      <c r="U7" s="405"/>
      <c r="V7" s="406"/>
      <c r="W7" s="473"/>
      <c r="X7" s="474"/>
      <c r="Y7" s="475"/>
      <c r="Z7" s="443" t="s">
        <v>98</v>
      </c>
      <c r="AA7" s="444"/>
      <c r="AB7" s="444"/>
      <c r="AC7" s="444"/>
      <c r="AD7" s="444"/>
      <c r="AE7" s="444"/>
      <c r="AF7" s="444"/>
      <c r="AG7" s="444"/>
      <c r="AH7" s="445"/>
      <c r="AI7" s="446">
        <v>2</v>
      </c>
      <c r="AJ7" s="447"/>
      <c r="AK7" s="447"/>
      <c r="AL7" s="447"/>
      <c r="AM7" s="447"/>
      <c r="AN7" s="447"/>
      <c r="AO7" s="447"/>
      <c r="AP7" s="448"/>
      <c r="AQ7" s="446">
        <v>10200</v>
      </c>
      <c r="AR7" s="447"/>
      <c r="AS7" s="447"/>
      <c r="AT7" s="447"/>
      <c r="AU7" s="447"/>
      <c r="AV7" s="447"/>
      <c r="AW7" s="447"/>
      <c r="AX7" s="447"/>
      <c r="AY7" s="449"/>
      <c r="AZ7" s="428" t="s">
        <v>99</v>
      </c>
      <c r="BA7" s="429"/>
      <c r="BB7" s="429"/>
      <c r="BC7" s="429"/>
      <c r="BD7" s="429"/>
      <c r="BE7" s="429"/>
      <c r="BF7" s="429"/>
      <c r="BG7" s="429"/>
      <c r="BH7" s="429"/>
      <c r="BI7" s="429"/>
      <c r="BJ7" s="429"/>
      <c r="BK7" s="429"/>
      <c r="BL7" s="429"/>
      <c r="BM7" s="430"/>
      <c r="BN7" s="431">
        <v>10206510</v>
      </c>
      <c r="BO7" s="432"/>
      <c r="BP7" s="432"/>
      <c r="BQ7" s="432"/>
      <c r="BR7" s="432"/>
      <c r="BS7" s="432"/>
      <c r="BT7" s="432"/>
      <c r="BU7" s="433"/>
      <c r="BV7" s="431">
        <v>13476750</v>
      </c>
      <c r="BW7" s="432"/>
      <c r="BX7" s="432"/>
      <c r="BY7" s="432"/>
      <c r="BZ7" s="432"/>
      <c r="CA7" s="432"/>
      <c r="CB7" s="432"/>
      <c r="CC7" s="433"/>
      <c r="CD7" s="434" t="s">
        <v>100</v>
      </c>
      <c r="CE7" s="435"/>
      <c r="CF7" s="435"/>
      <c r="CG7" s="435"/>
      <c r="CH7" s="435"/>
      <c r="CI7" s="435"/>
      <c r="CJ7" s="435"/>
      <c r="CK7" s="435"/>
      <c r="CL7" s="435"/>
      <c r="CM7" s="435"/>
      <c r="CN7" s="435"/>
      <c r="CO7" s="435"/>
      <c r="CP7" s="435"/>
      <c r="CQ7" s="435"/>
      <c r="CR7" s="435"/>
      <c r="CS7" s="436"/>
      <c r="CT7" s="431">
        <v>306234049</v>
      </c>
      <c r="CU7" s="432"/>
      <c r="CV7" s="432"/>
      <c r="CW7" s="432"/>
      <c r="CX7" s="432"/>
      <c r="CY7" s="432"/>
      <c r="CZ7" s="432"/>
      <c r="DA7" s="433"/>
      <c r="DB7" s="431">
        <v>306528104</v>
      </c>
      <c r="DC7" s="432"/>
      <c r="DD7" s="432"/>
      <c r="DE7" s="432"/>
      <c r="DF7" s="432"/>
      <c r="DG7" s="432"/>
      <c r="DH7" s="432"/>
      <c r="DI7" s="433"/>
      <c r="DJ7" s="158"/>
      <c r="DK7" s="158"/>
      <c r="DL7" s="158"/>
      <c r="DM7" s="158"/>
      <c r="DN7" s="158"/>
      <c r="DO7" s="158"/>
    </row>
    <row r="8" spans="1:119" ht="18.75" customHeight="1" thickBot="1" x14ac:dyDescent="0.25">
      <c r="A8" s="159"/>
      <c r="B8" s="461"/>
      <c r="C8" s="462"/>
      <c r="D8" s="462"/>
      <c r="E8" s="462"/>
      <c r="F8" s="462"/>
      <c r="G8" s="462"/>
      <c r="H8" s="462"/>
      <c r="I8" s="462"/>
      <c r="J8" s="462"/>
      <c r="K8" s="463"/>
      <c r="L8" s="407"/>
      <c r="M8" s="407"/>
      <c r="N8" s="407"/>
      <c r="O8" s="407"/>
      <c r="P8" s="407"/>
      <c r="Q8" s="407"/>
      <c r="R8" s="408"/>
      <c r="S8" s="408"/>
      <c r="T8" s="408"/>
      <c r="U8" s="408"/>
      <c r="V8" s="409"/>
      <c r="W8" s="473"/>
      <c r="X8" s="474"/>
      <c r="Y8" s="475"/>
      <c r="Z8" s="443" t="s">
        <v>101</v>
      </c>
      <c r="AA8" s="444"/>
      <c r="AB8" s="444"/>
      <c r="AC8" s="444"/>
      <c r="AD8" s="444"/>
      <c r="AE8" s="444"/>
      <c r="AF8" s="444"/>
      <c r="AG8" s="444"/>
      <c r="AH8" s="445"/>
      <c r="AI8" s="446">
        <v>1</v>
      </c>
      <c r="AJ8" s="447"/>
      <c r="AK8" s="447"/>
      <c r="AL8" s="447"/>
      <c r="AM8" s="447"/>
      <c r="AN8" s="447"/>
      <c r="AO8" s="447"/>
      <c r="AP8" s="448"/>
      <c r="AQ8" s="446">
        <v>8010</v>
      </c>
      <c r="AR8" s="447"/>
      <c r="AS8" s="447"/>
      <c r="AT8" s="447"/>
      <c r="AU8" s="447"/>
      <c r="AV8" s="447"/>
      <c r="AW8" s="447"/>
      <c r="AX8" s="447"/>
      <c r="AY8" s="449"/>
      <c r="AZ8" s="428" t="s">
        <v>102</v>
      </c>
      <c r="BA8" s="429"/>
      <c r="BB8" s="429"/>
      <c r="BC8" s="429"/>
      <c r="BD8" s="429"/>
      <c r="BE8" s="429"/>
      <c r="BF8" s="429"/>
      <c r="BG8" s="429"/>
      <c r="BH8" s="429"/>
      <c r="BI8" s="429"/>
      <c r="BJ8" s="429"/>
      <c r="BK8" s="429"/>
      <c r="BL8" s="429"/>
      <c r="BM8" s="430"/>
      <c r="BN8" s="431">
        <v>743240</v>
      </c>
      <c r="BO8" s="432"/>
      <c r="BP8" s="432"/>
      <c r="BQ8" s="432"/>
      <c r="BR8" s="432"/>
      <c r="BS8" s="432"/>
      <c r="BT8" s="432"/>
      <c r="BU8" s="433"/>
      <c r="BV8" s="431">
        <v>737428</v>
      </c>
      <c r="BW8" s="432"/>
      <c r="BX8" s="432"/>
      <c r="BY8" s="432"/>
      <c r="BZ8" s="432"/>
      <c r="CA8" s="432"/>
      <c r="CB8" s="432"/>
      <c r="CC8" s="433"/>
      <c r="CD8" s="434" t="s">
        <v>103</v>
      </c>
      <c r="CE8" s="435"/>
      <c r="CF8" s="435"/>
      <c r="CG8" s="435"/>
      <c r="CH8" s="435"/>
      <c r="CI8" s="435"/>
      <c r="CJ8" s="435"/>
      <c r="CK8" s="435"/>
      <c r="CL8" s="435"/>
      <c r="CM8" s="435"/>
      <c r="CN8" s="435"/>
      <c r="CO8" s="435"/>
      <c r="CP8" s="435"/>
      <c r="CQ8" s="435"/>
      <c r="CR8" s="435"/>
      <c r="CS8" s="436"/>
      <c r="CT8" s="450">
        <v>0.51283999999999996</v>
      </c>
      <c r="CU8" s="451"/>
      <c r="CV8" s="451"/>
      <c r="CW8" s="451"/>
      <c r="CX8" s="451"/>
      <c r="CY8" s="451"/>
      <c r="CZ8" s="451"/>
      <c r="DA8" s="452"/>
      <c r="DB8" s="450">
        <v>0.50341999999999998</v>
      </c>
      <c r="DC8" s="451"/>
      <c r="DD8" s="451"/>
      <c r="DE8" s="451"/>
      <c r="DF8" s="451"/>
      <c r="DG8" s="451"/>
      <c r="DH8" s="451"/>
      <c r="DI8" s="452"/>
      <c r="DJ8" s="158"/>
      <c r="DK8" s="158"/>
      <c r="DL8" s="158"/>
      <c r="DM8" s="158"/>
      <c r="DN8" s="158"/>
      <c r="DO8" s="158"/>
    </row>
    <row r="9" spans="1:119" ht="18.75" customHeight="1" thickBot="1" x14ac:dyDescent="0.25">
      <c r="A9" s="159"/>
      <c r="B9" s="456" t="s">
        <v>104</v>
      </c>
      <c r="C9" s="457"/>
      <c r="D9" s="457"/>
      <c r="E9" s="457"/>
      <c r="F9" s="457"/>
      <c r="G9" s="457"/>
      <c r="H9" s="457"/>
      <c r="I9" s="457"/>
      <c r="J9" s="457"/>
      <c r="K9" s="458"/>
      <c r="L9" s="464" t="s">
        <v>105</v>
      </c>
      <c r="M9" s="465"/>
      <c r="N9" s="465"/>
      <c r="O9" s="465"/>
      <c r="P9" s="465"/>
      <c r="Q9" s="466"/>
      <c r="R9" s="467">
        <v>1154008</v>
      </c>
      <c r="S9" s="468"/>
      <c r="T9" s="468"/>
      <c r="U9" s="468"/>
      <c r="V9" s="469"/>
      <c r="W9" s="473"/>
      <c r="X9" s="474"/>
      <c r="Y9" s="475"/>
      <c r="Z9" s="443" t="s">
        <v>106</v>
      </c>
      <c r="AA9" s="444"/>
      <c r="AB9" s="444"/>
      <c r="AC9" s="444"/>
      <c r="AD9" s="444"/>
      <c r="AE9" s="444"/>
      <c r="AF9" s="444"/>
      <c r="AG9" s="444"/>
      <c r="AH9" s="445"/>
      <c r="AI9" s="446">
        <v>1</v>
      </c>
      <c r="AJ9" s="447"/>
      <c r="AK9" s="447"/>
      <c r="AL9" s="447"/>
      <c r="AM9" s="447"/>
      <c r="AN9" s="447"/>
      <c r="AO9" s="447"/>
      <c r="AP9" s="448"/>
      <c r="AQ9" s="446">
        <v>9100</v>
      </c>
      <c r="AR9" s="447"/>
      <c r="AS9" s="447"/>
      <c r="AT9" s="447"/>
      <c r="AU9" s="447"/>
      <c r="AV9" s="447"/>
      <c r="AW9" s="447"/>
      <c r="AX9" s="447"/>
      <c r="AY9" s="449"/>
      <c r="AZ9" s="428" t="s">
        <v>107</v>
      </c>
      <c r="BA9" s="429"/>
      <c r="BB9" s="429"/>
      <c r="BC9" s="429"/>
      <c r="BD9" s="429"/>
      <c r="BE9" s="429"/>
      <c r="BF9" s="429"/>
      <c r="BG9" s="429"/>
      <c r="BH9" s="429"/>
      <c r="BI9" s="429"/>
      <c r="BJ9" s="429"/>
      <c r="BK9" s="429"/>
      <c r="BL9" s="429"/>
      <c r="BM9" s="430"/>
      <c r="BN9" s="431">
        <v>5812</v>
      </c>
      <c r="BO9" s="432"/>
      <c r="BP9" s="432"/>
      <c r="BQ9" s="432"/>
      <c r="BR9" s="432"/>
      <c r="BS9" s="432"/>
      <c r="BT9" s="432"/>
      <c r="BU9" s="433"/>
      <c r="BV9" s="431">
        <v>-52639</v>
      </c>
      <c r="BW9" s="432"/>
      <c r="BX9" s="432"/>
      <c r="BY9" s="432"/>
      <c r="BZ9" s="432"/>
      <c r="CA9" s="432"/>
      <c r="CB9" s="432"/>
      <c r="CC9" s="433"/>
      <c r="CD9" s="497" t="s">
        <v>108</v>
      </c>
      <c r="CE9" s="498"/>
      <c r="CF9" s="498"/>
      <c r="CG9" s="498"/>
      <c r="CH9" s="498"/>
      <c r="CI9" s="498"/>
      <c r="CJ9" s="498"/>
      <c r="CK9" s="498"/>
      <c r="CL9" s="498"/>
      <c r="CM9" s="498"/>
      <c r="CN9" s="498"/>
      <c r="CO9" s="498"/>
      <c r="CP9" s="498"/>
      <c r="CQ9" s="498"/>
      <c r="CR9" s="498"/>
      <c r="CS9" s="499"/>
      <c r="CT9" s="437">
        <v>25.7</v>
      </c>
      <c r="CU9" s="438"/>
      <c r="CV9" s="438"/>
      <c r="CW9" s="438"/>
      <c r="CX9" s="438"/>
      <c r="CY9" s="438"/>
      <c r="CZ9" s="438"/>
      <c r="DA9" s="439"/>
      <c r="DB9" s="437">
        <v>25.4</v>
      </c>
      <c r="DC9" s="438"/>
      <c r="DD9" s="438"/>
      <c r="DE9" s="438"/>
      <c r="DF9" s="438"/>
      <c r="DG9" s="438"/>
      <c r="DH9" s="438"/>
      <c r="DI9" s="439"/>
      <c r="DJ9" s="158"/>
      <c r="DK9" s="158"/>
      <c r="DL9" s="158"/>
      <c r="DM9" s="158"/>
      <c r="DN9" s="158"/>
      <c r="DO9" s="158"/>
    </row>
    <row r="10" spans="1:119" ht="18.75" customHeight="1" x14ac:dyDescent="0.2">
      <c r="A10" s="159"/>
      <c r="B10" s="459"/>
      <c r="C10" s="460"/>
      <c r="D10" s="460"/>
      <c r="E10" s="460"/>
      <c r="F10" s="460"/>
      <c r="G10" s="460"/>
      <c r="H10" s="460"/>
      <c r="I10" s="460"/>
      <c r="J10" s="460"/>
      <c r="K10" s="401"/>
      <c r="L10" s="500" t="s">
        <v>109</v>
      </c>
      <c r="M10" s="501"/>
      <c r="N10" s="501"/>
      <c r="O10" s="501"/>
      <c r="P10" s="501"/>
      <c r="Q10" s="502"/>
      <c r="R10" s="446">
        <v>1169788</v>
      </c>
      <c r="S10" s="447"/>
      <c r="T10" s="447"/>
      <c r="U10" s="447"/>
      <c r="V10" s="449"/>
      <c r="W10" s="473"/>
      <c r="X10" s="474"/>
      <c r="Y10" s="475"/>
      <c r="Z10" s="443" t="s">
        <v>110</v>
      </c>
      <c r="AA10" s="444"/>
      <c r="AB10" s="444"/>
      <c r="AC10" s="444"/>
      <c r="AD10" s="444"/>
      <c r="AE10" s="444"/>
      <c r="AF10" s="444"/>
      <c r="AG10" s="444"/>
      <c r="AH10" s="445"/>
      <c r="AI10" s="446">
        <v>1</v>
      </c>
      <c r="AJ10" s="447"/>
      <c r="AK10" s="447"/>
      <c r="AL10" s="447"/>
      <c r="AM10" s="447"/>
      <c r="AN10" s="447"/>
      <c r="AO10" s="447"/>
      <c r="AP10" s="448"/>
      <c r="AQ10" s="446">
        <v>8600</v>
      </c>
      <c r="AR10" s="447"/>
      <c r="AS10" s="447"/>
      <c r="AT10" s="447"/>
      <c r="AU10" s="447"/>
      <c r="AV10" s="447"/>
      <c r="AW10" s="447"/>
      <c r="AX10" s="447"/>
      <c r="AY10" s="449"/>
      <c r="AZ10" s="428" t="s">
        <v>111</v>
      </c>
      <c r="BA10" s="429"/>
      <c r="BB10" s="429"/>
      <c r="BC10" s="429"/>
      <c r="BD10" s="429"/>
      <c r="BE10" s="429"/>
      <c r="BF10" s="429"/>
      <c r="BG10" s="429"/>
      <c r="BH10" s="429"/>
      <c r="BI10" s="429"/>
      <c r="BJ10" s="429"/>
      <c r="BK10" s="429"/>
      <c r="BL10" s="429"/>
      <c r="BM10" s="430"/>
      <c r="BN10" s="431">
        <v>118</v>
      </c>
      <c r="BO10" s="432"/>
      <c r="BP10" s="432"/>
      <c r="BQ10" s="432"/>
      <c r="BR10" s="432"/>
      <c r="BS10" s="432"/>
      <c r="BT10" s="432"/>
      <c r="BU10" s="433"/>
      <c r="BV10" s="431">
        <v>199</v>
      </c>
      <c r="BW10" s="432"/>
      <c r="BX10" s="432"/>
      <c r="BY10" s="432"/>
      <c r="BZ10" s="432"/>
      <c r="CA10" s="432"/>
      <c r="CB10" s="432"/>
      <c r="CC10" s="433"/>
      <c r="CD10" s="422" t="s">
        <v>112</v>
      </c>
      <c r="CE10" s="423"/>
      <c r="CF10" s="423"/>
      <c r="CG10" s="423"/>
      <c r="CH10" s="423"/>
      <c r="CI10" s="423"/>
      <c r="CJ10" s="423"/>
      <c r="CK10" s="423"/>
      <c r="CL10" s="423"/>
      <c r="CM10" s="423"/>
      <c r="CN10" s="423"/>
      <c r="CO10" s="423"/>
      <c r="CP10" s="423"/>
      <c r="CQ10" s="423"/>
      <c r="CR10" s="423"/>
      <c r="CS10" s="424"/>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461"/>
      <c r="C11" s="462"/>
      <c r="D11" s="462"/>
      <c r="E11" s="462"/>
      <c r="F11" s="462"/>
      <c r="G11" s="462"/>
      <c r="H11" s="462"/>
      <c r="I11" s="462"/>
      <c r="J11" s="462"/>
      <c r="K11" s="463"/>
      <c r="L11" s="491" t="s">
        <v>113</v>
      </c>
      <c r="M11" s="492"/>
      <c r="N11" s="492"/>
      <c r="O11" s="492"/>
      <c r="P11" s="492"/>
      <c r="Q11" s="493"/>
      <c r="R11" s="494" t="s">
        <v>114</v>
      </c>
      <c r="S11" s="495"/>
      <c r="T11" s="495"/>
      <c r="U11" s="495"/>
      <c r="V11" s="496"/>
      <c r="W11" s="476"/>
      <c r="X11" s="477"/>
      <c r="Y11" s="478"/>
      <c r="Z11" s="443" t="s">
        <v>115</v>
      </c>
      <c r="AA11" s="444"/>
      <c r="AB11" s="444"/>
      <c r="AC11" s="444"/>
      <c r="AD11" s="444"/>
      <c r="AE11" s="444"/>
      <c r="AF11" s="444"/>
      <c r="AG11" s="444"/>
      <c r="AH11" s="445"/>
      <c r="AI11" s="446">
        <v>43</v>
      </c>
      <c r="AJ11" s="447"/>
      <c r="AK11" s="447"/>
      <c r="AL11" s="447"/>
      <c r="AM11" s="447"/>
      <c r="AN11" s="447"/>
      <c r="AO11" s="447"/>
      <c r="AP11" s="448"/>
      <c r="AQ11" s="446">
        <v>7800</v>
      </c>
      <c r="AR11" s="447"/>
      <c r="AS11" s="447"/>
      <c r="AT11" s="447"/>
      <c r="AU11" s="447"/>
      <c r="AV11" s="447"/>
      <c r="AW11" s="447"/>
      <c r="AX11" s="447"/>
      <c r="AY11" s="449"/>
      <c r="AZ11" s="428" t="s">
        <v>116</v>
      </c>
      <c r="BA11" s="429"/>
      <c r="BB11" s="429"/>
      <c r="BC11" s="429"/>
      <c r="BD11" s="429"/>
      <c r="BE11" s="429"/>
      <c r="BF11" s="429"/>
      <c r="BG11" s="429"/>
      <c r="BH11" s="429"/>
      <c r="BI11" s="429"/>
      <c r="BJ11" s="429"/>
      <c r="BK11" s="429"/>
      <c r="BL11" s="429"/>
      <c r="BM11" s="430"/>
      <c r="BN11" s="431">
        <v>3064100</v>
      </c>
      <c r="BO11" s="432"/>
      <c r="BP11" s="432"/>
      <c r="BQ11" s="432"/>
      <c r="BR11" s="432"/>
      <c r="BS11" s="432"/>
      <c r="BT11" s="432"/>
      <c r="BU11" s="433"/>
      <c r="BV11" s="431">
        <v>3000000</v>
      </c>
      <c r="BW11" s="432"/>
      <c r="BX11" s="432"/>
      <c r="BY11" s="432"/>
      <c r="BZ11" s="432"/>
      <c r="CA11" s="432"/>
      <c r="CB11" s="432"/>
      <c r="CC11" s="433"/>
      <c r="CD11" s="434" t="s">
        <v>117</v>
      </c>
      <c r="CE11" s="435"/>
      <c r="CF11" s="435"/>
      <c r="CG11" s="435"/>
      <c r="CH11" s="435"/>
      <c r="CI11" s="435"/>
      <c r="CJ11" s="435"/>
      <c r="CK11" s="435"/>
      <c r="CL11" s="435"/>
      <c r="CM11" s="435"/>
      <c r="CN11" s="435"/>
      <c r="CO11" s="435"/>
      <c r="CP11" s="435"/>
      <c r="CQ11" s="435"/>
      <c r="CR11" s="435"/>
      <c r="CS11" s="436"/>
      <c r="CT11" s="503" t="s">
        <v>118</v>
      </c>
      <c r="CU11" s="504"/>
      <c r="CV11" s="504"/>
      <c r="CW11" s="504"/>
      <c r="CX11" s="504"/>
      <c r="CY11" s="504"/>
      <c r="CZ11" s="504"/>
      <c r="DA11" s="505"/>
      <c r="DB11" s="503" t="s">
        <v>118</v>
      </c>
      <c r="DC11" s="504"/>
      <c r="DD11" s="504"/>
      <c r="DE11" s="504"/>
      <c r="DF11" s="504"/>
      <c r="DG11" s="504"/>
      <c r="DH11" s="504"/>
      <c r="DI11" s="505"/>
      <c r="DJ11" s="158"/>
      <c r="DK11" s="158"/>
      <c r="DL11" s="158"/>
      <c r="DM11" s="158"/>
      <c r="DN11" s="158"/>
      <c r="DO11" s="158"/>
    </row>
    <row r="12" spans="1:119" ht="18.75" customHeight="1" x14ac:dyDescent="0.2">
      <c r="A12" s="159"/>
      <c r="B12" s="506" t="s">
        <v>119</v>
      </c>
      <c r="C12" s="507"/>
      <c r="D12" s="507"/>
      <c r="E12" s="507"/>
      <c r="F12" s="507"/>
      <c r="G12" s="507"/>
      <c r="H12" s="507"/>
      <c r="I12" s="507"/>
      <c r="J12" s="507"/>
      <c r="K12" s="508"/>
      <c r="L12" s="515" t="s">
        <v>120</v>
      </c>
      <c r="M12" s="516"/>
      <c r="N12" s="516"/>
      <c r="O12" s="516"/>
      <c r="P12" s="516"/>
      <c r="Q12" s="517"/>
      <c r="R12" s="518">
        <v>1139612</v>
      </c>
      <c r="S12" s="519"/>
      <c r="T12" s="519"/>
      <c r="U12" s="519"/>
      <c r="V12" s="520"/>
      <c r="W12" s="470" t="s">
        <v>121</v>
      </c>
      <c r="X12" s="471"/>
      <c r="Y12" s="472"/>
      <c r="Z12" s="479" t="s">
        <v>1</v>
      </c>
      <c r="AA12" s="457"/>
      <c r="AB12" s="457"/>
      <c r="AC12" s="457"/>
      <c r="AD12" s="457"/>
      <c r="AE12" s="457"/>
      <c r="AF12" s="457"/>
      <c r="AG12" s="457"/>
      <c r="AH12" s="458"/>
      <c r="AI12" s="487" t="s">
        <v>122</v>
      </c>
      <c r="AJ12" s="457"/>
      <c r="AK12" s="457"/>
      <c r="AL12" s="457"/>
      <c r="AM12" s="458"/>
      <c r="AN12" s="487" t="s">
        <v>123</v>
      </c>
      <c r="AO12" s="488"/>
      <c r="AP12" s="488"/>
      <c r="AQ12" s="488"/>
      <c r="AR12" s="488"/>
      <c r="AS12" s="521"/>
      <c r="AT12" s="534" t="s">
        <v>124</v>
      </c>
      <c r="AU12" s="535"/>
      <c r="AV12" s="535"/>
      <c r="AW12" s="535"/>
      <c r="AX12" s="535"/>
      <c r="AY12" s="536"/>
      <c r="AZ12" s="428" t="s">
        <v>125</v>
      </c>
      <c r="BA12" s="429"/>
      <c r="BB12" s="429"/>
      <c r="BC12" s="429"/>
      <c r="BD12" s="429"/>
      <c r="BE12" s="429"/>
      <c r="BF12" s="429"/>
      <c r="BG12" s="429"/>
      <c r="BH12" s="429"/>
      <c r="BI12" s="429"/>
      <c r="BJ12" s="429"/>
      <c r="BK12" s="429"/>
      <c r="BL12" s="429"/>
      <c r="BM12" s="430"/>
      <c r="BN12" s="431">
        <v>0</v>
      </c>
      <c r="BO12" s="432"/>
      <c r="BP12" s="432"/>
      <c r="BQ12" s="432"/>
      <c r="BR12" s="432"/>
      <c r="BS12" s="432"/>
      <c r="BT12" s="432"/>
      <c r="BU12" s="433"/>
      <c r="BV12" s="431">
        <v>0</v>
      </c>
      <c r="BW12" s="432"/>
      <c r="BX12" s="432"/>
      <c r="BY12" s="432"/>
      <c r="BZ12" s="432"/>
      <c r="CA12" s="432"/>
      <c r="CB12" s="432"/>
      <c r="CC12" s="433"/>
      <c r="CD12" s="434" t="s">
        <v>126</v>
      </c>
      <c r="CE12" s="435"/>
      <c r="CF12" s="435"/>
      <c r="CG12" s="435"/>
      <c r="CH12" s="435"/>
      <c r="CI12" s="435"/>
      <c r="CJ12" s="435"/>
      <c r="CK12" s="435"/>
      <c r="CL12" s="435"/>
      <c r="CM12" s="435"/>
      <c r="CN12" s="435"/>
      <c r="CO12" s="435"/>
      <c r="CP12" s="435"/>
      <c r="CQ12" s="435"/>
      <c r="CR12" s="435"/>
      <c r="CS12" s="436"/>
      <c r="CT12" s="503" t="s">
        <v>127</v>
      </c>
      <c r="CU12" s="504"/>
      <c r="CV12" s="504"/>
      <c r="CW12" s="504"/>
      <c r="CX12" s="504"/>
      <c r="CY12" s="504"/>
      <c r="CZ12" s="504"/>
      <c r="DA12" s="505"/>
      <c r="DB12" s="503" t="s">
        <v>127</v>
      </c>
      <c r="DC12" s="504"/>
      <c r="DD12" s="504"/>
      <c r="DE12" s="504"/>
      <c r="DF12" s="504"/>
      <c r="DG12" s="504"/>
      <c r="DH12" s="504"/>
      <c r="DI12" s="505"/>
      <c r="DJ12" s="158"/>
      <c r="DK12" s="158"/>
      <c r="DL12" s="158"/>
      <c r="DM12" s="158"/>
      <c r="DN12" s="158"/>
      <c r="DO12" s="158"/>
    </row>
    <row r="13" spans="1:119" ht="18.75" customHeight="1" thickBot="1" x14ac:dyDescent="0.25">
      <c r="A13" s="159"/>
      <c r="B13" s="509"/>
      <c r="C13" s="510"/>
      <c r="D13" s="510"/>
      <c r="E13" s="510"/>
      <c r="F13" s="510"/>
      <c r="G13" s="510"/>
      <c r="H13" s="510"/>
      <c r="I13" s="510"/>
      <c r="J13" s="510"/>
      <c r="K13" s="511"/>
      <c r="L13" s="166"/>
      <c r="M13" s="525" t="s">
        <v>128</v>
      </c>
      <c r="N13" s="526"/>
      <c r="O13" s="526"/>
      <c r="P13" s="526"/>
      <c r="Q13" s="527"/>
      <c r="R13" s="528">
        <v>1123115</v>
      </c>
      <c r="S13" s="529"/>
      <c r="T13" s="529"/>
      <c r="U13" s="529"/>
      <c r="V13" s="530"/>
      <c r="W13" s="473"/>
      <c r="X13" s="474"/>
      <c r="Y13" s="475"/>
      <c r="Z13" s="408"/>
      <c r="AA13" s="480"/>
      <c r="AB13" s="480"/>
      <c r="AC13" s="480"/>
      <c r="AD13" s="480"/>
      <c r="AE13" s="480"/>
      <c r="AF13" s="480"/>
      <c r="AG13" s="480"/>
      <c r="AH13" s="481"/>
      <c r="AI13" s="408"/>
      <c r="AJ13" s="480"/>
      <c r="AK13" s="480"/>
      <c r="AL13" s="480"/>
      <c r="AM13" s="481"/>
      <c r="AN13" s="522"/>
      <c r="AO13" s="523"/>
      <c r="AP13" s="523"/>
      <c r="AQ13" s="523"/>
      <c r="AR13" s="523"/>
      <c r="AS13" s="524"/>
      <c r="AT13" s="537"/>
      <c r="AU13" s="538"/>
      <c r="AV13" s="538"/>
      <c r="AW13" s="538"/>
      <c r="AX13" s="538"/>
      <c r="AY13" s="539"/>
      <c r="AZ13" s="531" t="s">
        <v>129</v>
      </c>
      <c r="BA13" s="532"/>
      <c r="BB13" s="532"/>
      <c r="BC13" s="532"/>
      <c r="BD13" s="532"/>
      <c r="BE13" s="532"/>
      <c r="BF13" s="532"/>
      <c r="BG13" s="532"/>
      <c r="BH13" s="532"/>
      <c r="BI13" s="532"/>
      <c r="BJ13" s="532"/>
      <c r="BK13" s="532"/>
      <c r="BL13" s="532"/>
      <c r="BM13" s="533"/>
      <c r="BN13" s="431">
        <v>3070030</v>
      </c>
      <c r="BO13" s="432"/>
      <c r="BP13" s="432"/>
      <c r="BQ13" s="432"/>
      <c r="BR13" s="432"/>
      <c r="BS13" s="432"/>
      <c r="BT13" s="432"/>
      <c r="BU13" s="433"/>
      <c r="BV13" s="431">
        <v>2947560</v>
      </c>
      <c r="BW13" s="432"/>
      <c r="BX13" s="432"/>
      <c r="BY13" s="432"/>
      <c r="BZ13" s="432"/>
      <c r="CA13" s="432"/>
      <c r="CB13" s="432"/>
      <c r="CC13" s="433"/>
      <c r="CD13" s="434" t="s">
        <v>130</v>
      </c>
      <c r="CE13" s="435"/>
      <c r="CF13" s="435"/>
      <c r="CG13" s="435"/>
      <c r="CH13" s="435"/>
      <c r="CI13" s="435"/>
      <c r="CJ13" s="435"/>
      <c r="CK13" s="435"/>
      <c r="CL13" s="435"/>
      <c r="CM13" s="435"/>
      <c r="CN13" s="435"/>
      <c r="CO13" s="435"/>
      <c r="CP13" s="435"/>
      <c r="CQ13" s="435"/>
      <c r="CR13" s="435"/>
      <c r="CS13" s="436"/>
      <c r="CT13" s="437">
        <v>12.9</v>
      </c>
      <c r="CU13" s="438"/>
      <c r="CV13" s="438"/>
      <c r="CW13" s="438"/>
      <c r="CX13" s="438"/>
      <c r="CY13" s="438"/>
      <c r="CZ13" s="438"/>
      <c r="DA13" s="439"/>
      <c r="DB13" s="437">
        <v>13.2</v>
      </c>
      <c r="DC13" s="438"/>
      <c r="DD13" s="438"/>
      <c r="DE13" s="438"/>
      <c r="DF13" s="438"/>
      <c r="DG13" s="438"/>
      <c r="DH13" s="438"/>
      <c r="DI13" s="439"/>
      <c r="DJ13" s="158"/>
      <c r="DK13" s="158"/>
      <c r="DL13" s="158"/>
      <c r="DM13" s="158"/>
      <c r="DN13" s="158"/>
      <c r="DO13" s="158"/>
    </row>
    <row r="14" spans="1:119" ht="18.75" customHeight="1" thickBot="1" x14ac:dyDescent="0.25">
      <c r="A14" s="159"/>
      <c r="B14" s="509"/>
      <c r="C14" s="510"/>
      <c r="D14" s="510"/>
      <c r="E14" s="510"/>
      <c r="F14" s="510"/>
      <c r="G14" s="510"/>
      <c r="H14" s="510"/>
      <c r="I14" s="510"/>
      <c r="J14" s="510"/>
      <c r="K14" s="511"/>
      <c r="L14" s="543" t="s">
        <v>131</v>
      </c>
      <c r="M14" s="544"/>
      <c r="N14" s="544"/>
      <c r="O14" s="544"/>
      <c r="P14" s="544"/>
      <c r="Q14" s="545"/>
      <c r="R14" s="546">
        <v>1145948</v>
      </c>
      <c r="S14" s="547"/>
      <c r="T14" s="547"/>
      <c r="U14" s="547"/>
      <c r="V14" s="548"/>
      <c r="W14" s="473"/>
      <c r="X14" s="474"/>
      <c r="Y14" s="475"/>
      <c r="Z14" s="500" t="s">
        <v>132</v>
      </c>
      <c r="AA14" s="501"/>
      <c r="AB14" s="501"/>
      <c r="AC14" s="501"/>
      <c r="AD14" s="501"/>
      <c r="AE14" s="501"/>
      <c r="AF14" s="501"/>
      <c r="AG14" s="501"/>
      <c r="AH14" s="502"/>
      <c r="AI14" s="446">
        <v>4362</v>
      </c>
      <c r="AJ14" s="447"/>
      <c r="AK14" s="447"/>
      <c r="AL14" s="447"/>
      <c r="AM14" s="448"/>
      <c r="AN14" s="446">
        <v>14032554</v>
      </c>
      <c r="AO14" s="447"/>
      <c r="AP14" s="447"/>
      <c r="AQ14" s="447"/>
      <c r="AR14" s="447"/>
      <c r="AS14" s="448"/>
      <c r="AT14" s="446">
        <v>3217</v>
      </c>
      <c r="AU14" s="447"/>
      <c r="AV14" s="447"/>
      <c r="AW14" s="447"/>
      <c r="AX14" s="447"/>
      <c r="AY14" s="449"/>
      <c r="AZ14" s="440" t="s">
        <v>133</v>
      </c>
      <c r="BA14" s="441"/>
      <c r="BB14" s="441"/>
      <c r="BC14" s="441"/>
      <c r="BD14" s="441"/>
      <c r="BE14" s="441"/>
      <c r="BF14" s="441"/>
      <c r="BG14" s="441"/>
      <c r="BH14" s="441"/>
      <c r="BI14" s="441"/>
      <c r="BJ14" s="441"/>
      <c r="BK14" s="441"/>
      <c r="BL14" s="441"/>
      <c r="BM14" s="442"/>
      <c r="BN14" s="419">
        <v>132289022</v>
      </c>
      <c r="BO14" s="420"/>
      <c r="BP14" s="420"/>
      <c r="BQ14" s="420"/>
      <c r="BR14" s="420"/>
      <c r="BS14" s="420"/>
      <c r="BT14" s="420"/>
      <c r="BU14" s="421"/>
      <c r="BV14" s="419">
        <v>125788260</v>
      </c>
      <c r="BW14" s="420"/>
      <c r="BX14" s="420"/>
      <c r="BY14" s="420"/>
      <c r="BZ14" s="420"/>
      <c r="CA14" s="420"/>
      <c r="CB14" s="420"/>
      <c r="CC14" s="421"/>
      <c r="CD14" s="497" t="s">
        <v>134</v>
      </c>
      <c r="CE14" s="498"/>
      <c r="CF14" s="498"/>
      <c r="CG14" s="498"/>
      <c r="CH14" s="498"/>
      <c r="CI14" s="498"/>
      <c r="CJ14" s="498"/>
      <c r="CK14" s="498"/>
      <c r="CL14" s="498"/>
      <c r="CM14" s="498"/>
      <c r="CN14" s="498"/>
      <c r="CO14" s="498"/>
      <c r="CP14" s="498"/>
      <c r="CQ14" s="498"/>
      <c r="CR14" s="498"/>
      <c r="CS14" s="499"/>
      <c r="CT14" s="540">
        <v>215.9</v>
      </c>
      <c r="CU14" s="541"/>
      <c r="CV14" s="541"/>
      <c r="CW14" s="541"/>
      <c r="CX14" s="541"/>
      <c r="CY14" s="541"/>
      <c r="CZ14" s="541"/>
      <c r="DA14" s="542"/>
      <c r="DB14" s="540">
        <v>217.1</v>
      </c>
      <c r="DC14" s="541"/>
      <c r="DD14" s="541"/>
      <c r="DE14" s="541"/>
      <c r="DF14" s="541"/>
      <c r="DG14" s="541"/>
      <c r="DH14" s="541"/>
      <c r="DI14" s="542"/>
      <c r="DJ14" s="158"/>
      <c r="DK14" s="158"/>
      <c r="DL14" s="158"/>
      <c r="DM14" s="158"/>
      <c r="DN14" s="158"/>
      <c r="DO14" s="158"/>
    </row>
    <row r="15" spans="1:119" ht="18.75" customHeight="1" x14ac:dyDescent="0.2">
      <c r="A15" s="159"/>
      <c r="B15" s="509"/>
      <c r="C15" s="510"/>
      <c r="D15" s="510"/>
      <c r="E15" s="510"/>
      <c r="F15" s="510"/>
      <c r="G15" s="510"/>
      <c r="H15" s="510"/>
      <c r="I15" s="510"/>
      <c r="J15" s="510"/>
      <c r="K15" s="511"/>
      <c r="L15" s="166"/>
      <c r="M15" s="525" t="s">
        <v>128</v>
      </c>
      <c r="N15" s="526"/>
      <c r="O15" s="526"/>
      <c r="P15" s="526"/>
      <c r="Q15" s="527"/>
      <c r="R15" s="546">
        <v>1130737</v>
      </c>
      <c r="S15" s="547"/>
      <c r="T15" s="547"/>
      <c r="U15" s="547"/>
      <c r="V15" s="548"/>
      <c r="W15" s="473"/>
      <c r="X15" s="474"/>
      <c r="Y15" s="475"/>
      <c r="Z15" s="500" t="s">
        <v>135</v>
      </c>
      <c r="AA15" s="501"/>
      <c r="AB15" s="501"/>
      <c r="AC15" s="501"/>
      <c r="AD15" s="501"/>
      <c r="AE15" s="501"/>
      <c r="AF15" s="501"/>
      <c r="AG15" s="501"/>
      <c r="AH15" s="502"/>
      <c r="AI15" s="446" t="s">
        <v>127</v>
      </c>
      <c r="AJ15" s="447"/>
      <c r="AK15" s="447"/>
      <c r="AL15" s="447"/>
      <c r="AM15" s="448"/>
      <c r="AN15" s="446" t="s">
        <v>127</v>
      </c>
      <c r="AO15" s="447"/>
      <c r="AP15" s="447"/>
      <c r="AQ15" s="447"/>
      <c r="AR15" s="447"/>
      <c r="AS15" s="448"/>
      <c r="AT15" s="446" t="s">
        <v>127</v>
      </c>
      <c r="AU15" s="447"/>
      <c r="AV15" s="447"/>
      <c r="AW15" s="447"/>
      <c r="AX15" s="447"/>
      <c r="AY15" s="449"/>
      <c r="AZ15" s="428" t="s">
        <v>136</v>
      </c>
      <c r="BA15" s="429"/>
      <c r="BB15" s="429"/>
      <c r="BC15" s="429"/>
      <c r="BD15" s="429"/>
      <c r="BE15" s="429"/>
      <c r="BF15" s="429"/>
      <c r="BG15" s="429"/>
      <c r="BH15" s="429"/>
      <c r="BI15" s="429"/>
      <c r="BJ15" s="429"/>
      <c r="BK15" s="429"/>
      <c r="BL15" s="429"/>
      <c r="BM15" s="430"/>
      <c r="BN15" s="431">
        <v>252012040</v>
      </c>
      <c r="BO15" s="432"/>
      <c r="BP15" s="432"/>
      <c r="BQ15" s="432"/>
      <c r="BR15" s="432"/>
      <c r="BS15" s="432"/>
      <c r="BT15" s="432"/>
      <c r="BU15" s="433"/>
      <c r="BV15" s="431">
        <v>248132956</v>
      </c>
      <c r="BW15" s="432"/>
      <c r="BX15" s="432"/>
      <c r="BY15" s="432"/>
      <c r="BZ15" s="432"/>
      <c r="CA15" s="432"/>
      <c r="CB15" s="432"/>
      <c r="CC15" s="433"/>
      <c r="CD15" s="551" t="s">
        <v>137</v>
      </c>
      <c r="CE15" s="552"/>
      <c r="CF15" s="552"/>
      <c r="CG15" s="552"/>
      <c r="CH15" s="552"/>
      <c r="CI15" s="552"/>
      <c r="CJ15" s="552"/>
      <c r="CK15" s="552"/>
      <c r="CL15" s="552"/>
      <c r="CM15" s="552"/>
      <c r="CN15" s="552"/>
      <c r="CO15" s="552"/>
      <c r="CP15" s="552"/>
      <c r="CQ15" s="552"/>
      <c r="CR15" s="552"/>
      <c r="CS15" s="553"/>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509"/>
      <c r="C16" s="510"/>
      <c r="D16" s="510"/>
      <c r="E16" s="510"/>
      <c r="F16" s="510"/>
      <c r="G16" s="510"/>
      <c r="H16" s="510"/>
      <c r="I16" s="510"/>
      <c r="J16" s="510"/>
      <c r="K16" s="511"/>
      <c r="L16" s="543" t="s">
        <v>138</v>
      </c>
      <c r="M16" s="560"/>
      <c r="N16" s="560"/>
      <c r="O16" s="560"/>
      <c r="P16" s="560"/>
      <c r="Q16" s="561"/>
      <c r="R16" s="557" t="s">
        <v>139</v>
      </c>
      <c r="S16" s="558"/>
      <c r="T16" s="558"/>
      <c r="U16" s="558"/>
      <c r="V16" s="559"/>
      <c r="W16" s="473"/>
      <c r="X16" s="474"/>
      <c r="Y16" s="475"/>
      <c r="Z16" s="500" t="s">
        <v>140</v>
      </c>
      <c r="AA16" s="501"/>
      <c r="AB16" s="501"/>
      <c r="AC16" s="501"/>
      <c r="AD16" s="501"/>
      <c r="AE16" s="501"/>
      <c r="AF16" s="501"/>
      <c r="AG16" s="501"/>
      <c r="AH16" s="502"/>
      <c r="AI16" s="446">
        <v>158</v>
      </c>
      <c r="AJ16" s="447"/>
      <c r="AK16" s="447"/>
      <c r="AL16" s="447"/>
      <c r="AM16" s="448"/>
      <c r="AN16" s="446">
        <v>474632</v>
      </c>
      <c r="AO16" s="447"/>
      <c r="AP16" s="447"/>
      <c r="AQ16" s="447"/>
      <c r="AR16" s="447"/>
      <c r="AS16" s="448"/>
      <c r="AT16" s="446">
        <v>3004</v>
      </c>
      <c r="AU16" s="447"/>
      <c r="AV16" s="447"/>
      <c r="AW16" s="447"/>
      <c r="AX16" s="447"/>
      <c r="AY16" s="449"/>
      <c r="AZ16" s="428" t="s">
        <v>141</v>
      </c>
      <c r="BA16" s="429"/>
      <c r="BB16" s="429"/>
      <c r="BC16" s="429"/>
      <c r="BD16" s="429"/>
      <c r="BE16" s="429"/>
      <c r="BF16" s="429"/>
      <c r="BG16" s="429"/>
      <c r="BH16" s="429"/>
      <c r="BI16" s="429"/>
      <c r="BJ16" s="429"/>
      <c r="BK16" s="429"/>
      <c r="BL16" s="429"/>
      <c r="BM16" s="430"/>
      <c r="BN16" s="431">
        <v>165878267</v>
      </c>
      <c r="BO16" s="432"/>
      <c r="BP16" s="432"/>
      <c r="BQ16" s="432"/>
      <c r="BR16" s="432"/>
      <c r="BS16" s="432"/>
      <c r="BT16" s="432"/>
      <c r="BU16" s="433"/>
      <c r="BV16" s="431">
        <v>157647208</v>
      </c>
      <c r="BW16" s="432"/>
      <c r="BX16" s="432"/>
      <c r="BY16" s="432"/>
      <c r="BZ16" s="432"/>
      <c r="CA16" s="432"/>
      <c r="CB16" s="432"/>
      <c r="CC16" s="433"/>
      <c r="CD16" s="170"/>
      <c r="CE16" s="549"/>
      <c r="CF16" s="549"/>
      <c r="CG16" s="549"/>
      <c r="CH16" s="549"/>
      <c r="CI16" s="549"/>
      <c r="CJ16" s="549"/>
      <c r="CK16" s="549"/>
      <c r="CL16" s="549"/>
      <c r="CM16" s="549"/>
      <c r="CN16" s="549"/>
      <c r="CO16" s="549"/>
      <c r="CP16" s="549"/>
      <c r="CQ16" s="549"/>
      <c r="CR16" s="549"/>
      <c r="CS16" s="550"/>
      <c r="CT16" s="437"/>
      <c r="CU16" s="438"/>
      <c r="CV16" s="438"/>
      <c r="CW16" s="438"/>
      <c r="CX16" s="438"/>
      <c r="CY16" s="438"/>
      <c r="CZ16" s="438"/>
      <c r="DA16" s="439"/>
      <c r="DB16" s="437"/>
      <c r="DC16" s="438"/>
      <c r="DD16" s="438"/>
      <c r="DE16" s="438"/>
      <c r="DF16" s="438"/>
      <c r="DG16" s="438"/>
      <c r="DH16" s="438"/>
      <c r="DI16" s="439"/>
      <c r="DJ16" s="158"/>
      <c r="DK16" s="158"/>
      <c r="DL16" s="158"/>
      <c r="DM16" s="158"/>
      <c r="DN16" s="158"/>
      <c r="DO16" s="158"/>
    </row>
    <row r="17" spans="1:119" ht="18.75" customHeight="1" thickBot="1" x14ac:dyDescent="0.25">
      <c r="A17" s="159"/>
      <c r="B17" s="512"/>
      <c r="C17" s="513"/>
      <c r="D17" s="513"/>
      <c r="E17" s="513"/>
      <c r="F17" s="513"/>
      <c r="G17" s="513"/>
      <c r="H17" s="513"/>
      <c r="I17" s="513"/>
      <c r="J17" s="513"/>
      <c r="K17" s="514"/>
      <c r="L17" s="171"/>
      <c r="M17" s="554" t="s">
        <v>142</v>
      </c>
      <c r="N17" s="555"/>
      <c r="O17" s="555"/>
      <c r="P17" s="555"/>
      <c r="Q17" s="556"/>
      <c r="R17" s="557" t="s">
        <v>143</v>
      </c>
      <c r="S17" s="558"/>
      <c r="T17" s="558"/>
      <c r="U17" s="558"/>
      <c r="V17" s="559"/>
      <c r="W17" s="473"/>
      <c r="X17" s="474"/>
      <c r="Y17" s="475"/>
      <c r="Z17" s="500" t="s">
        <v>144</v>
      </c>
      <c r="AA17" s="501"/>
      <c r="AB17" s="501"/>
      <c r="AC17" s="501"/>
      <c r="AD17" s="501"/>
      <c r="AE17" s="501"/>
      <c r="AF17" s="501"/>
      <c r="AG17" s="501"/>
      <c r="AH17" s="502"/>
      <c r="AI17" s="446">
        <v>2004</v>
      </c>
      <c r="AJ17" s="447"/>
      <c r="AK17" s="447"/>
      <c r="AL17" s="447"/>
      <c r="AM17" s="448"/>
      <c r="AN17" s="446">
        <v>6212400</v>
      </c>
      <c r="AO17" s="447"/>
      <c r="AP17" s="447"/>
      <c r="AQ17" s="447"/>
      <c r="AR17" s="447"/>
      <c r="AS17" s="448"/>
      <c r="AT17" s="446">
        <v>3100</v>
      </c>
      <c r="AU17" s="447"/>
      <c r="AV17" s="447"/>
      <c r="AW17" s="447"/>
      <c r="AX17" s="447"/>
      <c r="AY17" s="449"/>
      <c r="AZ17" s="428" t="s">
        <v>145</v>
      </c>
      <c r="BA17" s="429"/>
      <c r="BB17" s="429"/>
      <c r="BC17" s="429"/>
      <c r="BD17" s="429"/>
      <c r="BE17" s="429"/>
      <c r="BF17" s="429"/>
      <c r="BG17" s="429"/>
      <c r="BH17" s="429"/>
      <c r="BI17" s="429"/>
      <c r="BJ17" s="429"/>
      <c r="BK17" s="429"/>
      <c r="BL17" s="429"/>
      <c r="BM17" s="430"/>
      <c r="BN17" s="431">
        <v>293420144</v>
      </c>
      <c r="BO17" s="432"/>
      <c r="BP17" s="432"/>
      <c r="BQ17" s="432"/>
      <c r="BR17" s="432"/>
      <c r="BS17" s="432"/>
      <c r="BT17" s="432"/>
      <c r="BU17" s="433"/>
      <c r="BV17" s="431">
        <v>293425734</v>
      </c>
      <c r="BW17" s="432"/>
      <c r="BX17" s="432"/>
      <c r="BY17" s="432"/>
      <c r="BZ17" s="432"/>
      <c r="CA17" s="432"/>
      <c r="CB17" s="432"/>
      <c r="CC17" s="433"/>
      <c r="CD17" s="170"/>
      <c r="CE17" s="549"/>
      <c r="CF17" s="549"/>
      <c r="CG17" s="549"/>
      <c r="CH17" s="549"/>
      <c r="CI17" s="549"/>
      <c r="CJ17" s="549"/>
      <c r="CK17" s="549"/>
      <c r="CL17" s="549"/>
      <c r="CM17" s="549"/>
      <c r="CN17" s="549"/>
      <c r="CO17" s="549"/>
      <c r="CP17" s="549"/>
      <c r="CQ17" s="549"/>
      <c r="CR17" s="549"/>
      <c r="CS17" s="550"/>
      <c r="CT17" s="437"/>
      <c r="CU17" s="438"/>
      <c r="CV17" s="438"/>
      <c r="CW17" s="438"/>
      <c r="CX17" s="438"/>
      <c r="CY17" s="438"/>
      <c r="CZ17" s="438"/>
      <c r="DA17" s="439"/>
      <c r="DB17" s="437"/>
      <c r="DC17" s="438"/>
      <c r="DD17" s="438"/>
      <c r="DE17" s="438"/>
      <c r="DF17" s="438"/>
      <c r="DG17" s="438"/>
      <c r="DH17" s="438"/>
      <c r="DI17" s="439"/>
      <c r="DJ17" s="158"/>
      <c r="DK17" s="158"/>
      <c r="DL17" s="158"/>
      <c r="DM17" s="158"/>
      <c r="DN17" s="158"/>
      <c r="DO17" s="158"/>
    </row>
    <row r="18" spans="1:119" ht="18.75" customHeight="1" thickBot="1" x14ac:dyDescent="0.25">
      <c r="A18" s="159"/>
      <c r="B18" s="413" t="s">
        <v>146</v>
      </c>
      <c r="C18" s="414"/>
      <c r="D18" s="414"/>
      <c r="E18" s="414"/>
      <c r="F18" s="414"/>
      <c r="G18" s="414"/>
      <c r="H18" s="414"/>
      <c r="I18" s="414"/>
      <c r="J18" s="414"/>
      <c r="K18" s="562"/>
      <c r="L18" s="563">
        <v>4186</v>
      </c>
      <c r="M18" s="564"/>
      <c r="N18" s="564"/>
      <c r="O18" s="564"/>
      <c r="P18" s="564"/>
      <c r="Q18" s="564"/>
      <c r="R18" s="564"/>
      <c r="S18" s="564"/>
      <c r="T18" s="564"/>
      <c r="U18" s="564"/>
      <c r="V18" s="564"/>
      <c r="W18" s="473"/>
      <c r="X18" s="474"/>
      <c r="Y18" s="475"/>
      <c r="Z18" s="500" t="s">
        <v>147</v>
      </c>
      <c r="AA18" s="501"/>
      <c r="AB18" s="501"/>
      <c r="AC18" s="501"/>
      <c r="AD18" s="501"/>
      <c r="AE18" s="501"/>
      <c r="AF18" s="501"/>
      <c r="AG18" s="501"/>
      <c r="AH18" s="502"/>
      <c r="AI18" s="446">
        <v>8265</v>
      </c>
      <c r="AJ18" s="447"/>
      <c r="AK18" s="447"/>
      <c r="AL18" s="447"/>
      <c r="AM18" s="448"/>
      <c r="AN18" s="446">
        <v>29510502</v>
      </c>
      <c r="AO18" s="447"/>
      <c r="AP18" s="447"/>
      <c r="AQ18" s="447"/>
      <c r="AR18" s="447"/>
      <c r="AS18" s="448"/>
      <c r="AT18" s="446">
        <v>3571</v>
      </c>
      <c r="AU18" s="447"/>
      <c r="AV18" s="447"/>
      <c r="AW18" s="447"/>
      <c r="AX18" s="447"/>
      <c r="AY18" s="449"/>
      <c r="AZ18" s="531" t="s">
        <v>148</v>
      </c>
      <c r="BA18" s="532"/>
      <c r="BB18" s="532"/>
      <c r="BC18" s="532"/>
      <c r="BD18" s="532"/>
      <c r="BE18" s="532"/>
      <c r="BF18" s="532"/>
      <c r="BG18" s="532"/>
      <c r="BH18" s="532"/>
      <c r="BI18" s="532"/>
      <c r="BJ18" s="532"/>
      <c r="BK18" s="532"/>
      <c r="BL18" s="532"/>
      <c r="BM18" s="533"/>
      <c r="BN18" s="565">
        <v>350234298</v>
      </c>
      <c r="BO18" s="566"/>
      <c r="BP18" s="566"/>
      <c r="BQ18" s="566"/>
      <c r="BR18" s="566"/>
      <c r="BS18" s="566"/>
      <c r="BT18" s="566"/>
      <c r="BU18" s="567"/>
      <c r="BV18" s="565">
        <v>360247923</v>
      </c>
      <c r="BW18" s="566"/>
      <c r="BX18" s="566"/>
      <c r="BY18" s="566"/>
      <c r="BZ18" s="566"/>
      <c r="CA18" s="566"/>
      <c r="CB18" s="566"/>
      <c r="CC18" s="567"/>
      <c r="CD18" s="170"/>
      <c r="CE18" s="549"/>
      <c r="CF18" s="549"/>
      <c r="CG18" s="549"/>
      <c r="CH18" s="549"/>
      <c r="CI18" s="549"/>
      <c r="CJ18" s="549"/>
      <c r="CK18" s="549"/>
      <c r="CL18" s="549"/>
      <c r="CM18" s="549"/>
      <c r="CN18" s="549"/>
      <c r="CO18" s="549"/>
      <c r="CP18" s="549"/>
      <c r="CQ18" s="549"/>
      <c r="CR18" s="549"/>
      <c r="CS18" s="550"/>
      <c r="CT18" s="437"/>
      <c r="CU18" s="438"/>
      <c r="CV18" s="438"/>
      <c r="CW18" s="438"/>
      <c r="CX18" s="438"/>
      <c r="CY18" s="438"/>
      <c r="CZ18" s="438"/>
      <c r="DA18" s="439"/>
      <c r="DB18" s="437"/>
      <c r="DC18" s="438"/>
      <c r="DD18" s="438"/>
      <c r="DE18" s="438"/>
      <c r="DF18" s="438"/>
      <c r="DG18" s="438"/>
      <c r="DH18" s="438"/>
      <c r="DI18" s="439"/>
      <c r="DJ18" s="158"/>
      <c r="DK18" s="158"/>
      <c r="DL18" s="158"/>
      <c r="DM18" s="158"/>
      <c r="DN18" s="158"/>
      <c r="DO18" s="158"/>
    </row>
    <row r="19" spans="1:119" ht="18.75" customHeight="1" thickBot="1" x14ac:dyDescent="0.25">
      <c r="A19" s="159"/>
      <c r="B19" s="413" t="s">
        <v>149</v>
      </c>
      <c r="C19" s="414"/>
      <c r="D19" s="414"/>
      <c r="E19" s="414"/>
      <c r="F19" s="414"/>
      <c r="G19" s="414"/>
      <c r="H19" s="414"/>
      <c r="I19" s="414"/>
      <c r="J19" s="414"/>
      <c r="K19" s="562"/>
      <c r="L19" s="563">
        <v>272</v>
      </c>
      <c r="M19" s="564"/>
      <c r="N19" s="564"/>
      <c r="O19" s="564"/>
      <c r="P19" s="564"/>
      <c r="Q19" s="564"/>
      <c r="R19" s="564"/>
      <c r="S19" s="564"/>
      <c r="T19" s="564"/>
      <c r="U19" s="564"/>
      <c r="V19" s="564"/>
      <c r="W19" s="473"/>
      <c r="X19" s="474"/>
      <c r="Y19" s="475"/>
      <c r="Z19" s="500" t="s">
        <v>150</v>
      </c>
      <c r="AA19" s="501"/>
      <c r="AB19" s="501"/>
      <c r="AC19" s="501"/>
      <c r="AD19" s="501"/>
      <c r="AE19" s="501"/>
      <c r="AF19" s="501"/>
      <c r="AG19" s="501"/>
      <c r="AH19" s="502"/>
      <c r="AI19" s="446" t="s">
        <v>118</v>
      </c>
      <c r="AJ19" s="447"/>
      <c r="AK19" s="447"/>
      <c r="AL19" s="447"/>
      <c r="AM19" s="448"/>
      <c r="AN19" s="446" t="s">
        <v>118</v>
      </c>
      <c r="AO19" s="447"/>
      <c r="AP19" s="447"/>
      <c r="AQ19" s="447"/>
      <c r="AR19" s="447"/>
      <c r="AS19" s="448"/>
      <c r="AT19" s="446" t="s">
        <v>118</v>
      </c>
      <c r="AU19" s="447"/>
      <c r="AV19" s="447"/>
      <c r="AW19" s="447"/>
      <c r="AX19" s="447"/>
      <c r="AY19" s="449"/>
      <c r="AZ19" s="440" t="s">
        <v>151</v>
      </c>
      <c r="BA19" s="441"/>
      <c r="BB19" s="441"/>
      <c r="BC19" s="441"/>
      <c r="BD19" s="441"/>
      <c r="BE19" s="441"/>
      <c r="BF19" s="441"/>
      <c r="BG19" s="441"/>
      <c r="BH19" s="441"/>
      <c r="BI19" s="441"/>
      <c r="BJ19" s="441"/>
      <c r="BK19" s="441"/>
      <c r="BL19" s="441"/>
      <c r="BM19" s="442"/>
      <c r="BN19" s="419">
        <v>1199880184</v>
      </c>
      <c r="BO19" s="420"/>
      <c r="BP19" s="420"/>
      <c r="BQ19" s="420"/>
      <c r="BR19" s="420"/>
      <c r="BS19" s="420"/>
      <c r="BT19" s="420"/>
      <c r="BU19" s="421"/>
      <c r="BV19" s="419">
        <v>1208580134</v>
      </c>
      <c r="BW19" s="420"/>
      <c r="BX19" s="420"/>
      <c r="BY19" s="420"/>
      <c r="BZ19" s="420"/>
      <c r="CA19" s="420"/>
      <c r="CB19" s="420"/>
      <c r="CC19" s="421"/>
      <c r="CD19" s="170"/>
      <c r="CE19" s="549"/>
      <c r="CF19" s="549"/>
      <c r="CG19" s="549"/>
      <c r="CH19" s="549"/>
      <c r="CI19" s="549"/>
      <c r="CJ19" s="549"/>
      <c r="CK19" s="549"/>
      <c r="CL19" s="549"/>
      <c r="CM19" s="549"/>
      <c r="CN19" s="549"/>
      <c r="CO19" s="549"/>
      <c r="CP19" s="549"/>
      <c r="CQ19" s="549"/>
      <c r="CR19" s="549"/>
      <c r="CS19" s="550"/>
      <c r="CT19" s="437"/>
      <c r="CU19" s="438"/>
      <c r="CV19" s="438"/>
      <c r="CW19" s="438"/>
      <c r="CX19" s="438"/>
      <c r="CY19" s="438"/>
      <c r="CZ19" s="438"/>
      <c r="DA19" s="439"/>
      <c r="DB19" s="437"/>
      <c r="DC19" s="438"/>
      <c r="DD19" s="438"/>
      <c r="DE19" s="438"/>
      <c r="DF19" s="438"/>
      <c r="DG19" s="438"/>
      <c r="DH19" s="438"/>
      <c r="DI19" s="439"/>
      <c r="DJ19" s="158"/>
      <c r="DK19" s="158"/>
      <c r="DL19" s="158"/>
      <c r="DM19" s="158"/>
      <c r="DN19" s="158"/>
      <c r="DO19" s="158"/>
    </row>
    <row r="20" spans="1:119" ht="18.75" customHeight="1" thickBot="1" x14ac:dyDescent="0.25">
      <c r="A20" s="159"/>
      <c r="B20" s="413" t="s">
        <v>152</v>
      </c>
      <c r="C20" s="414"/>
      <c r="D20" s="414"/>
      <c r="E20" s="414"/>
      <c r="F20" s="414"/>
      <c r="G20" s="414"/>
      <c r="H20" s="414"/>
      <c r="I20" s="414"/>
      <c r="J20" s="414"/>
      <c r="K20" s="562"/>
      <c r="L20" s="563">
        <v>453368</v>
      </c>
      <c r="M20" s="564"/>
      <c r="N20" s="564"/>
      <c r="O20" s="564"/>
      <c r="P20" s="564"/>
      <c r="Q20" s="564"/>
      <c r="R20" s="564"/>
      <c r="S20" s="564"/>
      <c r="T20" s="564"/>
      <c r="U20" s="564"/>
      <c r="V20" s="564"/>
      <c r="W20" s="476"/>
      <c r="X20" s="477"/>
      <c r="Y20" s="478"/>
      <c r="Z20" s="500" t="s">
        <v>153</v>
      </c>
      <c r="AA20" s="501"/>
      <c r="AB20" s="501"/>
      <c r="AC20" s="501"/>
      <c r="AD20" s="501"/>
      <c r="AE20" s="501"/>
      <c r="AF20" s="501"/>
      <c r="AG20" s="501"/>
      <c r="AH20" s="502"/>
      <c r="AI20" s="446">
        <v>14631</v>
      </c>
      <c r="AJ20" s="447"/>
      <c r="AK20" s="447"/>
      <c r="AL20" s="447"/>
      <c r="AM20" s="448"/>
      <c r="AN20" s="446">
        <v>49755456</v>
      </c>
      <c r="AO20" s="447"/>
      <c r="AP20" s="447"/>
      <c r="AQ20" s="447"/>
      <c r="AR20" s="447"/>
      <c r="AS20" s="448"/>
      <c r="AT20" s="446">
        <v>3401</v>
      </c>
      <c r="AU20" s="447"/>
      <c r="AV20" s="447"/>
      <c r="AW20" s="447"/>
      <c r="AX20" s="447"/>
      <c r="AY20" s="449"/>
      <c r="AZ20" s="531" t="s">
        <v>154</v>
      </c>
      <c r="BA20" s="532"/>
      <c r="BB20" s="532"/>
      <c r="BC20" s="532"/>
      <c r="BD20" s="532"/>
      <c r="BE20" s="532"/>
      <c r="BF20" s="532"/>
      <c r="BG20" s="532"/>
      <c r="BH20" s="532"/>
      <c r="BI20" s="532"/>
      <c r="BJ20" s="532"/>
      <c r="BK20" s="532"/>
      <c r="BL20" s="532"/>
      <c r="BM20" s="533"/>
      <c r="BN20" s="565">
        <v>185293456</v>
      </c>
      <c r="BO20" s="566"/>
      <c r="BP20" s="566"/>
      <c r="BQ20" s="566"/>
      <c r="BR20" s="566"/>
      <c r="BS20" s="566"/>
      <c r="BT20" s="566"/>
      <c r="BU20" s="567"/>
      <c r="BV20" s="565">
        <v>204163686</v>
      </c>
      <c r="BW20" s="566"/>
      <c r="BX20" s="566"/>
      <c r="BY20" s="566"/>
      <c r="BZ20" s="566"/>
      <c r="CA20" s="566"/>
      <c r="CB20" s="566"/>
      <c r="CC20" s="567"/>
      <c r="CD20" s="170"/>
      <c r="CE20" s="549"/>
      <c r="CF20" s="549"/>
      <c r="CG20" s="549"/>
      <c r="CH20" s="549"/>
      <c r="CI20" s="549"/>
      <c r="CJ20" s="549"/>
      <c r="CK20" s="549"/>
      <c r="CL20" s="549"/>
      <c r="CM20" s="549"/>
      <c r="CN20" s="549"/>
      <c r="CO20" s="549"/>
      <c r="CP20" s="549"/>
      <c r="CQ20" s="549"/>
      <c r="CR20" s="549"/>
      <c r="CS20" s="550"/>
      <c r="CT20" s="437"/>
      <c r="CU20" s="438"/>
      <c r="CV20" s="438"/>
      <c r="CW20" s="438"/>
      <c r="CX20" s="438"/>
      <c r="CY20" s="438"/>
      <c r="CZ20" s="438"/>
      <c r="DA20" s="439"/>
      <c r="DB20" s="437"/>
      <c r="DC20" s="438"/>
      <c r="DD20" s="438"/>
      <c r="DE20" s="438"/>
      <c r="DF20" s="438"/>
      <c r="DG20" s="438"/>
      <c r="DH20" s="438"/>
      <c r="DI20" s="439"/>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568" t="s">
        <v>155</v>
      </c>
      <c r="X21" s="569"/>
      <c r="Y21" s="569"/>
      <c r="Z21" s="569"/>
      <c r="AA21" s="569"/>
      <c r="AB21" s="569"/>
      <c r="AC21" s="569"/>
      <c r="AD21" s="569"/>
      <c r="AE21" s="569"/>
      <c r="AF21" s="569"/>
      <c r="AG21" s="569"/>
      <c r="AH21" s="570"/>
      <c r="AI21" s="571">
        <v>99.8</v>
      </c>
      <c r="AJ21" s="572"/>
      <c r="AK21" s="572"/>
      <c r="AL21" s="572"/>
      <c r="AM21" s="572"/>
      <c r="AN21" s="572"/>
      <c r="AO21" s="572"/>
      <c r="AP21" s="572"/>
      <c r="AQ21" s="572"/>
      <c r="AR21" s="572"/>
      <c r="AS21" s="572"/>
      <c r="AT21" s="572"/>
      <c r="AU21" s="572"/>
      <c r="AV21" s="572"/>
      <c r="AW21" s="572"/>
      <c r="AX21" s="572"/>
      <c r="AY21" s="573"/>
      <c r="AZ21" s="440" t="s">
        <v>156</v>
      </c>
      <c r="BA21" s="441"/>
      <c r="BB21" s="441"/>
      <c r="BC21" s="441"/>
      <c r="BD21" s="441"/>
      <c r="BE21" s="441"/>
      <c r="BF21" s="441"/>
      <c r="BG21" s="441"/>
      <c r="BH21" s="441"/>
      <c r="BI21" s="441"/>
      <c r="BJ21" s="441"/>
      <c r="BK21" s="441"/>
      <c r="BL21" s="441"/>
      <c r="BM21" s="442"/>
      <c r="BN21" s="419">
        <v>40762936</v>
      </c>
      <c r="BO21" s="420"/>
      <c r="BP21" s="420"/>
      <c r="BQ21" s="420"/>
      <c r="BR21" s="420"/>
      <c r="BS21" s="420"/>
      <c r="BT21" s="420"/>
      <c r="BU21" s="421"/>
      <c r="BV21" s="419">
        <v>35916760</v>
      </c>
      <c r="BW21" s="420"/>
      <c r="BX21" s="420"/>
      <c r="BY21" s="420"/>
      <c r="BZ21" s="420"/>
      <c r="CA21" s="420"/>
      <c r="CB21" s="420"/>
      <c r="CC21" s="421"/>
      <c r="CD21" s="170"/>
      <c r="CE21" s="549"/>
      <c r="CF21" s="549"/>
      <c r="CG21" s="549"/>
      <c r="CH21" s="549"/>
      <c r="CI21" s="549"/>
      <c r="CJ21" s="549"/>
      <c r="CK21" s="549"/>
      <c r="CL21" s="549"/>
      <c r="CM21" s="549"/>
      <c r="CN21" s="549"/>
      <c r="CO21" s="549"/>
      <c r="CP21" s="549"/>
      <c r="CQ21" s="549"/>
      <c r="CR21" s="549"/>
      <c r="CS21" s="550"/>
      <c r="CT21" s="437"/>
      <c r="CU21" s="438"/>
      <c r="CV21" s="438"/>
      <c r="CW21" s="438"/>
      <c r="CX21" s="438"/>
      <c r="CY21" s="438"/>
      <c r="CZ21" s="438"/>
      <c r="DA21" s="439"/>
      <c r="DB21" s="437"/>
      <c r="DC21" s="438"/>
      <c r="DD21" s="438"/>
      <c r="DE21" s="438"/>
      <c r="DF21" s="438"/>
      <c r="DG21" s="438"/>
      <c r="DH21" s="438"/>
      <c r="DI21" s="439"/>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157</v>
      </c>
      <c r="BA22" s="429"/>
      <c r="BB22" s="429"/>
      <c r="BC22" s="429"/>
      <c r="BD22" s="429"/>
      <c r="BE22" s="429"/>
      <c r="BF22" s="429"/>
      <c r="BG22" s="429"/>
      <c r="BH22" s="429"/>
      <c r="BI22" s="429"/>
      <c r="BJ22" s="429"/>
      <c r="BK22" s="429"/>
      <c r="BL22" s="429"/>
      <c r="BM22" s="430"/>
      <c r="BN22" s="431">
        <v>2859830</v>
      </c>
      <c r="BO22" s="432"/>
      <c r="BP22" s="432"/>
      <c r="BQ22" s="432"/>
      <c r="BR22" s="432"/>
      <c r="BS22" s="432"/>
      <c r="BT22" s="432"/>
      <c r="BU22" s="433"/>
      <c r="BV22" s="431">
        <v>2808263</v>
      </c>
      <c r="BW22" s="432"/>
      <c r="BX22" s="432"/>
      <c r="BY22" s="432"/>
      <c r="BZ22" s="432"/>
      <c r="CA22" s="432"/>
      <c r="CB22" s="432"/>
      <c r="CC22" s="433"/>
      <c r="CD22" s="170"/>
      <c r="CE22" s="549"/>
      <c r="CF22" s="549"/>
      <c r="CG22" s="549"/>
      <c r="CH22" s="549"/>
      <c r="CI22" s="549"/>
      <c r="CJ22" s="549"/>
      <c r="CK22" s="549"/>
      <c r="CL22" s="549"/>
      <c r="CM22" s="549"/>
      <c r="CN22" s="549"/>
      <c r="CO22" s="549"/>
      <c r="CP22" s="549"/>
      <c r="CQ22" s="549"/>
      <c r="CR22" s="549"/>
      <c r="CS22" s="550"/>
      <c r="CT22" s="437"/>
      <c r="CU22" s="438"/>
      <c r="CV22" s="438"/>
      <c r="CW22" s="438"/>
      <c r="CX22" s="438"/>
      <c r="CY22" s="438"/>
      <c r="CZ22" s="438"/>
      <c r="DA22" s="439"/>
      <c r="DB22" s="437"/>
      <c r="DC22" s="438"/>
      <c r="DD22" s="438"/>
      <c r="DE22" s="438"/>
      <c r="DF22" s="438"/>
      <c r="DG22" s="438"/>
      <c r="DH22" s="438"/>
      <c r="DI22" s="439"/>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158</v>
      </c>
      <c r="BA23" s="429"/>
      <c r="BB23" s="429"/>
      <c r="BC23" s="429"/>
      <c r="BD23" s="429"/>
      <c r="BE23" s="429"/>
      <c r="BF23" s="429"/>
      <c r="BG23" s="429"/>
      <c r="BH23" s="429"/>
      <c r="BI23" s="429"/>
      <c r="BJ23" s="429"/>
      <c r="BK23" s="429"/>
      <c r="BL23" s="429"/>
      <c r="BM23" s="430"/>
      <c r="BN23" s="431">
        <v>13768416</v>
      </c>
      <c r="BO23" s="432"/>
      <c r="BP23" s="432"/>
      <c r="BQ23" s="432"/>
      <c r="BR23" s="432"/>
      <c r="BS23" s="432"/>
      <c r="BT23" s="432"/>
      <c r="BU23" s="433"/>
      <c r="BV23" s="431">
        <v>13768127</v>
      </c>
      <c r="BW23" s="432"/>
      <c r="BX23" s="432"/>
      <c r="BY23" s="432"/>
      <c r="BZ23" s="432"/>
      <c r="CA23" s="432"/>
      <c r="CB23" s="432"/>
      <c r="CC23" s="433"/>
      <c r="CD23" s="170"/>
      <c r="CE23" s="549"/>
      <c r="CF23" s="549"/>
      <c r="CG23" s="549"/>
      <c r="CH23" s="549"/>
      <c r="CI23" s="549"/>
      <c r="CJ23" s="549"/>
      <c r="CK23" s="549"/>
      <c r="CL23" s="549"/>
      <c r="CM23" s="549"/>
      <c r="CN23" s="549"/>
      <c r="CO23" s="549"/>
      <c r="CP23" s="549"/>
      <c r="CQ23" s="549"/>
      <c r="CR23" s="549"/>
      <c r="CS23" s="550"/>
      <c r="CT23" s="437"/>
      <c r="CU23" s="438"/>
      <c r="CV23" s="438"/>
      <c r="CW23" s="438"/>
      <c r="CX23" s="438"/>
      <c r="CY23" s="438"/>
      <c r="CZ23" s="438"/>
      <c r="DA23" s="439"/>
      <c r="DB23" s="437"/>
      <c r="DC23" s="438"/>
      <c r="DD23" s="438"/>
      <c r="DE23" s="438"/>
      <c r="DF23" s="438"/>
      <c r="DG23" s="438"/>
      <c r="DH23" s="438"/>
      <c r="DI23" s="439"/>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97" t="s">
        <v>159</v>
      </c>
      <c r="BA24" s="498"/>
      <c r="BB24" s="498"/>
      <c r="BC24" s="498"/>
      <c r="BD24" s="498"/>
      <c r="BE24" s="498"/>
      <c r="BF24" s="498"/>
      <c r="BG24" s="498"/>
      <c r="BH24" s="498"/>
      <c r="BI24" s="498"/>
      <c r="BJ24" s="498"/>
      <c r="BK24" s="498"/>
      <c r="BL24" s="498"/>
      <c r="BM24" s="499"/>
      <c r="BN24" s="565">
        <v>4150719</v>
      </c>
      <c r="BO24" s="566"/>
      <c r="BP24" s="566"/>
      <c r="BQ24" s="566"/>
      <c r="BR24" s="566"/>
      <c r="BS24" s="566"/>
      <c r="BT24" s="566"/>
      <c r="BU24" s="567"/>
      <c r="BV24" s="565">
        <v>4150430</v>
      </c>
      <c r="BW24" s="566"/>
      <c r="BX24" s="566"/>
      <c r="BY24" s="566"/>
      <c r="BZ24" s="566"/>
      <c r="CA24" s="566"/>
      <c r="CB24" s="566"/>
      <c r="CC24" s="567"/>
      <c r="CD24" s="170"/>
      <c r="CE24" s="549"/>
      <c r="CF24" s="549"/>
      <c r="CG24" s="549"/>
      <c r="CH24" s="549"/>
      <c r="CI24" s="549"/>
      <c r="CJ24" s="549"/>
      <c r="CK24" s="549"/>
      <c r="CL24" s="549"/>
      <c r="CM24" s="549"/>
      <c r="CN24" s="549"/>
      <c r="CO24" s="549"/>
      <c r="CP24" s="549"/>
      <c r="CQ24" s="549"/>
      <c r="CR24" s="549"/>
      <c r="CS24" s="550"/>
      <c r="CT24" s="437"/>
      <c r="CU24" s="438"/>
      <c r="CV24" s="438"/>
      <c r="CW24" s="438"/>
      <c r="CX24" s="438"/>
      <c r="CY24" s="438"/>
      <c r="CZ24" s="438"/>
      <c r="DA24" s="439"/>
      <c r="DB24" s="437"/>
      <c r="DC24" s="438"/>
      <c r="DD24" s="438"/>
      <c r="DE24" s="438"/>
      <c r="DF24" s="438"/>
      <c r="DG24" s="438"/>
      <c r="DH24" s="438"/>
      <c r="DI24" s="439"/>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574" t="s">
        <v>160</v>
      </c>
      <c r="BA25" s="575"/>
      <c r="BB25" s="575"/>
      <c r="BC25" s="576"/>
      <c r="BD25" s="440" t="s">
        <v>44</v>
      </c>
      <c r="BE25" s="441"/>
      <c r="BF25" s="441"/>
      <c r="BG25" s="441"/>
      <c r="BH25" s="441"/>
      <c r="BI25" s="441"/>
      <c r="BJ25" s="441"/>
      <c r="BK25" s="441"/>
      <c r="BL25" s="441"/>
      <c r="BM25" s="442"/>
      <c r="BN25" s="419">
        <v>11836254</v>
      </c>
      <c r="BO25" s="420"/>
      <c r="BP25" s="420"/>
      <c r="BQ25" s="420"/>
      <c r="BR25" s="420"/>
      <c r="BS25" s="420"/>
      <c r="BT25" s="420"/>
      <c r="BU25" s="421"/>
      <c r="BV25" s="419">
        <v>11467421</v>
      </c>
      <c r="BW25" s="420"/>
      <c r="BX25" s="420"/>
      <c r="BY25" s="420"/>
      <c r="BZ25" s="420"/>
      <c r="CA25" s="420"/>
      <c r="CB25" s="420"/>
      <c r="CC25" s="421"/>
      <c r="CD25" s="170"/>
      <c r="CE25" s="549"/>
      <c r="CF25" s="549"/>
      <c r="CG25" s="549"/>
      <c r="CH25" s="549"/>
      <c r="CI25" s="549"/>
      <c r="CJ25" s="549"/>
      <c r="CK25" s="549"/>
      <c r="CL25" s="549"/>
      <c r="CM25" s="549"/>
      <c r="CN25" s="549"/>
      <c r="CO25" s="549"/>
      <c r="CP25" s="549"/>
      <c r="CQ25" s="549"/>
      <c r="CR25" s="549"/>
      <c r="CS25" s="550"/>
      <c r="CT25" s="437"/>
      <c r="CU25" s="438"/>
      <c r="CV25" s="438"/>
      <c r="CW25" s="438"/>
      <c r="CX25" s="438"/>
      <c r="CY25" s="438"/>
      <c r="CZ25" s="438"/>
      <c r="DA25" s="439"/>
      <c r="DB25" s="437"/>
      <c r="DC25" s="438"/>
      <c r="DD25" s="438"/>
      <c r="DE25" s="438"/>
      <c r="DF25" s="438"/>
      <c r="DG25" s="438"/>
      <c r="DH25" s="438"/>
      <c r="DI25" s="439"/>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577"/>
      <c r="BA26" s="578"/>
      <c r="BB26" s="578"/>
      <c r="BC26" s="579"/>
      <c r="BD26" s="428" t="s">
        <v>161</v>
      </c>
      <c r="BE26" s="429"/>
      <c r="BF26" s="429"/>
      <c r="BG26" s="429"/>
      <c r="BH26" s="429"/>
      <c r="BI26" s="429"/>
      <c r="BJ26" s="429"/>
      <c r="BK26" s="429"/>
      <c r="BL26" s="429"/>
      <c r="BM26" s="430"/>
      <c r="BN26" s="431">
        <v>38221388</v>
      </c>
      <c r="BO26" s="432"/>
      <c r="BP26" s="432"/>
      <c r="BQ26" s="432"/>
      <c r="BR26" s="432"/>
      <c r="BS26" s="432"/>
      <c r="BT26" s="432"/>
      <c r="BU26" s="433"/>
      <c r="BV26" s="431">
        <v>40063698</v>
      </c>
      <c r="BW26" s="432"/>
      <c r="BX26" s="432"/>
      <c r="BY26" s="432"/>
      <c r="BZ26" s="432"/>
      <c r="CA26" s="432"/>
      <c r="CB26" s="432"/>
      <c r="CC26" s="433"/>
      <c r="CD26" s="170"/>
      <c r="CE26" s="549"/>
      <c r="CF26" s="549"/>
      <c r="CG26" s="549"/>
      <c r="CH26" s="549"/>
      <c r="CI26" s="549"/>
      <c r="CJ26" s="549"/>
      <c r="CK26" s="549"/>
      <c r="CL26" s="549"/>
      <c r="CM26" s="549"/>
      <c r="CN26" s="549"/>
      <c r="CO26" s="549"/>
      <c r="CP26" s="549"/>
      <c r="CQ26" s="549"/>
      <c r="CR26" s="549"/>
      <c r="CS26" s="550"/>
      <c r="CT26" s="437"/>
      <c r="CU26" s="438"/>
      <c r="CV26" s="438"/>
      <c r="CW26" s="438"/>
      <c r="CX26" s="438"/>
      <c r="CY26" s="438"/>
      <c r="CZ26" s="438"/>
      <c r="DA26" s="439"/>
      <c r="DB26" s="437"/>
      <c r="DC26" s="438"/>
      <c r="DD26" s="438"/>
      <c r="DE26" s="438"/>
      <c r="DF26" s="438"/>
      <c r="DG26" s="438"/>
      <c r="DH26" s="438"/>
      <c r="DI26" s="439"/>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580"/>
      <c r="BA27" s="581"/>
      <c r="BB27" s="581"/>
      <c r="BC27" s="582"/>
      <c r="BD27" s="531" t="s">
        <v>46</v>
      </c>
      <c r="BE27" s="532"/>
      <c r="BF27" s="532"/>
      <c r="BG27" s="532"/>
      <c r="BH27" s="532"/>
      <c r="BI27" s="532"/>
      <c r="BJ27" s="532"/>
      <c r="BK27" s="532"/>
      <c r="BL27" s="532"/>
      <c r="BM27" s="533"/>
      <c r="BN27" s="565">
        <v>66592354</v>
      </c>
      <c r="BO27" s="566"/>
      <c r="BP27" s="566"/>
      <c r="BQ27" s="566"/>
      <c r="BR27" s="566"/>
      <c r="BS27" s="566"/>
      <c r="BT27" s="566"/>
      <c r="BU27" s="567"/>
      <c r="BV27" s="565">
        <v>66596167</v>
      </c>
      <c r="BW27" s="566"/>
      <c r="BX27" s="566"/>
      <c r="BY27" s="566"/>
      <c r="BZ27" s="566"/>
      <c r="CA27" s="566"/>
      <c r="CB27" s="566"/>
      <c r="CC27" s="567"/>
      <c r="CD27" s="190"/>
      <c r="CE27" s="583"/>
      <c r="CF27" s="583"/>
      <c r="CG27" s="583"/>
      <c r="CH27" s="583"/>
      <c r="CI27" s="583"/>
      <c r="CJ27" s="583"/>
      <c r="CK27" s="583"/>
      <c r="CL27" s="583"/>
      <c r="CM27" s="583"/>
      <c r="CN27" s="583"/>
      <c r="CO27" s="583"/>
      <c r="CP27" s="583"/>
      <c r="CQ27" s="583"/>
      <c r="CR27" s="583"/>
      <c r="CS27" s="584"/>
      <c r="CT27" s="540"/>
      <c r="CU27" s="541"/>
      <c r="CV27" s="541"/>
      <c r="CW27" s="541"/>
      <c r="CX27" s="541"/>
      <c r="CY27" s="541"/>
      <c r="CZ27" s="541"/>
      <c r="DA27" s="542"/>
      <c r="DB27" s="540"/>
      <c r="DC27" s="541"/>
      <c r="DD27" s="541"/>
      <c r="DE27" s="541"/>
      <c r="DF27" s="541"/>
      <c r="DG27" s="541"/>
      <c r="DH27" s="541"/>
      <c r="DI27" s="542"/>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162</v>
      </c>
      <c r="D29" s="200"/>
      <c r="E29" s="192"/>
      <c r="F29" s="192"/>
      <c r="G29" s="192"/>
      <c r="H29" s="192"/>
      <c r="I29" s="192"/>
      <c r="J29" s="192"/>
      <c r="K29" s="192"/>
      <c r="L29" s="192"/>
      <c r="M29" s="192"/>
      <c r="N29" s="192"/>
      <c r="O29" s="192"/>
      <c r="P29" s="192"/>
      <c r="Q29" s="192"/>
      <c r="R29" s="192"/>
      <c r="S29" s="192"/>
      <c r="T29" s="192"/>
      <c r="U29" s="192" t="s">
        <v>163</v>
      </c>
      <c r="V29" s="192"/>
      <c r="W29" s="192"/>
      <c r="X29" s="192"/>
      <c r="Y29" s="192"/>
      <c r="Z29" s="192"/>
      <c r="AA29" s="192"/>
      <c r="AB29" s="192"/>
      <c r="AC29" s="192"/>
      <c r="AD29" s="192"/>
      <c r="AE29" s="192"/>
      <c r="AF29" s="192"/>
      <c r="AG29" s="192"/>
      <c r="AH29" s="192"/>
      <c r="AI29" s="192"/>
      <c r="AJ29" s="192"/>
      <c r="AK29" s="192"/>
      <c r="AL29" s="192"/>
      <c r="AM29" s="182" t="s">
        <v>164</v>
      </c>
      <c r="AN29" s="192"/>
      <c r="AO29" s="192"/>
      <c r="AP29" s="192"/>
      <c r="AQ29" s="192"/>
      <c r="AR29" s="182"/>
      <c r="AS29" s="182"/>
      <c r="AT29" s="182"/>
      <c r="AU29" s="182"/>
      <c r="AV29" s="182"/>
      <c r="AW29" s="182"/>
      <c r="AX29" s="182"/>
      <c r="AY29" s="182"/>
      <c r="AZ29" s="182"/>
      <c r="BA29" s="182"/>
      <c r="BB29" s="192"/>
      <c r="BC29" s="182"/>
      <c r="BD29" s="182"/>
      <c r="BE29" s="182" t="s">
        <v>165</v>
      </c>
      <c r="BF29" s="192"/>
      <c r="BG29" s="192"/>
      <c r="BH29" s="192"/>
      <c r="BI29" s="192"/>
      <c r="BJ29" s="182"/>
      <c r="BK29" s="182"/>
      <c r="BL29" s="182"/>
      <c r="BM29" s="182"/>
      <c r="BN29" s="182"/>
      <c r="BO29" s="182"/>
      <c r="BP29" s="182"/>
      <c r="BQ29" s="182"/>
      <c r="BR29" s="192"/>
      <c r="BS29" s="192"/>
      <c r="BT29" s="192"/>
      <c r="BU29" s="192"/>
      <c r="BV29" s="192"/>
      <c r="BW29" s="192" t="s">
        <v>166</v>
      </c>
      <c r="BX29" s="192"/>
      <c r="BY29" s="192"/>
      <c r="BZ29" s="192"/>
      <c r="CA29" s="192"/>
      <c r="CB29" s="182"/>
      <c r="CC29" s="182"/>
      <c r="CD29" s="182"/>
      <c r="CE29" s="182"/>
      <c r="CF29" s="182"/>
      <c r="CG29" s="182"/>
      <c r="CH29" s="182"/>
      <c r="CI29" s="182"/>
      <c r="CJ29" s="182"/>
      <c r="CK29" s="182"/>
      <c r="CL29" s="182"/>
      <c r="CM29" s="182"/>
      <c r="CN29" s="182"/>
      <c r="CO29" s="182" t="s">
        <v>167</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588" t="s">
        <v>168</v>
      </c>
      <c r="D30" s="588"/>
      <c r="E30" s="460" t="s">
        <v>169</v>
      </c>
      <c r="F30" s="460"/>
      <c r="G30" s="460"/>
      <c r="H30" s="460"/>
      <c r="I30" s="460"/>
      <c r="J30" s="460"/>
      <c r="K30" s="460"/>
      <c r="L30" s="460"/>
      <c r="M30" s="460"/>
      <c r="N30" s="460"/>
      <c r="O30" s="460"/>
      <c r="P30" s="460"/>
      <c r="Q30" s="460"/>
      <c r="R30" s="460"/>
      <c r="S30" s="460"/>
      <c r="T30" s="176"/>
      <c r="U30" s="588" t="s">
        <v>168</v>
      </c>
      <c r="V30" s="588"/>
      <c r="W30" s="460" t="s">
        <v>169</v>
      </c>
      <c r="X30" s="460"/>
      <c r="Y30" s="460"/>
      <c r="Z30" s="460"/>
      <c r="AA30" s="460"/>
      <c r="AB30" s="460"/>
      <c r="AC30" s="460"/>
      <c r="AD30" s="460"/>
      <c r="AE30" s="460"/>
      <c r="AF30" s="460"/>
      <c r="AG30" s="460"/>
      <c r="AH30" s="460"/>
      <c r="AI30" s="460"/>
      <c r="AJ30" s="460"/>
      <c r="AK30" s="460"/>
      <c r="AL30" s="176"/>
      <c r="AM30" s="588" t="s">
        <v>170</v>
      </c>
      <c r="AN30" s="588"/>
      <c r="AO30" s="460" t="s">
        <v>169</v>
      </c>
      <c r="AP30" s="460"/>
      <c r="AQ30" s="460"/>
      <c r="AR30" s="460"/>
      <c r="AS30" s="460"/>
      <c r="AT30" s="460"/>
      <c r="AU30" s="460"/>
      <c r="AV30" s="460"/>
      <c r="AW30" s="460"/>
      <c r="AX30" s="460"/>
      <c r="AY30" s="460"/>
      <c r="AZ30" s="460"/>
      <c r="BA30" s="460"/>
      <c r="BB30" s="460"/>
      <c r="BC30" s="460"/>
      <c r="BD30" s="201"/>
      <c r="BE30" s="588" t="s">
        <v>168</v>
      </c>
      <c r="BF30" s="588"/>
      <c r="BG30" s="460" t="s">
        <v>169</v>
      </c>
      <c r="BH30" s="460"/>
      <c r="BI30" s="460"/>
      <c r="BJ30" s="460"/>
      <c r="BK30" s="460"/>
      <c r="BL30" s="460"/>
      <c r="BM30" s="460"/>
      <c r="BN30" s="460"/>
      <c r="BO30" s="460"/>
      <c r="BP30" s="460"/>
      <c r="BQ30" s="460"/>
      <c r="BR30" s="460"/>
      <c r="BS30" s="460"/>
      <c r="BT30" s="460"/>
      <c r="BU30" s="460"/>
      <c r="BV30" s="202"/>
      <c r="BW30" s="588" t="s">
        <v>168</v>
      </c>
      <c r="BX30" s="588"/>
      <c r="BY30" s="460" t="s">
        <v>171</v>
      </c>
      <c r="BZ30" s="460"/>
      <c r="CA30" s="460"/>
      <c r="CB30" s="460"/>
      <c r="CC30" s="460"/>
      <c r="CD30" s="460"/>
      <c r="CE30" s="460"/>
      <c r="CF30" s="460"/>
      <c r="CG30" s="460"/>
      <c r="CH30" s="460"/>
      <c r="CI30" s="460"/>
      <c r="CJ30" s="460"/>
      <c r="CK30" s="460"/>
      <c r="CL30" s="460"/>
      <c r="CM30" s="460"/>
      <c r="CN30" s="176"/>
      <c r="CO30" s="588" t="s">
        <v>168</v>
      </c>
      <c r="CP30" s="588"/>
      <c r="CQ30" s="460" t="s">
        <v>172</v>
      </c>
      <c r="CR30" s="460"/>
      <c r="CS30" s="460"/>
      <c r="CT30" s="460"/>
      <c r="CU30" s="460"/>
      <c r="CV30" s="460"/>
      <c r="CW30" s="460"/>
      <c r="CX30" s="460"/>
      <c r="CY30" s="460"/>
      <c r="CZ30" s="460"/>
      <c r="DA30" s="460"/>
      <c r="DB30" s="460"/>
      <c r="DC30" s="460"/>
      <c r="DD30" s="460"/>
      <c r="DE30" s="460"/>
      <c r="DF30" s="176"/>
      <c r="DG30" s="585" t="s">
        <v>173</v>
      </c>
      <c r="DH30" s="585"/>
      <c r="DI30" s="203"/>
      <c r="DJ30" s="158"/>
      <c r="DK30" s="158"/>
      <c r="DL30" s="158"/>
      <c r="DM30" s="158"/>
      <c r="DN30" s="158"/>
      <c r="DO30" s="158"/>
    </row>
    <row r="31" spans="1:119" ht="32.25" customHeight="1" x14ac:dyDescent="0.2">
      <c r="A31" s="159"/>
      <c r="B31" s="199"/>
      <c r="C31" s="586">
        <f>IF(E31="","",1)</f>
        <v>1</v>
      </c>
      <c r="D31" s="586"/>
      <c r="E31" s="587" t="str">
        <f>IF('各会計、関係団体の財政状況及び健全化判断比率'!B7="","",'各会計、関係団体の財政状況及び健全化判断比率'!B7)</f>
        <v>一般会計</v>
      </c>
      <c r="F31" s="587"/>
      <c r="G31" s="587"/>
      <c r="H31" s="587"/>
      <c r="I31" s="587"/>
      <c r="J31" s="587"/>
      <c r="K31" s="587"/>
      <c r="L31" s="587"/>
      <c r="M31" s="587"/>
      <c r="N31" s="587"/>
      <c r="O31" s="587"/>
      <c r="P31" s="587"/>
      <c r="Q31" s="587"/>
      <c r="R31" s="587"/>
      <c r="S31" s="587"/>
      <c r="T31" s="200"/>
      <c r="U31" s="586">
        <f>IF(W31="","",MAX(C31:D40)+1)</f>
        <v>11</v>
      </c>
      <c r="V31" s="586"/>
      <c r="W31" s="587" t="str">
        <f>IF('各会計、関係団体の財政状況及び健全化判断比率'!B28="","",'各会計、関係団体の財政状況及び健全化判断比率'!B28)</f>
        <v>石川県国民健康保険特別会計</v>
      </c>
      <c r="X31" s="587"/>
      <c r="Y31" s="587"/>
      <c r="Z31" s="587"/>
      <c r="AA31" s="587"/>
      <c r="AB31" s="587"/>
      <c r="AC31" s="587"/>
      <c r="AD31" s="587"/>
      <c r="AE31" s="587"/>
      <c r="AF31" s="587"/>
      <c r="AG31" s="587"/>
      <c r="AH31" s="587"/>
      <c r="AI31" s="587"/>
      <c r="AJ31" s="587"/>
      <c r="AK31" s="587"/>
      <c r="AL31" s="200"/>
      <c r="AM31" s="586">
        <f>IF(AO31="","",MAX(C31:D40,U31:V40)+1)</f>
        <v>13</v>
      </c>
      <c r="AN31" s="586"/>
      <c r="AO31" s="587" t="str">
        <f>IF('各会計、関係団体の財政状況及び健全化判断比率'!B30="","",'各会計、関係団体の財政状況及び健全化判断比率'!B30)</f>
        <v>石川県立中央病院事業会計</v>
      </c>
      <c r="AP31" s="587"/>
      <c r="AQ31" s="587"/>
      <c r="AR31" s="587"/>
      <c r="AS31" s="587"/>
      <c r="AT31" s="587"/>
      <c r="AU31" s="587"/>
      <c r="AV31" s="587"/>
      <c r="AW31" s="587"/>
      <c r="AX31" s="587"/>
      <c r="AY31" s="587"/>
      <c r="AZ31" s="587"/>
      <c r="BA31" s="587"/>
      <c r="BB31" s="587"/>
      <c r="BC31" s="587"/>
      <c r="BD31" s="200"/>
      <c r="BE31" s="586">
        <f>IF(BG31="","",MAX(C31:D40,U31:V40,AM31:AN40)+1)</f>
        <v>17</v>
      </c>
      <c r="BF31" s="586"/>
      <c r="BG31" s="587" t="str">
        <f>IF('各会計、関係団体の財政状況及び健全化判断比率'!B34="","",'各会計、関係団体の財政状況及び健全化判断比率'!B34)</f>
        <v>石川県港湾整備特別会計</v>
      </c>
      <c r="BH31" s="587"/>
      <c r="BI31" s="587"/>
      <c r="BJ31" s="587"/>
      <c r="BK31" s="587"/>
      <c r="BL31" s="587"/>
      <c r="BM31" s="587"/>
      <c r="BN31" s="587"/>
      <c r="BO31" s="587"/>
      <c r="BP31" s="587"/>
      <c r="BQ31" s="587"/>
      <c r="BR31" s="587"/>
      <c r="BS31" s="587"/>
      <c r="BT31" s="587"/>
      <c r="BU31" s="587"/>
      <c r="BV31" s="200"/>
      <c r="BW31" s="586" t="str">
        <f>IF(BY31="","",MAX(C31:D40,U31:V40,AM31:AN40,BE31:BF40)+1)</f>
        <v/>
      </c>
      <c r="BX31" s="586"/>
      <c r="BY31" s="587" t="str">
        <f>IF('各会計、関係団体の財政状況及び健全化判断比率'!B68="","",'各会計、関係団体の財政状況及び健全化判断比率'!B68)</f>
        <v/>
      </c>
      <c r="BZ31" s="587"/>
      <c r="CA31" s="587"/>
      <c r="CB31" s="587"/>
      <c r="CC31" s="587"/>
      <c r="CD31" s="587"/>
      <c r="CE31" s="587"/>
      <c r="CF31" s="587"/>
      <c r="CG31" s="587"/>
      <c r="CH31" s="587"/>
      <c r="CI31" s="587"/>
      <c r="CJ31" s="587"/>
      <c r="CK31" s="587"/>
      <c r="CL31" s="587"/>
      <c r="CM31" s="587"/>
      <c r="CN31" s="200"/>
      <c r="CO31" s="586">
        <f>IF(CQ31="","",MAX(C31:D40,U31:V40,AM31:AN40,BE31:BF40,BW31:BX40)+1)</f>
        <v>19</v>
      </c>
      <c r="CP31" s="586"/>
      <c r="CQ31" s="587" t="str">
        <f>IF('各会計、関係団体の財政状況及び健全化判断比率'!BS7="","",'各会計、関係団体の財政状況及び健全化判断比率'!BS7)</f>
        <v>石川県産業創出支援機構</v>
      </c>
      <c r="CR31" s="587"/>
      <c r="CS31" s="587"/>
      <c r="CT31" s="587"/>
      <c r="CU31" s="587"/>
      <c r="CV31" s="587"/>
      <c r="CW31" s="587"/>
      <c r="CX31" s="587"/>
      <c r="CY31" s="587"/>
      <c r="CZ31" s="587"/>
      <c r="DA31" s="587"/>
      <c r="DB31" s="587"/>
      <c r="DC31" s="587"/>
      <c r="DD31" s="587"/>
      <c r="DE31" s="587"/>
      <c r="DF31" s="192"/>
      <c r="DG31" s="589" t="str">
        <f>IF('各会計、関係団体の財政状況及び健全化判断比率'!BR7="","",'各会計、関係団体の財政状況及び健全化判断比率'!BR7)</f>
        <v>○</v>
      </c>
      <c r="DH31" s="589"/>
      <c r="DI31" s="203"/>
      <c r="DJ31" s="158"/>
      <c r="DK31" s="158"/>
      <c r="DL31" s="158"/>
      <c r="DM31" s="158"/>
      <c r="DN31" s="158"/>
      <c r="DO31" s="158"/>
    </row>
    <row r="32" spans="1:119" ht="32.25" customHeight="1" x14ac:dyDescent="0.2">
      <c r="A32" s="159"/>
      <c r="B32" s="199"/>
      <c r="C32" s="586">
        <f>IF(E32="","",C31+1)</f>
        <v>2</v>
      </c>
      <c r="D32" s="586"/>
      <c r="E32" s="587" t="str">
        <f>IF('各会計、関係団体の財政状況及び健全化判断比率'!B8="","",'各会計、関係団体の財政状況及び健全化判断比率'!B8)</f>
        <v>石川県証紙特別会計</v>
      </c>
      <c r="F32" s="587"/>
      <c r="G32" s="587"/>
      <c r="H32" s="587"/>
      <c r="I32" s="587"/>
      <c r="J32" s="587"/>
      <c r="K32" s="587"/>
      <c r="L32" s="587"/>
      <c r="M32" s="587"/>
      <c r="N32" s="587"/>
      <c r="O32" s="587"/>
      <c r="P32" s="587"/>
      <c r="Q32" s="587"/>
      <c r="R32" s="587"/>
      <c r="S32" s="587"/>
      <c r="T32" s="200"/>
      <c r="U32" s="586">
        <f t="shared" ref="U32:U40" si="0">IF(W32="","",U31+1)</f>
        <v>12</v>
      </c>
      <c r="V32" s="586"/>
      <c r="W32" s="587" t="str">
        <f>IF('各会計、関係団体の財政状況及び健全化判断比率'!B29="","",'各会計、関係団体の財政状況及び健全化判断比率'!B29)</f>
        <v>石川県公営競馬特別会計</v>
      </c>
      <c r="X32" s="587"/>
      <c r="Y32" s="587"/>
      <c r="Z32" s="587"/>
      <c r="AA32" s="587"/>
      <c r="AB32" s="587"/>
      <c r="AC32" s="587"/>
      <c r="AD32" s="587"/>
      <c r="AE32" s="587"/>
      <c r="AF32" s="587"/>
      <c r="AG32" s="587"/>
      <c r="AH32" s="587"/>
      <c r="AI32" s="587"/>
      <c r="AJ32" s="587"/>
      <c r="AK32" s="587"/>
      <c r="AL32" s="200"/>
      <c r="AM32" s="586">
        <f t="shared" ref="AM32:AM40" si="1">IF(AO32="","",AM31+1)</f>
        <v>14</v>
      </c>
      <c r="AN32" s="586"/>
      <c r="AO32" s="587" t="str">
        <f>IF('各会計、関係団体の財政状況及び健全化判断比率'!B31="","",'各会計、関係団体の財政状況及び健全化判断比率'!B31)</f>
        <v>石川県立高松病院事業会計</v>
      </c>
      <c r="AP32" s="587"/>
      <c r="AQ32" s="587"/>
      <c r="AR32" s="587"/>
      <c r="AS32" s="587"/>
      <c r="AT32" s="587"/>
      <c r="AU32" s="587"/>
      <c r="AV32" s="587"/>
      <c r="AW32" s="587"/>
      <c r="AX32" s="587"/>
      <c r="AY32" s="587"/>
      <c r="AZ32" s="587"/>
      <c r="BA32" s="587"/>
      <c r="BB32" s="587"/>
      <c r="BC32" s="587"/>
      <c r="BD32" s="200"/>
      <c r="BE32" s="586">
        <f t="shared" ref="BE32:BE40" si="2">IF(BG32="","",BE31+1)</f>
        <v>18</v>
      </c>
      <c r="BF32" s="586"/>
      <c r="BG32" s="587" t="str">
        <f>IF('各会計、関係団体の財政状況及び健全化判断比率'!B35="","",'各会計、関係団体の財政状況及び健全化判断比率'!B35)</f>
        <v>石川県流域下水道特別会計</v>
      </c>
      <c r="BH32" s="587"/>
      <c r="BI32" s="587"/>
      <c r="BJ32" s="587"/>
      <c r="BK32" s="587"/>
      <c r="BL32" s="587"/>
      <c r="BM32" s="587"/>
      <c r="BN32" s="587"/>
      <c r="BO32" s="587"/>
      <c r="BP32" s="587"/>
      <c r="BQ32" s="587"/>
      <c r="BR32" s="587"/>
      <c r="BS32" s="587"/>
      <c r="BT32" s="587"/>
      <c r="BU32" s="587"/>
      <c r="BV32" s="200"/>
      <c r="BW32" s="586" t="str">
        <f t="shared" ref="BW32:BW40" si="3">IF(BY32="","",BW31+1)</f>
        <v/>
      </c>
      <c r="BX32" s="586"/>
      <c r="BY32" s="587" t="str">
        <f>IF('各会計、関係団体の財政状況及び健全化判断比率'!B69="","",'各会計、関係団体の財政状況及び健全化判断比率'!B69)</f>
        <v/>
      </c>
      <c r="BZ32" s="587"/>
      <c r="CA32" s="587"/>
      <c r="CB32" s="587"/>
      <c r="CC32" s="587"/>
      <c r="CD32" s="587"/>
      <c r="CE32" s="587"/>
      <c r="CF32" s="587"/>
      <c r="CG32" s="587"/>
      <c r="CH32" s="587"/>
      <c r="CI32" s="587"/>
      <c r="CJ32" s="587"/>
      <c r="CK32" s="587"/>
      <c r="CL32" s="587"/>
      <c r="CM32" s="587"/>
      <c r="CN32" s="200"/>
      <c r="CO32" s="586">
        <f t="shared" ref="CO32:CO40" si="4">IF(CQ32="","",CO31+1)</f>
        <v>20</v>
      </c>
      <c r="CP32" s="586"/>
      <c r="CQ32" s="587" t="str">
        <f>IF('各会計、関係団体の財政状況及び健全化判断比率'!BS8="","",'各会計、関係団体の財政状況及び健全化判断比率'!BS8)</f>
        <v>石川県県民ふれあい公社</v>
      </c>
      <c r="CR32" s="587"/>
      <c r="CS32" s="587"/>
      <c r="CT32" s="587"/>
      <c r="CU32" s="587"/>
      <c r="CV32" s="587"/>
      <c r="CW32" s="587"/>
      <c r="CX32" s="587"/>
      <c r="CY32" s="587"/>
      <c r="CZ32" s="587"/>
      <c r="DA32" s="587"/>
      <c r="DB32" s="587"/>
      <c r="DC32" s="587"/>
      <c r="DD32" s="587"/>
      <c r="DE32" s="587"/>
      <c r="DF32" s="192"/>
      <c r="DG32" s="589" t="str">
        <f>IF('各会計、関係団体の財政状況及び健全化判断比率'!BR8="","",'各会計、関係団体の財政状況及び健全化判断比率'!BR8)</f>
        <v/>
      </c>
      <c r="DH32" s="589"/>
      <c r="DI32" s="203"/>
      <c r="DJ32" s="158"/>
      <c r="DK32" s="158"/>
      <c r="DL32" s="158"/>
      <c r="DM32" s="158"/>
      <c r="DN32" s="158"/>
      <c r="DO32" s="158"/>
    </row>
    <row r="33" spans="1:119" ht="32.25" customHeight="1" x14ac:dyDescent="0.2">
      <c r="A33" s="159"/>
      <c r="B33" s="199"/>
      <c r="C33" s="586">
        <f>IF(E33="","",C32+1)</f>
        <v>3</v>
      </c>
      <c r="D33" s="586"/>
      <c r="E33" s="587" t="str">
        <f>IF('各会計、関係団体の財政状況及び健全化判断比率'!B9="","",'各会計、関係団体の財政状況及び健全化判断比率'!B9)</f>
        <v>石川県土地取得特別会計</v>
      </c>
      <c r="F33" s="587"/>
      <c r="G33" s="587"/>
      <c r="H33" s="587"/>
      <c r="I33" s="587"/>
      <c r="J33" s="587"/>
      <c r="K33" s="587"/>
      <c r="L33" s="587"/>
      <c r="M33" s="587"/>
      <c r="N33" s="587"/>
      <c r="O33" s="587"/>
      <c r="P33" s="587"/>
      <c r="Q33" s="587"/>
      <c r="R33" s="587"/>
      <c r="S33" s="587"/>
      <c r="T33" s="200"/>
      <c r="U33" s="586" t="str">
        <f t="shared" si="0"/>
        <v/>
      </c>
      <c r="V33" s="586"/>
      <c r="W33" s="587"/>
      <c r="X33" s="587"/>
      <c r="Y33" s="587"/>
      <c r="Z33" s="587"/>
      <c r="AA33" s="587"/>
      <c r="AB33" s="587"/>
      <c r="AC33" s="587"/>
      <c r="AD33" s="587"/>
      <c r="AE33" s="587"/>
      <c r="AF33" s="587"/>
      <c r="AG33" s="587"/>
      <c r="AH33" s="587"/>
      <c r="AI33" s="587"/>
      <c r="AJ33" s="587"/>
      <c r="AK33" s="587"/>
      <c r="AL33" s="200"/>
      <c r="AM33" s="586">
        <f t="shared" si="1"/>
        <v>15</v>
      </c>
      <c r="AN33" s="586"/>
      <c r="AO33" s="587" t="str">
        <f>IF('各会計、関係団体の財政状況及び健全化判断比率'!B32="","",'各会計、関係団体の財政状況及び健全化判断比率'!B32)</f>
        <v>石川県水道用水供給事業会計</v>
      </c>
      <c r="AP33" s="587"/>
      <c r="AQ33" s="587"/>
      <c r="AR33" s="587"/>
      <c r="AS33" s="587"/>
      <c r="AT33" s="587"/>
      <c r="AU33" s="587"/>
      <c r="AV33" s="587"/>
      <c r="AW33" s="587"/>
      <c r="AX33" s="587"/>
      <c r="AY33" s="587"/>
      <c r="AZ33" s="587"/>
      <c r="BA33" s="587"/>
      <c r="BB33" s="587"/>
      <c r="BC33" s="587"/>
      <c r="BD33" s="200"/>
      <c r="BE33" s="586" t="str">
        <f t="shared" si="2"/>
        <v/>
      </c>
      <c r="BF33" s="586"/>
      <c r="BG33" s="587"/>
      <c r="BH33" s="587"/>
      <c r="BI33" s="587"/>
      <c r="BJ33" s="587"/>
      <c r="BK33" s="587"/>
      <c r="BL33" s="587"/>
      <c r="BM33" s="587"/>
      <c r="BN33" s="587"/>
      <c r="BO33" s="587"/>
      <c r="BP33" s="587"/>
      <c r="BQ33" s="587"/>
      <c r="BR33" s="587"/>
      <c r="BS33" s="587"/>
      <c r="BT33" s="587"/>
      <c r="BU33" s="587"/>
      <c r="BV33" s="200"/>
      <c r="BW33" s="586" t="str">
        <f t="shared" si="3"/>
        <v/>
      </c>
      <c r="BX33" s="586"/>
      <c r="BY33" s="587" t="str">
        <f>IF('各会計、関係団体の財政状況及び健全化判断比率'!B70="","",'各会計、関係団体の財政状況及び健全化判断比率'!B70)</f>
        <v/>
      </c>
      <c r="BZ33" s="587"/>
      <c r="CA33" s="587"/>
      <c r="CB33" s="587"/>
      <c r="CC33" s="587"/>
      <c r="CD33" s="587"/>
      <c r="CE33" s="587"/>
      <c r="CF33" s="587"/>
      <c r="CG33" s="587"/>
      <c r="CH33" s="587"/>
      <c r="CI33" s="587"/>
      <c r="CJ33" s="587"/>
      <c r="CK33" s="587"/>
      <c r="CL33" s="587"/>
      <c r="CM33" s="587"/>
      <c r="CN33" s="200"/>
      <c r="CO33" s="586">
        <f t="shared" si="4"/>
        <v>21</v>
      </c>
      <c r="CP33" s="586"/>
      <c r="CQ33" s="587" t="str">
        <f>IF('各会計、関係団体の財政状況及び健全化判断比率'!BS9="","",'各会計、関係団体の財政状況及び健全化判断比率'!BS9)</f>
        <v>石川県農業開発公社</v>
      </c>
      <c r="CR33" s="587"/>
      <c r="CS33" s="587"/>
      <c r="CT33" s="587"/>
      <c r="CU33" s="587"/>
      <c r="CV33" s="587"/>
      <c r="CW33" s="587"/>
      <c r="CX33" s="587"/>
      <c r="CY33" s="587"/>
      <c r="CZ33" s="587"/>
      <c r="DA33" s="587"/>
      <c r="DB33" s="587"/>
      <c r="DC33" s="587"/>
      <c r="DD33" s="587"/>
      <c r="DE33" s="587"/>
      <c r="DF33" s="192"/>
      <c r="DG33" s="589" t="str">
        <f>IF('各会計、関係団体の財政状況及び健全化判断比率'!BR9="","",'各会計、関係団体の財政状況及び健全化判断比率'!BR9)</f>
        <v/>
      </c>
      <c r="DH33" s="589"/>
      <c r="DI33" s="203"/>
      <c r="DJ33" s="158"/>
      <c r="DK33" s="158"/>
      <c r="DL33" s="158"/>
      <c r="DM33" s="158"/>
      <c r="DN33" s="158"/>
      <c r="DO33" s="158"/>
    </row>
    <row r="34" spans="1:119" ht="32.25" customHeight="1" x14ac:dyDescent="0.2">
      <c r="A34" s="159"/>
      <c r="B34" s="199"/>
      <c r="C34" s="586">
        <f>IF(E34="","",C33+1)</f>
        <v>4</v>
      </c>
      <c r="D34" s="586"/>
      <c r="E34" s="587" t="str">
        <f>IF('各会計、関係団体の財政状況及び健全化判断比率'!B10="","",'各会計、関係団体の財政状況及び健全化判断比率'!B10)</f>
        <v>石川県母子父子寡婦福祉資金特別会計</v>
      </c>
      <c r="F34" s="587"/>
      <c r="G34" s="587"/>
      <c r="H34" s="587"/>
      <c r="I34" s="587"/>
      <c r="J34" s="587"/>
      <c r="K34" s="587"/>
      <c r="L34" s="587"/>
      <c r="M34" s="587"/>
      <c r="N34" s="587"/>
      <c r="O34" s="587"/>
      <c r="P34" s="587"/>
      <c r="Q34" s="587"/>
      <c r="R34" s="587"/>
      <c r="S34" s="587"/>
      <c r="T34" s="200"/>
      <c r="U34" s="586" t="str">
        <f t="shared" si="0"/>
        <v/>
      </c>
      <c r="V34" s="586"/>
      <c r="W34" s="587"/>
      <c r="X34" s="587"/>
      <c r="Y34" s="587"/>
      <c r="Z34" s="587"/>
      <c r="AA34" s="587"/>
      <c r="AB34" s="587"/>
      <c r="AC34" s="587"/>
      <c r="AD34" s="587"/>
      <c r="AE34" s="587"/>
      <c r="AF34" s="587"/>
      <c r="AG34" s="587"/>
      <c r="AH34" s="587"/>
      <c r="AI34" s="587"/>
      <c r="AJ34" s="587"/>
      <c r="AK34" s="587"/>
      <c r="AL34" s="200"/>
      <c r="AM34" s="586">
        <f t="shared" si="1"/>
        <v>16</v>
      </c>
      <c r="AN34" s="586"/>
      <c r="AO34" s="587" t="str">
        <f>IF('各会計、関係団体の財政状況及び健全化判断比率'!B33="","",'各会計、関係団体の財政状況及び健全化判断比率'!B33)</f>
        <v>石川県港湾土地造成事業会計</v>
      </c>
      <c r="AP34" s="587"/>
      <c r="AQ34" s="587"/>
      <c r="AR34" s="587"/>
      <c r="AS34" s="587"/>
      <c r="AT34" s="587"/>
      <c r="AU34" s="587"/>
      <c r="AV34" s="587"/>
      <c r="AW34" s="587"/>
      <c r="AX34" s="587"/>
      <c r="AY34" s="587"/>
      <c r="AZ34" s="587"/>
      <c r="BA34" s="587"/>
      <c r="BB34" s="587"/>
      <c r="BC34" s="587"/>
      <c r="BD34" s="200"/>
      <c r="BE34" s="586" t="str">
        <f t="shared" si="2"/>
        <v/>
      </c>
      <c r="BF34" s="586"/>
      <c r="BG34" s="587"/>
      <c r="BH34" s="587"/>
      <c r="BI34" s="587"/>
      <c r="BJ34" s="587"/>
      <c r="BK34" s="587"/>
      <c r="BL34" s="587"/>
      <c r="BM34" s="587"/>
      <c r="BN34" s="587"/>
      <c r="BO34" s="587"/>
      <c r="BP34" s="587"/>
      <c r="BQ34" s="587"/>
      <c r="BR34" s="587"/>
      <c r="BS34" s="587"/>
      <c r="BT34" s="587"/>
      <c r="BU34" s="587"/>
      <c r="BV34" s="200"/>
      <c r="BW34" s="586" t="str">
        <f t="shared" si="3"/>
        <v/>
      </c>
      <c r="BX34" s="586"/>
      <c r="BY34" s="587" t="str">
        <f>IF('各会計、関係団体の財政状況及び健全化判断比率'!B71="","",'各会計、関係団体の財政状況及び健全化判断比率'!B71)</f>
        <v/>
      </c>
      <c r="BZ34" s="587"/>
      <c r="CA34" s="587"/>
      <c r="CB34" s="587"/>
      <c r="CC34" s="587"/>
      <c r="CD34" s="587"/>
      <c r="CE34" s="587"/>
      <c r="CF34" s="587"/>
      <c r="CG34" s="587"/>
      <c r="CH34" s="587"/>
      <c r="CI34" s="587"/>
      <c r="CJ34" s="587"/>
      <c r="CK34" s="587"/>
      <c r="CL34" s="587"/>
      <c r="CM34" s="587"/>
      <c r="CN34" s="200"/>
      <c r="CO34" s="586">
        <f t="shared" si="4"/>
        <v>22</v>
      </c>
      <c r="CP34" s="586"/>
      <c r="CQ34" s="587" t="str">
        <f>IF('各会計、関係団体の財政状況及び健全化判断比率'!BS10="","",'各会計、関係団体の財政状況及び健全化判断比率'!BS10)</f>
        <v>石川県林業公社</v>
      </c>
      <c r="CR34" s="587"/>
      <c r="CS34" s="587"/>
      <c r="CT34" s="587"/>
      <c r="CU34" s="587"/>
      <c r="CV34" s="587"/>
      <c r="CW34" s="587"/>
      <c r="CX34" s="587"/>
      <c r="CY34" s="587"/>
      <c r="CZ34" s="587"/>
      <c r="DA34" s="587"/>
      <c r="DB34" s="587"/>
      <c r="DC34" s="587"/>
      <c r="DD34" s="587"/>
      <c r="DE34" s="587"/>
      <c r="DF34" s="192"/>
      <c r="DG34" s="589" t="str">
        <f>IF('各会計、関係団体の財政状況及び健全化判断比率'!BR10="","",'各会計、関係団体の財政状況及び健全化判断比率'!BR10)</f>
        <v>○</v>
      </c>
      <c r="DH34" s="589"/>
      <c r="DI34" s="203"/>
      <c r="DJ34" s="158"/>
      <c r="DK34" s="158"/>
      <c r="DL34" s="158"/>
      <c r="DM34" s="158"/>
      <c r="DN34" s="158"/>
      <c r="DO34" s="158"/>
    </row>
    <row r="35" spans="1:119" ht="32.25" customHeight="1" x14ac:dyDescent="0.2">
      <c r="A35" s="159"/>
      <c r="B35" s="199"/>
      <c r="C35" s="586">
        <f t="shared" ref="C35:C40" si="5">IF(E35="","",C34+1)</f>
        <v>5</v>
      </c>
      <c r="D35" s="586"/>
      <c r="E35" s="587" t="str">
        <f>IF('各会計、関係団体の財政状況及び健全化判断比率'!B11="","",'各会計、関係団体の財政状況及び健全化判断比率'!B11)</f>
        <v>石川県中小企業近代化資金貸付金特別会計</v>
      </c>
      <c r="F35" s="587"/>
      <c r="G35" s="587"/>
      <c r="H35" s="587"/>
      <c r="I35" s="587"/>
      <c r="J35" s="587"/>
      <c r="K35" s="587"/>
      <c r="L35" s="587"/>
      <c r="M35" s="587"/>
      <c r="N35" s="587"/>
      <c r="O35" s="587"/>
      <c r="P35" s="587"/>
      <c r="Q35" s="587"/>
      <c r="R35" s="587"/>
      <c r="S35" s="587"/>
      <c r="T35" s="200"/>
      <c r="U35" s="586" t="str">
        <f t="shared" si="0"/>
        <v/>
      </c>
      <c r="V35" s="586"/>
      <c r="W35" s="587"/>
      <c r="X35" s="587"/>
      <c r="Y35" s="587"/>
      <c r="Z35" s="587"/>
      <c r="AA35" s="587"/>
      <c r="AB35" s="587"/>
      <c r="AC35" s="587"/>
      <c r="AD35" s="587"/>
      <c r="AE35" s="587"/>
      <c r="AF35" s="587"/>
      <c r="AG35" s="587"/>
      <c r="AH35" s="587"/>
      <c r="AI35" s="587"/>
      <c r="AJ35" s="587"/>
      <c r="AK35" s="587"/>
      <c r="AL35" s="200"/>
      <c r="AM35" s="586" t="str">
        <f t="shared" si="1"/>
        <v/>
      </c>
      <c r="AN35" s="586"/>
      <c r="AO35" s="587"/>
      <c r="AP35" s="587"/>
      <c r="AQ35" s="587"/>
      <c r="AR35" s="587"/>
      <c r="AS35" s="587"/>
      <c r="AT35" s="587"/>
      <c r="AU35" s="587"/>
      <c r="AV35" s="587"/>
      <c r="AW35" s="587"/>
      <c r="AX35" s="587"/>
      <c r="AY35" s="587"/>
      <c r="AZ35" s="587"/>
      <c r="BA35" s="587"/>
      <c r="BB35" s="587"/>
      <c r="BC35" s="587"/>
      <c r="BD35" s="200"/>
      <c r="BE35" s="586" t="str">
        <f t="shared" si="2"/>
        <v/>
      </c>
      <c r="BF35" s="586"/>
      <c r="BG35" s="587"/>
      <c r="BH35" s="587"/>
      <c r="BI35" s="587"/>
      <c r="BJ35" s="587"/>
      <c r="BK35" s="587"/>
      <c r="BL35" s="587"/>
      <c r="BM35" s="587"/>
      <c r="BN35" s="587"/>
      <c r="BO35" s="587"/>
      <c r="BP35" s="587"/>
      <c r="BQ35" s="587"/>
      <c r="BR35" s="587"/>
      <c r="BS35" s="587"/>
      <c r="BT35" s="587"/>
      <c r="BU35" s="587"/>
      <c r="BV35" s="200"/>
      <c r="BW35" s="586" t="str">
        <f t="shared" si="3"/>
        <v/>
      </c>
      <c r="BX35" s="586"/>
      <c r="BY35" s="587" t="str">
        <f>IF('各会計、関係団体の財政状況及び健全化判断比率'!B72="","",'各会計、関係団体の財政状況及び健全化判断比率'!B72)</f>
        <v/>
      </c>
      <c r="BZ35" s="587"/>
      <c r="CA35" s="587"/>
      <c r="CB35" s="587"/>
      <c r="CC35" s="587"/>
      <c r="CD35" s="587"/>
      <c r="CE35" s="587"/>
      <c r="CF35" s="587"/>
      <c r="CG35" s="587"/>
      <c r="CH35" s="587"/>
      <c r="CI35" s="587"/>
      <c r="CJ35" s="587"/>
      <c r="CK35" s="587"/>
      <c r="CL35" s="587"/>
      <c r="CM35" s="587"/>
      <c r="CN35" s="200"/>
      <c r="CO35" s="586" t="str">
        <f t="shared" si="4"/>
        <v/>
      </c>
      <c r="CP35" s="586"/>
      <c r="CQ35" s="587" t="str">
        <f>IF('各会計、関係団体の財政状況及び健全化判断比率'!BS11="","",'各会計、関係団体の財政状況及び健全化判断比率'!BS11)</f>
        <v/>
      </c>
      <c r="CR35" s="587"/>
      <c r="CS35" s="587"/>
      <c r="CT35" s="587"/>
      <c r="CU35" s="587"/>
      <c r="CV35" s="587"/>
      <c r="CW35" s="587"/>
      <c r="CX35" s="587"/>
      <c r="CY35" s="587"/>
      <c r="CZ35" s="587"/>
      <c r="DA35" s="587"/>
      <c r="DB35" s="587"/>
      <c r="DC35" s="587"/>
      <c r="DD35" s="587"/>
      <c r="DE35" s="587"/>
      <c r="DF35" s="192"/>
      <c r="DG35" s="589" t="str">
        <f>IF('各会計、関係団体の財政状況及び健全化判断比率'!BR11="","",'各会計、関係団体の財政状況及び健全化判断比率'!BR11)</f>
        <v/>
      </c>
      <c r="DH35" s="589"/>
      <c r="DI35" s="203"/>
      <c r="DJ35" s="158"/>
      <c r="DK35" s="158"/>
      <c r="DL35" s="158"/>
      <c r="DM35" s="158"/>
      <c r="DN35" s="158"/>
      <c r="DO35" s="158"/>
    </row>
    <row r="36" spans="1:119" ht="32.25" customHeight="1" x14ac:dyDescent="0.2">
      <c r="A36" s="159"/>
      <c r="B36" s="199"/>
      <c r="C36" s="586">
        <f t="shared" si="5"/>
        <v>6</v>
      </c>
      <c r="D36" s="586"/>
      <c r="E36" s="587" t="str">
        <f>IF('各会計、関係団体の財政状況及び健全化判断比率'!B12="","",'各会計、関係団体の財政状況及び健全化判断比率'!B12)</f>
        <v>石川県就農支援資金特別会計</v>
      </c>
      <c r="F36" s="587"/>
      <c r="G36" s="587"/>
      <c r="H36" s="587"/>
      <c r="I36" s="587"/>
      <c r="J36" s="587"/>
      <c r="K36" s="587"/>
      <c r="L36" s="587"/>
      <c r="M36" s="587"/>
      <c r="N36" s="587"/>
      <c r="O36" s="587"/>
      <c r="P36" s="587"/>
      <c r="Q36" s="587"/>
      <c r="R36" s="587"/>
      <c r="S36" s="587"/>
      <c r="T36" s="200"/>
      <c r="U36" s="586" t="str">
        <f t="shared" si="0"/>
        <v/>
      </c>
      <c r="V36" s="586"/>
      <c r="W36" s="587"/>
      <c r="X36" s="587"/>
      <c r="Y36" s="587"/>
      <c r="Z36" s="587"/>
      <c r="AA36" s="587"/>
      <c r="AB36" s="587"/>
      <c r="AC36" s="587"/>
      <c r="AD36" s="587"/>
      <c r="AE36" s="587"/>
      <c r="AF36" s="587"/>
      <c r="AG36" s="587"/>
      <c r="AH36" s="587"/>
      <c r="AI36" s="587"/>
      <c r="AJ36" s="587"/>
      <c r="AK36" s="587"/>
      <c r="AL36" s="200"/>
      <c r="AM36" s="586" t="str">
        <f t="shared" si="1"/>
        <v/>
      </c>
      <c r="AN36" s="586"/>
      <c r="AO36" s="587"/>
      <c r="AP36" s="587"/>
      <c r="AQ36" s="587"/>
      <c r="AR36" s="587"/>
      <c r="AS36" s="587"/>
      <c r="AT36" s="587"/>
      <c r="AU36" s="587"/>
      <c r="AV36" s="587"/>
      <c r="AW36" s="587"/>
      <c r="AX36" s="587"/>
      <c r="AY36" s="587"/>
      <c r="AZ36" s="587"/>
      <c r="BA36" s="587"/>
      <c r="BB36" s="587"/>
      <c r="BC36" s="587"/>
      <c r="BD36" s="200"/>
      <c r="BE36" s="586" t="str">
        <f t="shared" si="2"/>
        <v/>
      </c>
      <c r="BF36" s="586"/>
      <c r="BG36" s="587"/>
      <c r="BH36" s="587"/>
      <c r="BI36" s="587"/>
      <c r="BJ36" s="587"/>
      <c r="BK36" s="587"/>
      <c r="BL36" s="587"/>
      <c r="BM36" s="587"/>
      <c r="BN36" s="587"/>
      <c r="BO36" s="587"/>
      <c r="BP36" s="587"/>
      <c r="BQ36" s="587"/>
      <c r="BR36" s="587"/>
      <c r="BS36" s="587"/>
      <c r="BT36" s="587"/>
      <c r="BU36" s="587"/>
      <c r="BV36" s="200"/>
      <c r="BW36" s="586" t="str">
        <f t="shared" si="3"/>
        <v/>
      </c>
      <c r="BX36" s="586"/>
      <c r="BY36" s="587" t="str">
        <f>IF('各会計、関係団体の財政状況及び健全化判断比率'!B73="","",'各会計、関係団体の財政状況及び健全化判断比率'!B73)</f>
        <v/>
      </c>
      <c r="BZ36" s="587"/>
      <c r="CA36" s="587"/>
      <c r="CB36" s="587"/>
      <c r="CC36" s="587"/>
      <c r="CD36" s="587"/>
      <c r="CE36" s="587"/>
      <c r="CF36" s="587"/>
      <c r="CG36" s="587"/>
      <c r="CH36" s="587"/>
      <c r="CI36" s="587"/>
      <c r="CJ36" s="587"/>
      <c r="CK36" s="587"/>
      <c r="CL36" s="587"/>
      <c r="CM36" s="587"/>
      <c r="CN36" s="200"/>
      <c r="CO36" s="586" t="str">
        <f t="shared" si="4"/>
        <v/>
      </c>
      <c r="CP36" s="586"/>
      <c r="CQ36" s="587" t="str">
        <f>IF('各会計、関係団体の財政状況及び健全化判断比率'!BS12="","",'各会計、関係団体の財政状況及び健全化判断比率'!BS12)</f>
        <v/>
      </c>
      <c r="CR36" s="587"/>
      <c r="CS36" s="587"/>
      <c r="CT36" s="587"/>
      <c r="CU36" s="587"/>
      <c r="CV36" s="587"/>
      <c r="CW36" s="587"/>
      <c r="CX36" s="587"/>
      <c r="CY36" s="587"/>
      <c r="CZ36" s="587"/>
      <c r="DA36" s="587"/>
      <c r="DB36" s="587"/>
      <c r="DC36" s="587"/>
      <c r="DD36" s="587"/>
      <c r="DE36" s="587"/>
      <c r="DF36" s="192"/>
      <c r="DG36" s="589" t="str">
        <f>IF('各会計、関係団体の財政状況及び健全化判断比率'!BR12="","",'各会計、関係団体の財政状況及び健全化判断比率'!BR12)</f>
        <v/>
      </c>
      <c r="DH36" s="589"/>
      <c r="DI36" s="203"/>
      <c r="DJ36" s="158"/>
      <c r="DK36" s="158"/>
      <c r="DL36" s="158"/>
      <c r="DM36" s="158"/>
      <c r="DN36" s="158"/>
      <c r="DO36" s="158"/>
    </row>
    <row r="37" spans="1:119" ht="32.25" customHeight="1" x14ac:dyDescent="0.2">
      <c r="A37" s="159"/>
      <c r="B37" s="199"/>
      <c r="C37" s="586">
        <f t="shared" si="5"/>
        <v>7</v>
      </c>
      <c r="D37" s="586"/>
      <c r="E37" s="587" t="str">
        <f>IF('各会計、関係団体の財政状況及び健全化判断比率'!B13="","",'各会計、関係団体の財政状況及び健全化判断比率'!B13)</f>
        <v>石川県林業改善資金特別会計</v>
      </c>
      <c r="F37" s="587"/>
      <c r="G37" s="587"/>
      <c r="H37" s="587"/>
      <c r="I37" s="587"/>
      <c r="J37" s="587"/>
      <c r="K37" s="587"/>
      <c r="L37" s="587"/>
      <c r="M37" s="587"/>
      <c r="N37" s="587"/>
      <c r="O37" s="587"/>
      <c r="P37" s="587"/>
      <c r="Q37" s="587"/>
      <c r="R37" s="587"/>
      <c r="S37" s="587"/>
      <c r="T37" s="200"/>
      <c r="U37" s="586" t="str">
        <f t="shared" si="0"/>
        <v/>
      </c>
      <c r="V37" s="586"/>
      <c r="W37" s="587"/>
      <c r="X37" s="587"/>
      <c r="Y37" s="587"/>
      <c r="Z37" s="587"/>
      <c r="AA37" s="587"/>
      <c r="AB37" s="587"/>
      <c r="AC37" s="587"/>
      <c r="AD37" s="587"/>
      <c r="AE37" s="587"/>
      <c r="AF37" s="587"/>
      <c r="AG37" s="587"/>
      <c r="AH37" s="587"/>
      <c r="AI37" s="587"/>
      <c r="AJ37" s="587"/>
      <c r="AK37" s="587"/>
      <c r="AL37" s="200"/>
      <c r="AM37" s="586" t="str">
        <f t="shared" si="1"/>
        <v/>
      </c>
      <c r="AN37" s="586"/>
      <c r="AO37" s="587"/>
      <c r="AP37" s="587"/>
      <c r="AQ37" s="587"/>
      <c r="AR37" s="587"/>
      <c r="AS37" s="587"/>
      <c r="AT37" s="587"/>
      <c r="AU37" s="587"/>
      <c r="AV37" s="587"/>
      <c r="AW37" s="587"/>
      <c r="AX37" s="587"/>
      <c r="AY37" s="587"/>
      <c r="AZ37" s="587"/>
      <c r="BA37" s="587"/>
      <c r="BB37" s="587"/>
      <c r="BC37" s="587"/>
      <c r="BD37" s="200"/>
      <c r="BE37" s="586" t="str">
        <f t="shared" si="2"/>
        <v/>
      </c>
      <c r="BF37" s="586"/>
      <c r="BG37" s="587"/>
      <c r="BH37" s="587"/>
      <c r="BI37" s="587"/>
      <c r="BJ37" s="587"/>
      <c r="BK37" s="587"/>
      <c r="BL37" s="587"/>
      <c r="BM37" s="587"/>
      <c r="BN37" s="587"/>
      <c r="BO37" s="587"/>
      <c r="BP37" s="587"/>
      <c r="BQ37" s="587"/>
      <c r="BR37" s="587"/>
      <c r="BS37" s="587"/>
      <c r="BT37" s="587"/>
      <c r="BU37" s="587"/>
      <c r="BV37" s="200"/>
      <c r="BW37" s="586" t="str">
        <f t="shared" si="3"/>
        <v/>
      </c>
      <c r="BX37" s="586"/>
      <c r="BY37" s="587" t="str">
        <f>IF('各会計、関係団体の財政状況及び健全化判断比率'!B74="","",'各会計、関係団体の財政状況及び健全化判断比率'!B74)</f>
        <v/>
      </c>
      <c r="BZ37" s="587"/>
      <c r="CA37" s="587"/>
      <c r="CB37" s="587"/>
      <c r="CC37" s="587"/>
      <c r="CD37" s="587"/>
      <c r="CE37" s="587"/>
      <c r="CF37" s="587"/>
      <c r="CG37" s="587"/>
      <c r="CH37" s="587"/>
      <c r="CI37" s="587"/>
      <c r="CJ37" s="587"/>
      <c r="CK37" s="587"/>
      <c r="CL37" s="587"/>
      <c r="CM37" s="587"/>
      <c r="CN37" s="200"/>
      <c r="CO37" s="586" t="str">
        <f t="shared" si="4"/>
        <v/>
      </c>
      <c r="CP37" s="586"/>
      <c r="CQ37" s="587" t="str">
        <f>IF('各会計、関係団体の財政状況及び健全化判断比率'!BS13="","",'各会計、関係団体の財政状況及び健全化判断比率'!BS13)</f>
        <v/>
      </c>
      <c r="CR37" s="587"/>
      <c r="CS37" s="587"/>
      <c r="CT37" s="587"/>
      <c r="CU37" s="587"/>
      <c r="CV37" s="587"/>
      <c r="CW37" s="587"/>
      <c r="CX37" s="587"/>
      <c r="CY37" s="587"/>
      <c r="CZ37" s="587"/>
      <c r="DA37" s="587"/>
      <c r="DB37" s="587"/>
      <c r="DC37" s="587"/>
      <c r="DD37" s="587"/>
      <c r="DE37" s="587"/>
      <c r="DF37" s="192"/>
      <c r="DG37" s="589" t="str">
        <f>IF('各会計、関係団体の財政状況及び健全化判断比率'!BR13="","",'各会計、関係団体の財政状況及び健全化判断比率'!BR13)</f>
        <v/>
      </c>
      <c r="DH37" s="589"/>
      <c r="DI37" s="203"/>
      <c r="DJ37" s="158"/>
      <c r="DK37" s="158"/>
      <c r="DL37" s="158"/>
      <c r="DM37" s="158"/>
      <c r="DN37" s="158"/>
      <c r="DO37" s="158"/>
    </row>
    <row r="38" spans="1:119" ht="32.25" customHeight="1" x14ac:dyDescent="0.2">
      <c r="A38" s="159"/>
      <c r="B38" s="199"/>
      <c r="C38" s="586">
        <f t="shared" si="5"/>
        <v>8</v>
      </c>
      <c r="D38" s="586"/>
      <c r="E38" s="587" t="str">
        <f>IF('各会計、関係団体の財政状況及び健全化判断比率'!B14="","",'各会計、関係団体の財政状況及び健全化判断比率'!B14)</f>
        <v>石川県沿岸漁業改善資金特別会計</v>
      </c>
      <c r="F38" s="587"/>
      <c r="G38" s="587"/>
      <c r="H38" s="587"/>
      <c r="I38" s="587"/>
      <c r="J38" s="587"/>
      <c r="K38" s="587"/>
      <c r="L38" s="587"/>
      <c r="M38" s="587"/>
      <c r="N38" s="587"/>
      <c r="O38" s="587"/>
      <c r="P38" s="587"/>
      <c r="Q38" s="587"/>
      <c r="R38" s="587"/>
      <c r="S38" s="587"/>
      <c r="T38" s="200"/>
      <c r="U38" s="586" t="str">
        <f t="shared" si="0"/>
        <v/>
      </c>
      <c r="V38" s="586"/>
      <c r="W38" s="587"/>
      <c r="X38" s="587"/>
      <c r="Y38" s="587"/>
      <c r="Z38" s="587"/>
      <c r="AA38" s="587"/>
      <c r="AB38" s="587"/>
      <c r="AC38" s="587"/>
      <c r="AD38" s="587"/>
      <c r="AE38" s="587"/>
      <c r="AF38" s="587"/>
      <c r="AG38" s="587"/>
      <c r="AH38" s="587"/>
      <c r="AI38" s="587"/>
      <c r="AJ38" s="587"/>
      <c r="AK38" s="587"/>
      <c r="AL38" s="200"/>
      <c r="AM38" s="586" t="str">
        <f t="shared" si="1"/>
        <v/>
      </c>
      <c r="AN38" s="586"/>
      <c r="AO38" s="587"/>
      <c r="AP38" s="587"/>
      <c r="AQ38" s="587"/>
      <c r="AR38" s="587"/>
      <c r="AS38" s="587"/>
      <c r="AT38" s="587"/>
      <c r="AU38" s="587"/>
      <c r="AV38" s="587"/>
      <c r="AW38" s="587"/>
      <c r="AX38" s="587"/>
      <c r="AY38" s="587"/>
      <c r="AZ38" s="587"/>
      <c r="BA38" s="587"/>
      <c r="BB38" s="587"/>
      <c r="BC38" s="587"/>
      <c r="BD38" s="200"/>
      <c r="BE38" s="586" t="str">
        <f t="shared" si="2"/>
        <v/>
      </c>
      <c r="BF38" s="586"/>
      <c r="BG38" s="587"/>
      <c r="BH38" s="587"/>
      <c r="BI38" s="587"/>
      <c r="BJ38" s="587"/>
      <c r="BK38" s="587"/>
      <c r="BL38" s="587"/>
      <c r="BM38" s="587"/>
      <c r="BN38" s="587"/>
      <c r="BO38" s="587"/>
      <c r="BP38" s="587"/>
      <c r="BQ38" s="587"/>
      <c r="BR38" s="587"/>
      <c r="BS38" s="587"/>
      <c r="BT38" s="587"/>
      <c r="BU38" s="587"/>
      <c r="BV38" s="200"/>
      <c r="BW38" s="586" t="str">
        <f t="shared" si="3"/>
        <v/>
      </c>
      <c r="BX38" s="586"/>
      <c r="BY38" s="587" t="str">
        <f>IF('各会計、関係団体の財政状況及び健全化判断比率'!B75="","",'各会計、関係団体の財政状況及び健全化判断比率'!B75)</f>
        <v/>
      </c>
      <c r="BZ38" s="587"/>
      <c r="CA38" s="587"/>
      <c r="CB38" s="587"/>
      <c r="CC38" s="587"/>
      <c r="CD38" s="587"/>
      <c r="CE38" s="587"/>
      <c r="CF38" s="587"/>
      <c r="CG38" s="587"/>
      <c r="CH38" s="587"/>
      <c r="CI38" s="587"/>
      <c r="CJ38" s="587"/>
      <c r="CK38" s="587"/>
      <c r="CL38" s="587"/>
      <c r="CM38" s="587"/>
      <c r="CN38" s="200"/>
      <c r="CO38" s="586" t="str">
        <f t="shared" si="4"/>
        <v/>
      </c>
      <c r="CP38" s="586"/>
      <c r="CQ38" s="587" t="str">
        <f>IF('各会計、関係団体の財政状況及び健全化判断比率'!BS14="","",'各会計、関係団体の財政状況及び健全化判断比率'!BS14)</f>
        <v/>
      </c>
      <c r="CR38" s="587"/>
      <c r="CS38" s="587"/>
      <c r="CT38" s="587"/>
      <c r="CU38" s="587"/>
      <c r="CV38" s="587"/>
      <c r="CW38" s="587"/>
      <c r="CX38" s="587"/>
      <c r="CY38" s="587"/>
      <c r="CZ38" s="587"/>
      <c r="DA38" s="587"/>
      <c r="DB38" s="587"/>
      <c r="DC38" s="587"/>
      <c r="DD38" s="587"/>
      <c r="DE38" s="587"/>
      <c r="DF38" s="192"/>
      <c r="DG38" s="589" t="str">
        <f>IF('各会計、関係団体の財政状況及び健全化判断比率'!BR14="","",'各会計、関係団体の財政状況及び健全化判断比率'!BR14)</f>
        <v/>
      </c>
      <c r="DH38" s="589"/>
      <c r="DI38" s="203"/>
      <c r="DJ38" s="158"/>
      <c r="DK38" s="158"/>
      <c r="DL38" s="158"/>
      <c r="DM38" s="158"/>
      <c r="DN38" s="158"/>
      <c r="DO38" s="158"/>
    </row>
    <row r="39" spans="1:119" ht="32.25" customHeight="1" x14ac:dyDescent="0.2">
      <c r="A39" s="159"/>
      <c r="B39" s="199"/>
      <c r="C39" s="586">
        <f t="shared" si="5"/>
        <v>9</v>
      </c>
      <c r="D39" s="586"/>
      <c r="E39" s="587" t="str">
        <f>IF('各会計、関係団体の財政状況及び健全化判断比率'!B15="","",'各会計、関係団体の財政状況及び健全化判断比率'!B15)</f>
        <v>石川県育英資金特別会計</v>
      </c>
      <c r="F39" s="587"/>
      <c r="G39" s="587"/>
      <c r="H39" s="587"/>
      <c r="I39" s="587"/>
      <c r="J39" s="587"/>
      <c r="K39" s="587"/>
      <c r="L39" s="587"/>
      <c r="M39" s="587"/>
      <c r="N39" s="587"/>
      <c r="O39" s="587"/>
      <c r="P39" s="587"/>
      <c r="Q39" s="587"/>
      <c r="R39" s="587"/>
      <c r="S39" s="587"/>
      <c r="T39" s="200"/>
      <c r="U39" s="586" t="str">
        <f t="shared" si="0"/>
        <v/>
      </c>
      <c r="V39" s="586"/>
      <c r="W39" s="587"/>
      <c r="X39" s="587"/>
      <c r="Y39" s="587"/>
      <c r="Z39" s="587"/>
      <c r="AA39" s="587"/>
      <c r="AB39" s="587"/>
      <c r="AC39" s="587"/>
      <c r="AD39" s="587"/>
      <c r="AE39" s="587"/>
      <c r="AF39" s="587"/>
      <c r="AG39" s="587"/>
      <c r="AH39" s="587"/>
      <c r="AI39" s="587"/>
      <c r="AJ39" s="587"/>
      <c r="AK39" s="587"/>
      <c r="AL39" s="200"/>
      <c r="AM39" s="586" t="str">
        <f t="shared" si="1"/>
        <v/>
      </c>
      <c r="AN39" s="586"/>
      <c r="AO39" s="587"/>
      <c r="AP39" s="587"/>
      <c r="AQ39" s="587"/>
      <c r="AR39" s="587"/>
      <c r="AS39" s="587"/>
      <c r="AT39" s="587"/>
      <c r="AU39" s="587"/>
      <c r="AV39" s="587"/>
      <c r="AW39" s="587"/>
      <c r="AX39" s="587"/>
      <c r="AY39" s="587"/>
      <c r="AZ39" s="587"/>
      <c r="BA39" s="587"/>
      <c r="BB39" s="587"/>
      <c r="BC39" s="587"/>
      <c r="BD39" s="200"/>
      <c r="BE39" s="586" t="str">
        <f t="shared" si="2"/>
        <v/>
      </c>
      <c r="BF39" s="586"/>
      <c r="BG39" s="587"/>
      <c r="BH39" s="587"/>
      <c r="BI39" s="587"/>
      <c r="BJ39" s="587"/>
      <c r="BK39" s="587"/>
      <c r="BL39" s="587"/>
      <c r="BM39" s="587"/>
      <c r="BN39" s="587"/>
      <c r="BO39" s="587"/>
      <c r="BP39" s="587"/>
      <c r="BQ39" s="587"/>
      <c r="BR39" s="587"/>
      <c r="BS39" s="587"/>
      <c r="BT39" s="587"/>
      <c r="BU39" s="587"/>
      <c r="BV39" s="200"/>
      <c r="BW39" s="586" t="str">
        <f t="shared" si="3"/>
        <v/>
      </c>
      <c r="BX39" s="586"/>
      <c r="BY39" s="587" t="str">
        <f>IF('各会計、関係団体の財政状況及び健全化判断比率'!B76="","",'各会計、関係団体の財政状況及び健全化判断比率'!B76)</f>
        <v/>
      </c>
      <c r="BZ39" s="587"/>
      <c r="CA39" s="587"/>
      <c r="CB39" s="587"/>
      <c r="CC39" s="587"/>
      <c r="CD39" s="587"/>
      <c r="CE39" s="587"/>
      <c r="CF39" s="587"/>
      <c r="CG39" s="587"/>
      <c r="CH39" s="587"/>
      <c r="CI39" s="587"/>
      <c r="CJ39" s="587"/>
      <c r="CK39" s="587"/>
      <c r="CL39" s="587"/>
      <c r="CM39" s="587"/>
      <c r="CN39" s="200"/>
      <c r="CO39" s="586" t="str">
        <f t="shared" si="4"/>
        <v/>
      </c>
      <c r="CP39" s="586"/>
      <c r="CQ39" s="587" t="str">
        <f>IF('各会計、関係団体の財政状況及び健全化判断比率'!BS15="","",'各会計、関係団体の財政状況及び健全化判断比率'!BS15)</f>
        <v/>
      </c>
      <c r="CR39" s="587"/>
      <c r="CS39" s="587"/>
      <c r="CT39" s="587"/>
      <c r="CU39" s="587"/>
      <c r="CV39" s="587"/>
      <c r="CW39" s="587"/>
      <c r="CX39" s="587"/>
      <c r="CY39" s="587"/>
      <c r="CZ39" s="587"/>
      <c r="DA39" s="587"/>
      <c r="DB39" s="587"/>
      <c r="DC39" s="587"/>
      <c r="DD39" s="587"/>
      <c r="DE39" s="587"/>
      <c r="DF39" s="192"/>
      <c r="DG39" s="589" t="str">
        <f>IF('各会計、関係団体の財政状況及び健全化判断比率'!BR15="","",'各会計、関係団体の財政状況及び健全化判断比率'!BR15)</f>
        <v/>
      </c>
      <c r="DH39" s="589"/>
      <c r="DI39" s="203"/>
      <c r="DJ39" s="158"/>
      <c r="DK39" s="158"/>
      <c r="DL39" s="158"/>
      <c r="DM39" s="158"/>
      <c r="DN39" s="158"/>
      <c r="DO39" s="158"/>
    </row>
    <row r="40" spans="1:119" ht="32.25" customHeight="1" x14ac:dyDescent="0.2">
      <c r="A40" s="159"/>
      <c r="B40" s="199"/>
      <c r="C40" s="586">
        <f t="shared" si="5"/>
        <v>10</v>
      </c>
      <c r="D40" s="586"/>
      <c r="E40" s="587" t="str">
        <f>IF('各会計、関係団体の財政状況及び健全化判断比率'!B16="","",'各会計、関係団体の財政状況及び健全化判断比率'!B16)</f>
        <v>石川県公債管理特別会計</v>
      </c>
      <c r="F40" s="587"/>
      <c r="G40" s="587"/>
      <c r="H40" s="587"/>
      <c r="I40" s="587"/>
      <c r="J40" s="587"/>
      <c r="K40" s="587"/>
      <c r="L40" s="587"/>
      <c r="M40" s="587"/>
      <c r="N40" s="587"/>
      <c r="O40" s="587"/>
      <c r="P40" s="587"/>
      <c r="Q40" s="587"/>
      <c r="R40" s="587"/>
      <c r="S40" s="587"/>
      <c r="T40" s="200"/>
      <c r="U40" s="586" t="str">
        <f t="shared" si="0"/>
        <v/>
      </c>
      <c r="V40" s="586"/>
      <c r="W40" s="587"/>
      <c r="X40" s="587"/>
      <c r="Y40" s="587"/>
      <c r="Z40" s="587"/>
      <c r="AA40" s="587"/>
      <c r="AB40" s="587"/>
      <c r="AC40" s="587"/>
      <c r="AD40" s="587"/>
      <c r="AE40" s="587"/>
      <c r="AF40" s="587"/>
      <c r="AG40" s="587"/>
      <c r="AH40" s="587"/>
      <c r="AI40" s="587"/>
      <c r="AJ40" s="587"/>
      <c r="AK40" s="587"/>
      <c r="AL40" s="200"/>
      <c r="AM40" s="586" t="str">
        <f t="shared" si="1"/>
        <v/>
      </c>
      <c r="AN40" s="586"/>
      <c r="AO40" s="587"/>
      <c r="AP40" s="587"/>
      <c r="AQ40" s="587"/>
      <c r="AR40" s="587"/>
      <c r="AS40" s="587"/>
      <c r="AT40" s="587"/>
      <c r="AU40" s="587"/>
      <c r="AV40" s="587"/>
      <c r="AW40" s="587"/>
      <c r="AX40" s="587"/>
      <c r="AY40" s="587"/>
      <c r="AZ40" s="587"/>
      <c r="BA40" s="587"/>
      <c r="BB40" s="587"/>
      <c r="BC40" s="587"/>
      <c r="BD40" s="200"/>
      <c r="BE40" s="586" t="str">
        <f t="shared" si="2"/>
        <v/>
      </c>
      <c r="BF40" s="586"/>
      <c r="BG40" s="587"/>
      <c r="BH40" s="587"/>
      <c r="BI40" s="587"/>
      <c r="BJ40" s="587"/>
      <c r="BK40" s="587"/>
      <c r="BL40" s="587"/>
      <c r="BM40" s="587"/>
      <c r="BN40" s="587"/>
      <c r="BO40" s="587"/>
      <c r="BP40" s="587"/>
      <c r="BQ40" s="587"/>
      <c r="BR40" s="587"/>
      <c r="BS40" s="587"/>
      <c r="BT40" s="587"/>
      <c r="BU40" s="587"/>
      <c r="BV40" s="200"/>
      <c r="BW40" s="586" t="str">
        <f t="shared" si="3"/>
        <v/>
      </c>
      <c r="BX40" s="586"/>
      <c r="BY40" s="587" t="str">
        <f>IF('各会計、関係団体の財政状況及び健全化判断比率'!B77="","",'各会計、関係団体の財政状況及び健全化判断比率'!B77)</f>
        <v/>
      </c>
      <c r="BZ40" s="587"/>
      <c r="CA40" s="587"/>
      <c r="CB40" s="587"/>
      <c r="CC40" s="587"/>
      <c r="CD40" s="587"/>
      <c r="CE40" s="587"/>
      <c r="CF40" s="587"/>
      <c r="CG40" s="587"/>
      <c r="CH40" s="587"/>
      <c r="CI40" s="587"/>
      <c r="CJ40" s="587"/>
      <c r="CK40" s="587"/>
      <c r="CL40" s="587"/>
      <c r="CM40" s="587"/>
      <c r="CN40" s="200"/>
      <c r="CO40" s="586" t="str">
        <f t="shared" si="4"/>
        <v/>
      </c>
      <c r="CP40" s="586"/>
      <c r="CQ40" s="587" t="str">
        <f>IF('各会計、関係団体の財政状況及び健全化判断比率'!BS16="","",'各会計、関係団体の財政状況及び健全化判断比率'!BS16)</f>
        <v/>
      </c>
      <c r="CR40" s="587"/>
      <c r="CS40" s="587"/>
      <c r="CT40" s="587"/>
      <c r="CU40" s="587"/>
      <c r="CV40" s="587"/>
      <c r="CW40" s="587"/>
      <c r="CX40" s="587"/>
      <c r="CY40" s="587"/>
      <c r="CZ40" s="587"/>
      <c r="DA40" s="587"/>
      <c r="DB40" s="587"/>
      <c r="DC40" s="587"/>
      <c r="DD40" s="587"/>
      <c r="DE40" s="587"/>
      <c r="DF40" s="192"/>
      <c r="DG40" s="589" t="str">
        <f>IF('各会計、関係団体の財政状況及び健全化判断比率'!BR16="","",'各会計、関係団体の財政状況及び健全化判断比率'!BR16)</f>
        <v/>
      </c>
      <c r="DH40" s="589"/>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174</v>
      </c>
      <c r="C43" s="158"/>
      <c r="D43" s="158"/>
      <c r="E43" s="158" t="s">
        <v>175</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176</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177</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178</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179</v>
      </c>
    </row>
    <row r="48" spans="1:119" x14ac:dyDescent="0.2">
      <c r="E48" s="160" t="s">
        <v>180</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Ih4r8Bu2YkvSm6Z65rSTXqu+gEknGAD2R91VESQcHUqRg6NsF/6pw2hyDZmleLpYMUzzsVTwVd7YOFbxJNU/YA==" saltValue="VcWZZwiLhiyBiNgzXY1Hvg=="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0</v>
      </c>
      <c r="K32" s="10"/>
      <c r="L32" s="10"/>
      <c r="M32" s="10"/>
      <c r="N32" s="10"/>
      <c r="O32" s="10"/>
      <c r="P32" s="10"/>
    </row>
    <row r="33" spans="1:16" ht="39" customHeight="1" thickBot="1" x14ac:dyDescent="0.3">
      <c r="A33" s="10"/>
      <c r="B33" s="13" t="s">
        <v>6</v>
      </c>
      <c r="C33" s="14"/>
      <c r="D33" s="14"/>
      <c r="E33" s="15" t="s">
        <v>2</v>
      </c>
      <c r="F33" s="16" t="s">
        <v>527</v>
      </c>
      <c r="G33" s="17" t="s">
        <v>528</v>
      </c>
      <c r="H33" s="17" t="s">
        <v>529</v>
      </c>
      <c r="I33" s="17" t="s">
        <v>530</v>
      </c>
      <c r="J33" s="18" t="s">
        <v>531</v>
      </c>
      <c r="K33" s="10"/>
      <c r="L33" s="10"/>
      <c r="M33" s="10"/>
      <c r="N33" s="10"/>
      <c r="O33" s="10"/>
      <c r="P33" s="10"/>
    </row>
    <row r="34" spans="1:16" ht="39" customHeight="1" x14ac:dyDescent="0.2">
      <c r="A34" s="10"/>
      <c r="B34" s="19"/>
      <c r="C34" s="1165" t="s">
        <v>532</v>
      </c>
      <c r="D34" s="1165"/>
      <c r="E34" s="1166"/>
      <c r="F34" s="20">
        <v>4.5599999999999996</v>
      </c>
      <c r="G34" s="21">
        <v>4.8600000000000003</v>
      </c>
      <c r="H34" s="21">
        <v>4.29</v>
      </c>
      <c r="I34" s="21">
        <v>3.37</v>
      </c>
      <c r="J34" s="22">
        <v>3.22</v>
      </c>
      <c r="K34" s="10"/>
      <c r="L34" s="10"/>
      <c r="M34" s="10"/>
      <c r="N34" s="10"/>
      <c r="O34" s="10"/>
      <c r="P34" s="10"/>
    </row>
    <row r="35" spans="1:16" ht="39" customHeight="1" x14ac:dyDescent="0.2">
      <c r="A35" s="10"/>
      <c r="B35" s="23"/>
      <c r="C35" s="1159" t="s">
        <v>533</v>
      </c>
      <c r="D35" s="1160"/>
      <c r="E35" s="1161"/>
      <c r="F35" s="24">
        <v>2.78</v>
      </c>
      <c r="G35" s="25">
        <v>2.75</v>
      </c>
      <c r="H35" s="25">
        <v>2.75</v>
      </c>
      <c r="I35" s="25">
        <v>2.72</v>
      </c>
      <c r="J35" s="26">
        <v>2.5499999999999998</v>
      </c>
      <c r="K35" s="10"/>
      <c r="L35" s="10"/>
      <c r="M35" s="10"/>
      <c r="N35" s="10"/>
      <c r="O35" s="10"/>
      <c r="P35" s="10"/>
    </row>
    <row r="36" spans="1:16" ht="39" customHeight="1" x14ac:dyDescent="0.2">
      <c r="A36" s="10"/>
      <c r="B36" s="23"/>
      <c r="C36" s="1159" t="s">
        <v>534</v>
      </c>
      <c r="D36" s="1160"/>
      <c r="E36" s="1161"/>
      <c r="F36" s="24">
        <v>1.22</v>
      </c>
      <c r="G36" s="25">
        <v>1.32</v>
      </c>
      <c r="H36" s="25">
        <v>1.32</v>
      </c>
      <c r="I36" s="25">
        <v>1.38</v>
      </c>
      <c r="J36" s="26">
        <v>1.38</v>
      </c>
      <c r="K36" s="10"/>
      <c r="L36" s="10"/>
      <c r="M36" s="10"/>
      <c r="N36" s="10"/>
      <c r="O36" s="10"/>
      <c r="P36" s="10"/>
    </row>
    <row r="37" spans="1:16" ht="39" customHeight="1" x14ac:dyDescent="0.2">
      <c r="A37" s="10"/>
      <c r="B37" s="23"/>
      <c r="C37" s="1159" t="s">
        <v>535</v>
      </c>
      <c r="D37" s="1160"/>
      <c r="E37" s="1161"/>
      <c r="F37" s="24" t="s">
        <v>486</v>
      </c>
      <c r="G37" s="25" t="s">
        <v>486</v>
      </c>
      <c r="H37" s="25" t="s">
        <v>486</v>
      </c>
      <c r="I37" s="25">
        <v>0.63</v>
      </c>
      <c r="J37" s="26">
        <v>0.95</v>
      </c>
      <c r="K37" s="10"/>
      <c r="L37" s="10"/>
      <c r="M37" s="10"/>
      <c r="N37" s="10"/>
      <c r="O37" s="10"/>
      <c r="P37" s="10"/>
    </row>
    <row r="38" spans="1:16" ht="39" customHeight="1" x14ac:dyDescent="0.2">
      <c r="A38" s="10"/>
      <c r="B38" s="23"/>
      <c r="C38" s="1159" t="s">
        <v>536</v>
      </c>
      <c r="D38" s="1160"/>
      <c r="E38" s="1161"/>
      <c r="F38" s="24">
        <v>0.91</v>
      </c>
      <c r="G38" s="25">
        <v>0.91</v>
      </c>
      <c r="H38" s="25">
        <v>0.91</v>
      </c>
      <c r="I38" s="25">
        <v>0.47</v>
      </c>
      <c r="J38" s="26">
        <v>0.47</v>
      </c>
      <c r="K38" s="10"/>
      <c r="L38" s="10"/>
      <c r="M38" s="10"/>
      <c r="N38" s="10"/>
      <c r="O38" s="10"/>
      <c r="P38" s="10"/>
    </row>
    <row r="39" spans="1:16" ht="39" customHeight="1" x14ac:dyDescent="0.2">
      <c r="A39" s="10"/>
      <c r="B39" s="23"/>
      <c r="C39" s="1159" t="s">
        <v>537</v>
      </c>
      <c r="D39" s="1160"/>
      <c r="E39" s="1161"/>
      <c r="F39" s="24">
        <v>0.24</v>
      </c>
      <c r="G39" s="25">
        <v>0.24</v>
      </c>
      <c r="H39" s="25">
        <v>0.25</v>
      </c>
      <c r="I39" s="25">
        <v>0.24</v>
      </c>
      <c r="J39" s="26">
        <v>0.24</v>
      </c>
      <c r="K39" s="10"/>
      <c r="L39" s="10"/>
      <c r="M39" s="10"/>
      <c r="N39" s="10"/>
      <c r="O39" s="10"/>
      <c r="P39" s="10"/>
    </row>
    <row r="40" spans="1:16" ht="39" customHeight="1" x14ac:dyDescent="0.2">
      <c r="A40" s="10"/>
      <c r="B40" s="23"/>
      <c r="C40" s="1159" t="s">
        <v>538</v>
      </c>
      <c r="D40" s="1160"/>
      <c r="E40" s="1161"/>
      <c r="F40" s="24">
        <v>0</v>
      </c>
      <c r="G40" s="25">
        <v>0</v>
      </c>
      <c r="H40" s="25">
        <v>0</v>
      </c>
      <c r="I40" s="25">
        <v>0</v>
      </c>
      <c r="J40" s="26">
        <v>0.18</v>
      </c>
      <c r="K40" s="10"/>
      <c r="L40" s="10"/>
      <c r="M40" s="10"/>
      <c r="N40" s="10"/>
      <c r="O40" s="10"/>
      <c r="P40" s="10"/>
    </row>
    <row r="41" spans="1:16" ht="39" customHeight="1" x14ac:dyDescent="0.2">
      <c r="A41" s="10"/>
      <c r="B41" s="23"/>
      <c r="C41" s="1159" t="s">
        <v>539</v>
      </c>
      <c r="D41" s="1160"/>
      <c r="E41" s="1161"/>
      <c r="F41" s="24">
        <v>0</v>
      </c>
      <c r="G41" s="25">
        <v>0</v>
      </c>
      <c r="H41" s="25">
        <v>0</v>
      </c>
      <c r="I41" s="25">
        <v>0.02</v>
      </c>
      <c r="J41" s="26">
        <v>0.03</v>
      </c>
      <c r="K41" s="10"/>
      <c r="L41" s="10"/>
      <c r="M41" s="10"/>
      <c r="N41" s="10"/>
      <c r="O41" s="10"/>
      <c r="P41" s="10"/>
    </row>
    <row r="42" spans="1:16" ht="39" customHeight="1" x14ac:dyDescent="0.2">
      <c r="A42" s="10"/>
      <c r="B42" s="27"/>
      <c r="C42" s="1159" t="s">
        <v>540</v>
      </c>
      <c r="D42" s="1160"/>
      <c r="E42" s="1161"/>
      <c r="F42" s="24" t="s">
        <v>486</v>
      </c>
      <c r="G42" s="25" t="s">
        <v>486</v>
      </c>
      <c r="H42" s="25" t="s">
        <v>486</v>
      </c>
      <c r="I42" s="25" t="s">
        <v>486</v>
      </c>
      <c r="J42" s="26" t="s">
        <v>486</v>
      </c>
      <c r="K42" s="10"/>
      <c r="L42" s="10"/>
      <c r="M42" s="10"/>
      <c r="N42" s="10"/>
      <c r="O42" s="10"/>
      <c r="P42" s="10"/>
    </row>
    <row r="43" spans="1:16" ht="39" customHeight="1" thickBot="1" x14ac:dyDescent="0.25">
      <c r="A43" s="10"/>
      <c r="B43" s="28"/>
      <c r="C43" s="1162" t="s">
        <v>541</v>
      </c>
      <c r="D43" s="1163"/>
      <c r="E43" s="1164"/>
      <c r="F43" s="29">
        <v>0</v>
      </c>
      <c r="G43" s="30">
        <v>0</v>
      </c>
      <c r="H43" s="30">
        <v>0.01</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dIwD5K+5oUp29h/hWHi0Xg2ONEYx81kj+Imbhxgd36RWFW+VCMyQswOMXI9NeK4qM/TNM8cdUTzALS1QZr5f1w==" saltValue="dLZ/LjUeBX24pakvJsxq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Normal="10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3">
      <c r="A44" s="36"/>
      <c r="B44" s="39" t="s">
        <v>8</v>
      </c>
      <c r="C44" s="40"/>
      <c r="D44" s="40"/>
      <c r="E44" s="41"/>
      <c r="F44" s="41"/>
      <c r="G44" s="41"/>
      <c r="H44" s="41"/>
      <c r="I44" s="41"/>
      <c r="J44" s="42" t="s">
        <v>2</v>
      </c>
      <c r="K44" s="43" t="s">
        <v>527</v>
      </c>
      <c r="L44" s="44" t="s">
        <v>528</v>
      </c>
      <c r="M44" s="44" t="s">
        <v>529</v>
      </c>
      <c r="N44" s="44" t="s">
        <v>530</v>
      </c>
      <c r="O44" s="45" t="s">
        <v>531</v>
      </c>
      <c r="P44" s="36"/>
      <c r="Q44" s="36"/>
      <c r="R44" s="36"/>
      <c r="S44" s="36"/>
      <c r="T44" s="36"/>
      <c r="U44" s="36"/>
    </row>
    <row r="45" spans="1:21" ht="30.75" customHeight="1" x14ac:dyDescent="0.2">
      <c r="A45" s="36"/>
      <c r="B45" s="1167" t="s">
        <v>9</v>
      </c>
      <c r="C45" s="1168"/>
      <c r="D45" s="46"/>
      <c r="E45" s="1173" t="s">
        <v>10</v>
      </c>
      <c r="F45" s="1173"/>
      <c r="G45" s="1173"/>
      <c r="H45" s="1173"/>
      <c r="I45" s="1173"/>
      <c r="J45" s="1174"/>
      <c r="K45" s="47">
        <v>93239</v>
      </c>
      <c r="L45" s="48">
        <v>117883</v>
      </c>
      <c r="M45" s="48">
        <v>92185</v>
      </c>
      <c r="N45" s="48">
        <v>89532</v>
      </c>
      <c r="O45" s="49">
        <v>87761</v>
      </c>
      <c r="P45" s="36"/>
      <c r="Q45" s="36"/>
      <c r="R45" s="36"/>
      <c r="S45" s="36"/>
      <c r="T45" s="36"/>
      <c r="U45" s="36"/>
    </row>
    <row r="46" spans="1:21" ht="30.75" customHeight="1" x14ac:dyDescent="0.2">
      <c r="A46" s="36"/>
      <c r="B46" s="1169"/>
      <c r="C46" s="1170"/>
      <c r="D46" s="50"/>
      <c r="E46" s="1175" t="s">
        <v>11</v>
      </c>
      <c r="F46" s="1175"/>
      <c r="G46" s="1175"/>
      <c r="H46" s="1175"/>
      <c r="I46" s="1175"/>
      <c r="J46" s="1176"/>
      <c r="K46" s="51">
        <v>3</v>
      </c>
      <c r="L46" s="52">
        <v>3</v>
      </c>
      <c r="M46" s="52" t="s">
        <v>486</v>
      </c>
      <c r="N46" s="52" t="s">
        <v>486</v>
      </c>
      <c r="O46" s="53" t="s">
        <v>486</v>
      </c>
      <c r="P46" s="36"/>
      <c r="Q46" s="36"/>
      <c r="R46" s="36"/>
      <c r="S46" s="36"/>
      <c r="T46" s="36"/>
      <c r="U46" s="36"/>
    </row>
    <row r="47" spans="1:21" ht="30.75" customHeight="1" x14ac:dyDescent="0.2">
      <c r="A47" s="36"/>
      <c r="B47" s="1169"/>
      <c r="C47" s="1170"/>
      <c r="D47" s="50"/>
      <c r="E47" s="1175" t="s">
        <v>12</v>
      </c>
      <c r="F47" s="1175"/>
      <c r="G47" s="1175"/>
      <c r="H47" s="1175"/>
      <c r="I47" s="1175"/>
      <c r="J47" s="1176"/>
      <c r="K47" s="51">
        <v>400</v>
      </c>
      <c r="L47" s="52">
        <v>333</v>
      </c>
      <c r="M47" s="52">
        <v>433</v>
      </c>
      <c r="N47" s="52">
        <v>367</v>
      </c>
      <c r="O47" s="53">
        <v>903</v>
      </c>
      <c r="P47" s="36"/>
      <c r="Q47" s="36"/>
      <c r="R47" s="36"/>
      <c r="S47" s="36"/>
      <c r="T47" s="36"/>
      <c r="U47" s="36"/>
    </row>
    <row r="48" spans="1:21" ht="30.75" customHeight="1" x14ac:dyDescent="0.2">
      <c r="A48" s="36"/>
      <c r="B48" s="1169"/>
      <c r="C48" s="1170"/>
      <c r="D48" s="50"/>
      <c r="E48" s="1175" t="s">
        <v>13</v>
      </c>
      <c r="F48" s="1175"/>
      <c r="G48" s="1175"/>
      <c r="H48" s="1175"/>
      <c r="I48" s="1175"/>
      <c r="J48" s="1176"/>
      <c r="K48" s="51">
        <v>1273</v>
      </c>
      <c r="L48" s="52">
        <v>1181</v>
      </c>
      <c r="M48" s="52">
        <v>1576</v>
      </c>
      <c r="N48" s="52">
        <v>2232</v>
      </c>
      <c r="O48" s="53">
        <v>2399</v>
      </c>
      <c r="P48" s="36"/>
      <c r="Q48" s="36"/>
      <c r="R48" s="36"/>
      <c r="S48" s="36"/>
      <c r="T48" s="36"/>
      <c r="U48" s="36"/>
    </row>
    <row r="49" spans="1:21" ht="30.75" customHeight="1" x14ac:dyDescent="0.2">
      <c r="A49" s="36"/>
      <c r="B49" s="1169"/>
      <c r="C49" s="1170"/>
      <c r="D49" s="50"/>
      <c r="E49" s="1175" t="s">
        <v>14</v>
      </c>
      <c r="F49" s="1175"/>
      <c r="G49" s="1175"/>
      <c r="H49" s="1175"/>
      <c r="I49" s="1175"/>
      <c r="J49" s="1176"/>
      <c r="K49" s="51" t="s">
        <v>486</v>
      </c>
      <c r="L49" s="52" t="s">
        <v>486</v>
      </c>
      <c r="M49" s="52" t="s">
        <v>486</v>
      </c>
      <c r="N49" s="52" t="s">
        <v>486</v>
      </c>
      <c r="O49" s="53" t="s">
        <v>486</v>
      </c>
      <c r="P49" s="36"/>
      <c r="Q49" s="36"/>
      <c r="R49" s="36"/>
      <c r="S49" s="36"/>
      <c r="T49" s="36"/>
      <c r="U49" s="36"/>
    </row>
    <row r="50" spans="1:21" ht="30.75" customHeight="1" x14ac:dyDescent="0.2">
      <c r="A50" s="36"/>
      <c r="B50" s="1169"/>
      <c r="C50" s="1170"/>
      <c r="D50" s="50"/>
      <c r="E50" s="1175" t="s">
        <v>15</v>
      </c>
      <c r="F50" s="1175"/>
      <c r="G50" s="1175"/>
      <c r="H50" s="1175"/>
      <c r="I50" s="1175"/>
      <c r="J50" s="1176"/>
      <c r="K50" s="51">
        <v>507</v>
      </c>
      <c r="L50" s="52">
        <v>408</v>
      </c>
      <c r="M50" s="52">
        <v>330</v>
      </c>
      <c r="N50" s="52">
        <v>231</v>
      </c>
      <c r="O50" s="53">
        <v>32</v>
      </c>
      <c r="P50" s="36"/>
      <c r="Q50" s="36"/>
      <c r="R50" s="36"/>
      <c r="S50" s="36"/>
      <c r="T50" s="36"/>
      <c r="U50" s="36"/>
    </row>
    <row r="51" spans="1:21" ht="30.75" customHeight="1" x14ac:dyDescent="0.2">
      <c r="A51" s="36"/>
      <c r="B51" s="1171"/>
      <c r="C51" s="1172"/>
      <c r="D51" s="54"/>
      <c r="E51" s="1175" t="s">
        <v>16</v>
      </c>
      <c r="F51" s="1175"/>
      <c r="G51" s="1175"/>
      <c r="H51" s="1175"/>
      <c r="I51" s="1175"/>
      <c r="J51" s="1176"/>
      <c r="K51" s="51" t="s">
        <v>486</v>
      </c>
      <c r="L51" s="52" t="s">
        <v>486</v>
      </c>
      <c r="M51" s="52" t="s">
        <v>486</v>
      </c>
      <c r="N51" s="52" t="s">
        <v>486</v>
      </c>
      <c r="O51" s="53" t="s">
        <v>486</v>
      </c>
      <c r="P51" s="36"/>
      <c r="Q51" s="36"/>
      <c r="R51" s="36"/>
      <c r="S51" s="36"/>
      <c r="T51" s="36"/>
      <c r="U51" s="36"/>
    </row>
    <row r="52" spans="1:21" ht="30.75" customHeight="1" x14ac:dyDescent="0.2">
      <c r="A52" s="36"/>
      <c r="B52" s="1177" t="s">
        <v>17</v>
      </c>
      <c r="C52" s="1178"/>
      <c r="D52" s="54"/>
      <c r="E52" s="1175" t="s">
        <v>18</v>
      </c>
      <c r="F52" s="1175"/>
      <c r="G52" s="1175"/>
      <c r="H52" s="1175"/>
      <c r="I52" s="1175"/>
      <c r="J52" s="1176"/>
      <c r="K52" s="51">
        <v>60806</v>
      </c>
      <c r="L52" s="52">
        <v>86245</v>
      </c>
      <c r="M52" s="52">
        <v>61137</v>
      </c>
      <c r="N52" s="52">
        <v>60835</v>
      </c>
      <c r="O52" s="53">
        <v>59880</v>
      </c>
      <c r="P52" s="36"/>
      <c r="Q52" s="36"/>
      <c r="R52" s="36"/>
      <c r="S52" s="36"/>
      <c r="T52" s="36"/>
      <c r="U52" s="36"/>
    </row>
    <row r="53" spans="1:21" ht="30.75" customHeight="1" thickBot="1" x14ac:dyDescent="0.25">
      <c r="A53" s="36"/>
      <c r="B53" s="1179" t="s">
        <v>19</v>
      </c>
      <c r="C53" s="1180"/>
      <c r="D53" s="55"/>
      <c r="E53" s="1181" t="s">
        <v>20</v>
      </c>
      <c r="F53" s="1181"/>
      <c r="G53" s="1181"/>
      <c r="H53" s="1181"/>
      <c r="I53" s="1181"/>
      <c r="J53" s="1182"/>
      <c r="K53" s="56">
        <v>34616</v>
      </c>
      <c r="L53" s="57">
        <v>33563</v>
      </c>
      <c r="M53" s="57">
        <v>33387</v>
      </c>
      <c r="N53" s="57">
        <v>31527</v>
      </c>
      <c r="O53" s="58">
        <v>31215</v>
      </c>
      <c r="P53" s="36"/>
      <c r="Q53" s="36"/>
      <c r="R53" s="36"/>
      <c r="S53" s="36"/>
      <c r="T53" s="36"/>
      <c r="U53" s="36"/>
    </row>
    <row r="54" spans="1:21" ht="24" customHeight="1" thickBot="1" x14ac:dyDescent="0.3">
      <c r="A54" s="36"/>
      <c r="B54" s="59" t="s">
        <v>21</v>
      </c>
      <c r="C54" s="36"/>
      <c r="D54" s="36"/>
      <c r="E54" s="36"/>
      <c r="F54" s="36"/>
      <c r="G54" s="36"/>
      <c r="H54" s="36"/>
      <c r="I54" s="36"/>
      <c r="J54" s="36"/>
      <c r="K54" s="36"/>
      <c r="L54" s="36"/>
      <c r="M54" s="36"/>
      <c r="N54" s="36"/>
      <c r="O54" s="60" t="s">
        <v>542</v>
      </c>
      <c r="P54" s="36"/>
      <c r="Q54" s="36"/>
      <c r="R54" s="36"/>
      <c r="S54" s="36"/>
      <c r="T54" s="36"/>
      <c r="U54" s="36"/>
    </row>
    <row r="55" spans="1:21" ht="30.75" customHeight="1" thickBot="1" x14ac:dyDescent="0.3">
      <c r="A55" s="36"/>
      <c r="B55" s="61"/>
      <c r="C55" s="62"/>
      <c r="D55" s="62"/>
      <c r="E55" s="63"/>
      <c r="F55" s="63"/>
      <c r="G55" s="63"/>
      <c r="H55" s="63"/>
      <c r="I55" s="63"/>
      <c r="J55" s="64" t="s">
        <v>2</v>
      </c>
      <c r="K55" s="65" t="s">
        <v>543</v>
      </c>
      <c r="L55" s="66" t="s">
        <v>544</v>
      </c>
      <c r="M55" s="66" t="s">
        <v>545</v>
      </c>
      <c r="N55" s="66" t="s">
        <v>546</v>
      </c>
      <c r="O55" s="67" t="s">
        <v>547</v>
      </c>
      <c r="P55" s="36"/>
      <c r="Q55" s="36"/>
      <c r="R55" s="36"/>
      <c r="S55" s="36"/>
      <c r="T55" s="36"/>
      <c r="U55" s="36"/>
    </row>
    <row r="56" spans="1:21" ht="30.75" customHeight="1" x14ac:dyDescent="0.2">
      <c r="A56" s="36"/>
      <c r="B56" s="1183" t="s">
        <v>22</v>
      </c>
      <c r="C56" s="1184"/>
      <c r="D56" s="1187" t="s">
        <v>23</v>
      </c>
      <c r="E56" s="1188"/>
      <c r="F56" s="1188"/>
      <c r="G56" s="1188"/>
      <c r="H56" s="1188"/>
      <c r="I56" s="1188"/>
      <c r="J56" s="1189"/>
      <c r="K56" s="68">
        <v>726</v>
      </c>
      <c r="L56" s="69">
        <v>4528</v>
      </c>
      <c r="M56" s="69">
        <v>4528</v>
      </c>
      <c r="N56" s="69">
        <v>4528</v>
      </c>
      <c r="O56" s="70">
        <v>4528</v>
      </c>
      <c r="P56" s="36"/>
      <c r="Q56" s="36"/>
      <c r="R56" s="36"/>
      <c r="S56" s="36"/>
      <c r="T56" s="36"/>
      <c r="U56" s="36"/>
    </row>
    <row r="57" spans="1:21" ht="30.75" customHeight="1" thickBot="1" x14ac:dyDescent="0.25">
      <c r="A57" s="36"/>
      <c r="B57" s="1185"/>
      <c r="C57" s="1186"/>
      <c r="D57" s="1190" t="s">
        <v>24</v>
      </c>
      <c r="E57" s="1191"/>
      <c r="F57" s="1191"/>
      <c r="G57" s="1191"/>
      <c r="H57" s="1191"/>
      <c r="I57" s="1191"/>
      <c r="J57" s="1192"/>
      <c r="K57" s="71">
        <v>733</v>
      </c>
      <c r="L57" s="72">
        <v>800</v>
      </c>
      <c r="M57" s="72">
        <v>800</v>
      </c>
      <c r="N57" s="72">
        <v>900</v>
      </c>
      <c r="O57" s="73">
        <v>600</v>
      </c>
      <c r="P57" s="36"/>
      <c r="Q57" s="36"/>
      <c r="R57" s="36"/>
      <c r="S57" s="36"/>
      <c r="T57" s="36"/>
      <c r="U57" s="36"/>
    </row>
    <row r="58" spans="1:21" ht="17.25" customHeight="1" x14ac:dyDescent="0.2">
      <c r="A58" s="36"/>
      <c r="B58" s="74"/>
      <c r="C58" s="74"/>
      <c r="D58" s="75" t="s">
        <v>25</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26</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wuBZOwNp1D7cewkQKgahqPqPzOLxmXGGGY2nAVbzdEBJpoNZAv5xztZOGyhbXR8kA5X24mTcV2HTrHH/Mkl8gQ==" saltValue="n34PQYgSYFBuh6ibYK54JQ=="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7</v>
      </c>
    </row>
    <row r="40" spans="2:13" ht="27.75" customHeight="1" thickBot="1" x14ac:dyDescent="0.3">
      <c r="B40" s="80" t="s">
        <v>8</v>
      </c>
      <c r="C40" s="81"/>
      <c r="D40" s="81"/>
      <c r="E40" s="82"/>
      <c r="F40" s="82"/>
      <c r="G40" s="82"/>
      <c r="H40" s="83" t="s">
        <v>2</v>
      </c>
      <c r="I40" s="384" t="s">
        <v>527</v>
      </c>
      <c r="J40" s="385" t="s">
        <v>528</v>
      </c>
      <c r="K40" s="385" t="s">
        <v>529</v>
      </c>
      <c r="L40" s="385" t="s">
        <v>530</v>
      </c>
      <c r="M40" s="386" t="s">
        <v>531</v>
      </c>
    </row>
    <row r="41" spans="2:13" ht="27.75" customHeight="1" x14ac:dyDescent="0.2">
      <c r="B41" s="1193" t="s">
        <v>27</v>
      </c>
      <c r="C41" s="1194"/>
      <c r="D41" s="84"/>
      <c r="E41" s="1199" t="s">
        <v>28</v>
      </c>
      <c r="F41" s="1199"/>
      <c r="G41" s="1199"/>
      <c r="H41" s="1200"/>
      <c r="I41" s="387">
        <v>1257470</v>
      </c>
      <c r="J41" s="388">
        <v>1218828</v>
      </c>
      <c r="K41" s="388">
        <v>1220134</v>
      </c>
      <c r="L41" s="388">
        <v>1213786</v>
      </c>
      <c r="M41" s="389">
        <v>1205476</v>
      </c>
    </row>
    <row r="42" spans="2:13" ht="27.75" customHeight="1" x14ac:dyDescent="0.2">
      <c r="B42" s="1195"/>
      <c r="C42" s="1196"/>
      <c r="D42" s="85"/>
      <c r="E42" s="1201" t="s">
        <v>29</v>
      </c>
      <c r="F42" s="1201"/>
      <c r="G42" s="1201"/>
      <c r="H42" s="1202"/>
      <c r="I42" s="390">
        <v>1001</v>
      </c>
      <c r="J42" s="391">
        <v>593</v>
      </c>
      <c r="K42" s="391">
        <v>263</v>
      </c>
      <c r="L42" s="391">
        <v>32</v>
      </c>
      <c r="M42" s="392" t="s">
        <v>486</v>
      </c>
    </row>
    <row r="43" spans="2:13" ht="27.75" customHeight="1" x14ac:dyDescent="0.2">
      <c r="B43" s="1195"/>
      <c r="C43" s="1196"/>
      <c r="D43" s="85"/>
      <c r="E43" s="1201" t="s">
        <v>30</v>
      </c>
      <c r="F43" s="1201"/>
      <c r="G43" s="1201"/>
      <c r="H43" s="1202"/>
      <c r="I43" s="390">
        <v>11645</v>
      </c>
      <c r="J43" s="391">
        <v>19760</v>
      </c>
      <c r="K43" s="391">
        <v>28824</v>
      </c>
      <c r="L43" s="391">
        <v>27528</v>
      </c>
      <c r="M43" s="392">
        <v>27023</v>
      </c>
    </row>
    <row r="44" spans="2:13" ht="27.75" customHeight="1" x14ac:dyDescent="0.2">
      <c r="B44" s="1195"/>
      <c r="C44" s="1196"/>
      <c r="D44" s="85"/>
      <c r="E44" s="1201" t="s">
        <v>31</v>
      </c>
      <c r="F44" s="1201"/>
      <c r="G44" s="1201"/>
      <c r="H44" s="1202"/>
      <c r="I44" s="390" t="s">
        <v>486</v>
      </c>
      <c r="J44" s="391" t="s">
        <v>486</v>
      </c>
      <c r="K44" s="391" t="s">
        <v>486</v>
      </c>
      <c r="L44" s="391" t="s">
        <v>486</v>
      </c>
      <c r="M44" s="392" t="s">
        <v>486</v>
      </c>
    </row>
    <row r="45" spans="2:13" ht="27.75" customHeight="1" x14ac:dyDescent="0.2">
      <c r="B45" s="1195"/>
      <c r="C45" s="1196"/>
      <c r="D45" s="85"/>
      <c r="E45" s="1201" t="s">
        <v>32</v>
      </c>
      <c r="F45" s="1201"/>
      <c r="G45" s="1201"/>
      <c r="H45" s="1202"/>
      <c r="I45" s="390">
        <v>120227</v>
      </c>
      <c r="J45" s="391">
        <v>117903</v>
      </c>
      <c r="K45" s="391">
        <v>110541</v>
      </c>
      <c r="L45" s="391">
        <v>106746</v>
      </c>
      <c r="M45" s="392">
        <v>102661</v>
      </c>
    </row>
    <row r="46" spans="2:13" ht="27.75" customHeight="1" x14ac:dyDescent="0.2">
      <c r="B46" s="1195"/>
      <c r="C46" s="1196"/>
      <c r="D46" s="86"/>
      <c r="E46" s="1203" t="s">
        <v>33</v>
      </c>
      <c r="F46" s="1203"/>
      <c r="G46" s="1203"/>
      <c r="H46" s="1204"/>
      <c r="I46" s="390">
        <v>19241</v>
      </c>
      <c r="J46" s="391">
        <v>18987</v>
      </c>
      <c r="K46" s="391">
        <v>19119</v>
      </c>
      <c r="L46" s="391">
        <v>18871</v>
      </c>
      <c r="M46" s="392">
        <v>18774</v>
      </c>
    </row>
    <row r="47" spans="2:13" ht="27.75" customHeight="1" x14ac:dyDescent="0.2">
      <c r="B47" s="1195"/>
      <c r="C47" s="1196"/>
      <c r="D47" s="87"/>
      <c r="E47" s="1205" t="s">
        <v>34</v>
      </c>
      <c r="F47" s="1206"/>
      <c r="G47" s="1206"/>
      <c r="H47" s="1207"/>
      <c r="I47" s="390" t="s">
        <v>486</v>
      </c>
      <c r="J47" s="391" t="s">
        <v>486</v>
      </c>
      <c r="K47" s="391" t="s">
        <v>486</v>
      </c>
      <c r="L47" s="391" t="s">
        <v>486</v>
      </c>
      <c r="M47" s="392" t="s">
        <v>486</v>
      </c>
    </row>
    <row r="48" spans="2:13" ht="27.75" customHeight="1" x14ac:dyDescent="0.2">
      <c r="B48" s="1195"/>
      <c r="C48" s="1196"/>
      <c r="D48" s="85"/>
      <c r="E48" s="1201" t="s">
        <v>35</v>
      </c>
      <c r="F48" s="1201"/>
      <c r="G48" s="1201"/>
      <c r="H48" s="1202"/>
      <c r="I48" s="390" t="s">
        <v>486</v>
      </c>
      <c r="J48" s="391" t="s">
        <v>486</v>
      </c>
      <c r="K48" s="391" t="s">
        <v>486</v>
      </c>
      <c r="L48" s="391" t="s">
        <v>486</v>
      </c>
      <c r="M48" s="392" t="s">
        <v>486</v>
      </c>
    </row>
    <row r="49" spans="2:13" ht="27.75" customHeight="1" x14ac:dyDescent="0.2">
      <c r="B49" s="1197"/>
      <c r="C49" s="1198"/>
      <c r="D49" s="85"/>
      <c r="E49" s="1201" t="s">
        <v>36</v>
      </c>
      <c r="F49" s="1201"/>
      <c r="G49" s="1201"/>
      <c r="H49" s="1202"/>
      <c r="I49" s="390" t="s">
        <v>486</v>
      </c>
      <c r="J49" s="391" t="s">
        <v>486</v>
      </c>
      <c r="K49" s="391" t="s">
        <v>486</v>
      </c>
      <c r="L49" s="391" t="s">
        <v>486</v>
      </c>
      <c r="M49" s="392" t="s">
        <v>486</v>
      </c>
    </row>
    <row r="50" spans="2:13" ht="27.75" customHeight="1" x14ac:dyDescent="0.2">
      <c r="B50" s="1208" t="s">
        <v>37</v>
      </c>
      <c r="C50" s="1209"/>
      <c r="D50" s="88"/>
      <c r="E50" s="1201" t="s">
        <v>38</v>
      </c>
      <c r="F50" s="1201"/>
      <c r="G50" s="1201"/>
      <c r="H50" s="1202"/>
      <c r="I50" s="390">
        <v>111961</v>
      </c>
      <c r="J50" s="391">
        <v>112475</v>
      </c>
      <c r="K50" s="391">
        <v>120900</v>
      </c>
      <c r="L50" s="391">
        <v>118648</v>
      </c>
      <c r="M50" s="392">
        <v>117448</v>
      </c>
    </row>
    <row r="51" spans="2:13" ht="27.75" customHeight="1" x14ac:dyDescent="0.2">
      <c r="B51" s="1195"/>
      <c r="C51" s="1196"/>
      <c r="D51" s="85"/>
      <c r="E51" s="1201" t="s">
        <v>39</v>
      </c>
      <c r="F51" s="1201"/>
      <c r="G51" s="1201"/>
      <c r="H51" s="1202"/>
      <c r="I51" s="390">
        <v>63739</v>
      </c>
      <c r="J51" s="391">
        <v>36843</v>
      </c>
      <c r="K51" s="391">
        <v>36582</v>
      </c>
      <c r="L51" s="391">
        <v>35058</v>
      </c>
      <c r="M51" s="392">
        <v>34726</v>
      </c>
    </row>
    <row r="52" spans="2:13" ht="27.75" customHeight="1" x14ac:dyDescent="0.2">
      <c r="B52" s="1197"/>
      <c r="C52" s="1198"/>
      <c r="D52" s="85"/>
      <c r="E52" s="1201" t="s">
        <v>40</v>
      </c>
      <c r="F52" s="1201"/>
      <c r="G52" s="1201"/>
      <c r="H52" s="1202"/>
      <c r="I52" s="390">
        <v>701159</v>
      </c>
      <c r="J52" s="391">
        <v>693672</v>
      </c>
      <c r="K52" s="391">
        <v>688569</v>
      </c>
      <c r="L52" s="391">
        <v>677527</v>
      </c>
      <c r="M52" s="392">
        <v>667689</v>
      </c>
    </row>
    <row r="53" spans="2:13" ht="27.75" customHeight="1" thickBot="1" x14ac:dyDescent="0.25">
      <c r="B53" s="1210" t="s">
        <v>41</v>
      </c>
      <c r="C53" s="1211"/>
      <c r="D53" s="89"/>
      <c r="E53" s="1212" t="s">
        <v>42</v>
      </c>
      <c r="F53" s="1212"/>
      <c r="G53" s="1212"/>
      <c r="H53" s="1213"/>
      <c r="I53" s="393">
        <v>532724</v>
      </c>
      <c r="J53" s="394">
        <v>533081</v>
      </c>
      <c r="K53" s="394">
        <v>532829</v>
      </c>
      <c r="L53" s="394">
        <v>535730</v>
      </c>
      <c r="M53" s="395">
        <v>534070</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CVz+R8Zqt+D4g+hMJxObFp7Qd6oeRZ7WdHR00FfjiVu/r7+n1rgfS2pHTNSCu1GPanMU+pl2svovGPb2nYOBXA==" saltValue="eycg2RSHACX0CP0r4ctiK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43</v>
      </c>
    </row>
    <row r="54" spans="2:8" ht="29.25" customHeight="1" thickBot="1" x14ac:dyDescent="0.35">
      <c r="B54" s="94" t="s">
        <v>1</v>
      </c>
      <c r="C54" s="95"/>
      <c r="D54" s="95"/>
      <c r="E54" s="96" t="s">
        <v>2</v>
      </c>
      <c r="F54" s="97" t="s">
        <v>529</v>
      </c>
      <c r="G54" s="97" t="s">
        <v>530</v>
      </c>
      <c r="H54" s="98" t="s">
        <v>531</v>
      </c>
    </row>
    <row r="55" spans="2:8" ht="52.5" customHeight="1" x14ac:dyDescent="0.2">
      <c r="B55" s="99"/>
      <c r="C55" s="1222" t="s">
        <v>44</v>
      </c>
      <c r="D55" s="1222"/>
      <c r="E55" s="1223"/>
      <c r="F55" s="100">
        <v>11072</v>
      </c>
      <c r="G55" s="100">
        <v>11467</v>
      </c>
      <c r="H55" s="101">
        <v>11836</v>
      </c>
    </row>
    <row r="56" spans="2:8" ht="52.5" customHeight="1" x14ac:dyDescent="0.2">
      <c r="B56" s="102"/>
      <c r="C56" s="1224" t="s">
        <v>45</v>
      </c>
      <c r="D56" s="1224"/>
      <c r="E56" s="1225"/>
      <c r="F56" s="103">
        <v>44919</v>
      </c>
      <c r="G56" s="103">
        <v>40064</v>
      </c>
      <c r="H56" s="104">
        <v>38221</v>
      </c>
    </row>
    <row r="57" spans="2:8" ht="53.25" customHeight="1" x14ac:dyDescent="0.2">
      <c r="B57" s="102"/>
      <c r="C57" s="1226" t="s">
        <v>46</v>
      </c>
      <c r="D57" s="1226"/>
      <c r="E57" s="1227"/>
      <c r="F57" s="105">
        <v>64431</v>
      </c>
      <c r="G57" s="105">
        <v>66596</v>
      </c>
      <c r="H57" s="106">
        <v>66592</v>
      </c>
    </row>
    <row r="58" spans="2:8" ht="45.75" customHeight="1" x14ac:dyDescent="0.2">
      <c r="B58" s="107"/>
      <c r="C58" s="1214" t="s">
        <v>556</v>
      </c>
      <c r="D58" s="1215"/>
      <c r="E58" s="1216"/>
      <c r="F58" s="108">
        <v>45444</v>
      </c>
      <c r="G58" s="108">
        <v>45446</v>
      </c>
      <c r="H58" s="109">
        <v>45448</v>
      </c>
    </row>
    <row r="59" spans="2:8" ht="45.75" customHeight="1" x14ac:dyDescent="0.2">
      <c r="B59" s="107"/>
      <c r="C59" s="1214" t="s">
        <v>557</v>
      </c>
      <c r="D59" s="1215"/>
      <c r="E59" s="1216"/>
      <c r="F59" s="108">
        <v>4465</v>
      </c>
      <c r="G59" s="108">
        <v>4465</v>
      </c>
      <c r="H59" s="109">
        <v>4466</v>
      </c>
    </row>
    <row r="60" spans="2:8" ht="45.75" customHeight="1" x14ac:dyDescent="0.2">
      <c r="B60" s="107"/>
      <c r="C60" s="1214" t="s">
        <v>558</v>
      </c>
      <c r="D60" s="1215"/>
      <c r="E60" s="1216"/>
      <c r="F60" s="108">
        <v>3786</v>
      </c>
      <c r="G60" s="108">
        <v>3949</v>
      </c>
      <c r="H60" s="109">
        <v>3969</v>
      </c>
    </row>
    <row r="61" spans="2:8" ht="45.75" customHeight="1" x14ac:dyDescent="0.2">
      <c r="B61" s="107"/>
      <c r="C61" s="1214" t="s">
        <v>559</v>
      </c>
      <c r="D61" s="1215"/>
      <c r="E61" s="1216"/>
      <c r="F61" s="108">
        <v>1845</v>
      </c>
      <c r="G61" s="108">
        <v>2029</v>
      </c>
      <c r="H61" s="109">
        <v>2213</v>
      </c>
    </row>
    <row r="62" spans="2:8" ht="45.75" customHeight="1" thickBot="1" x14ac:dyDescent="0.25">
      <c r="B62" s="110"/>
      <c r="C62" s="1217" t="s">
        <v>560</v>
      </c>
      <c r="D62" s="1218"/>
      <c r="E62" s="1219"/>
      <c r="F62" s="111">
        <v>1889</v>
      </c>
      <c r="G62" s="111">
        <v>1889</v>
      </c>
      <c r="H62" s="112">
        <v>1891</v>
      </c>
    </row>
    <row r="63" spans="2:8" ht="52.5" customHeight="1" thickBot="1" x14ac:dyDescent="0.25">
      <c r="B63" s="113"/>
      <c r="C63" s="1220" t="s">
        <v>47</v>
      </c>
      <c r="D63" s="1220"/>
      <c r="E63" s="1221"/>
      <c r="F63" s="114">
        <v>120422</v>
      </c>
      <c r="G63" s="114">
        <v>118127</v>
      </c>
      <c r="H63" s="115">
        <v>116650</v>
      </c>
    </row>
    <row r="64" spans="2:8" ht="15" customHeight="1" x14ac:dyDescent="0.2"/>
  </sheetData>
  <sheetProtection algorithmName="SHA-512" hashValue="hUYDUoIRc7+u74D7jb1V8QUAYwGVhPNX1ExrPPnL7kB2Ov38GcrdbutEeAVbSUqrwR77Dl1xbbwU8PHBpKqM2w==" saltValue="Nj1PS+8dEFZqBWnReUj9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DCCBA-DD82-4B87-A485-B2F8E8C62D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1230" customWidth="1"/>
    <col min="2" max="107" width="2.453125" style="1230" customWidth="1"/>
    <col min="108" max="108" width="6.08984375" style="1238" customWidth="1"/>
    <col min="109" max="109" width="5.90625" style="1237" customWidth="1"/>
    <col min="110" max="110" width="19.08984375" style="1230" hidden="1"/>
    <col min="111" max="115" width="12.6328125" style="1230" hidden="1"/>
    <col min="116" max="349" width="8.6328125" style="1230" hidden="1"/>
    <col min="350" max="355" width="14.90625" style="1230" hidden="1"/>
    <col min="356" max="357" width="15.90625" style="1230" hidden="1"/>
    <col min="358" max="363" width="16.08984375" style="1230" hidden="1"/>
    <col min="364" max="364" width="6.08984375" style="1230" hidden="1"/>
    <col min="365" max="365" width="3" style="1230" hidden="1"/>
    <col min="366" max="605" width="8.6328125" style="1230" hidden="1"/>
    <col min="606" max="611" width="14.90625" style="1230" hidden="1"/>
    <col min="612" max="613" width="15.90625" style="1230" hidden="1"/>
    <col min="614" max="619" width="16.08984375" style="1230" hidden="1"/>
    <col min="620" max="620" width="6.08984375" style="1230" hidden="1"/>
    <col min="621" max="621" width="3" style="1230" hidden="1"/>
    <col min="622" max="861" width="8.6328125" style="1230" hidden="1"/>
    <col min="862" max="867" width="14.90625" style="1230" hidden="1"/>
    <col min="868" max="869" width="15.90625" style="1230" hidden="1"/>
    <col min="870" max="875" width="16.08984375" style="1230" hidden="1"/>
    <col min="876" max="876" width="6.08984375" style="1230" hidden="1"/>
    <col min="877" max="877" width="3" style="1230" hidden="1"/>
    <col min="878" max="1117" width="8.6328125" style="1230" hidden="1"/>
    <col min="1118" max="1123" width="14.90625" style="1230" hidden="1"/>
    <col min="1124" max="1125" width="15.90625" style="1230" hidden="1"/>
    <col min="1126" max="1131" width="16.08984375" style="1230" hidden="1"/>
    <col min="1132" max="1132" width="6.08984375" style="1230" hidden="1"/>
    <col min="1133" max="1133" width="3" style="1230" hidden="1"/>
    <col min="1134" max="1373" width="8.6328125" style="1230" hidden="1"/>
    <col min="1374" max="1379" width="14.90625" style="1230" hidden="1"/>
    <col min="1380" max="1381" width="15.90625" style="1230" hidden="1"/>
    <col min="1382" max="1387" width="16.08984375" style="1230" hidden="1"/>
    <col min="1388" max="1388" width="6.08984375" style="1230" hidden="1"/>
    <col min="1389" max="1389" width="3" style="1230" hidden="1"/>
    <col min="1390" max="1629" width="8.6328125" style="1230" hidden="1"/>
    <col min="1630" max="1635" width="14.90625" style="1230" hidden="1"/>
    <col min="1636" max="1637" width="15.90625" style="1230" hidden="1"/>
    <col min="1638" max="1643" width="16.08984375" style="1230" hidden="1"/>
    <col min="1644" max="1644" width="6.08984375" style="1230" hidden="1"/>
    <col min="1645" max="1645" width="3" style="1230" hidden="1"/>
    <col min="1646" max="1885" width="8.6328125" style="1230" hidden="1"/>
    <col min="1886" max="1891" width="14.90625" style="1230" hidden="1"/>
    <col min="1892" max="1893" width="15.90625" style="1230" hidden="1"/>
    <col min="1894" max="1899" width="16.08984375" style="1230" hidden="1"/>
    <col min="1900" max="1900" width="6.08984375" style="1230" hidden="1"/>
    <col min="1901" max="1901" width="3" style="1230" hidden="1"/>
    <col min="1902" max="2141" width="8.6328125" style="1230" hidden="1"/>
    <col min="2142" max="2147" width="14.90625" style="1230" hidden="1"/>
    <col min="2148" max="2149" width="15.90625" style="1230" hidden="1"/>
    <col min="2150" max="2155" width="16.08984375" style="1230" hidden="1"/>
    <col min="2156" max="2156" width="6.08984375" style="1230" hidden="1"/>
    <col min="2157" max="2157" width="3" style="1230" hidden="1"/>
    <col min="2158" max="2397" width="8.6328125" style="1230" hidden="1"/>
    <col min="2398" max="2403" width="14.90625" style="1230" hidden="1"/>
    <col min="2404" max="2405" width="15.90625" style="1230" hidden="1"/>
    <col min="2406" max="2411" width="16.08984375" style="1230" hidden="1"/>
    <col min="2412" max="2412" width="6.08984375" style="1230" hidden="1"/>
    <col min="2413" max="2413" width="3" style="1230" hidden="1"/>
    <col min="2414" max="2653" width="8.6328125" style="1230" hidden="1"/>
    <col min="2654" max="2659" width="14.90625" style="1230" hidden="1"/>
    <col min="2660" max="2661" width="15.90625" style="1230" hidden="1"/>
    <col min="2662" max="2667" width="16.08984375" style="1230" hidden="1"/>
    <col min="2668" max="2668" width="6.08984375" style="1230" hidden="1"/>
    <col min="2669" max="2669" width="3" style="1230" hidden="1"/>
    <col min="2670" max="2909" width="8.6328125" style="1230" hidden="1"/>
    <col min="2910" max="2915" width="14.90625" style="1230" hidden="1"/>
    <col min="2916" max="2917" width="15.90625" style="1230" hidden="1"/>
    <col min="2918" max="2923" width="16.08984375" style="1230" hidden="1"/>
    <col min="2924" max="2924" width="6.08984375" style="1230" hidden="1"/>
    <col min="2925" max="2925" width="3" style="1230" hidden="1"/>
    <col min="2926" max="3165" width="8.6328125" style="1230" hidden="1"/>
    <col min="3166" max="3171" width="14.90625" style="1230" hidden="1"/>
    <col min="3172" max="3173" width="15.90625" style="1230" hidden="1"/>
    <col min="3174" max="3179" width="16.08984375" style="1230" hidden="1"/>
    <col min="3180" max="3180" width="6.08984375" style="1230" hidden="1"/>
    <col min="3181" max="3181" width="3" style="1230" hidden="1"/>
    <col min="3182" max="3421" width="8.6328125" style="1230" hidden="1"/>
    <col min="3422" max="3427" width="14.90625" style="1230" hidden="1"/>
    <col min="3428" max="3429" width="15.90625" style="1230" hidden="1"/>
    <col min="3430" max="3435" width="16.08984375" style="1230" hidden="1"/>
    <col min="3436" max="3436" width="6.08984375" style="1230" hidden="1"/>
    <col min="3437" max="3437" width="3" style="1230" hidden="1"/>
    <col min="3438" max="3677" width="8.6328125" style="1230" hidden="1"/>
    <col min="3678" max="3683" width="14.90625" style="1230" hidden="1"/>
    <col min="3684" max="3685" width="15.90625" style="1230" hidden="1"/>
    <col min="3686" max="3691" width="16.08984375" style="1230" hidden="1"/>
    <col min="3692" max="3692" width="6.08984375" style="1230" hidden="1"/>
    <col min="3693" max="3693" width="3" style="1230" hidden="1"/>
    <col min="3694" max="3933" width="8.6328125" style="1230" hidden="1"/>
    <col min="3934" max="3939" width="14.90625" style="1230" hidden="1"/>
    <col min="3940" max="3941" width="15.90625" style="1230" hidden="1"/>
    <col min="3942" max="3947" width="16.08984375" style="1230" hidden="1"/>
    <col min="3948" max="3948" width="6.08984375" style="1230" hidden="1"/>
    <col min="3949" max="3949" width="3" style="1230" hidden="1"/>
    <col min="3950" max="4189" width="8.6328125" style="1230" hidden="1"/>
    <col min="4190" max="4195" width="14.90625" style="1230" hidden="1"/>
    <col min="4196" max="4197" width="15.90625" style="1230" hidden="1"/>
    <col min="4198" max="4203" width="16.08984375" style="1230" hidden="1"/>
    <col min="4204" max="4204" width="6.08984375" style="1230" hidden="1"/>
    <col min="4205" max="4205" width="3" style="1230" hidden="1"/>
    <col min="4206" max="4445" width="8.6328125" style="1230" hidden="1"/>
    <col min="4446" max="4451" width="14.90625" style="1230" hidden="1"/>
    <col min="4452" max="4453" width="15.90625" style="1230" hidden="1"/>
    <col min="4454" max="4459" width="16.08984375" style="1230" hidden="1"/>
    <col min="4460" max="4460" width="6.08984375" style="1230" hidden="1"/>
    <col min="4461" max="4461" width="3" style="1230" hidden="1"/>
    <col min="4462" max="4701" width="8.6328125" style="1230" hidden="1"/>
    <col min="4702" max="4707" width="14.90625" style="1230" hidden="1"/>
    <col min="4708" max="4709" width="15.90625" style="1230" hidden="1"/>
    <col min="4710" max="4715" width="16.08984375" style="1230" hidden="1"/>
    <col min="4716" max="4716" width="6.08984375" style="1230" hidden="1"/>
    <col min="4717" max="4717" width="3" style="1230" hidden="1"/>
    <col min="4718" max="4957" width="8.6328125" style="1230" hidden="1"/>
    <col min="4958" max="4963" width="14.90625" style="1230" hidden="1"/>
    <col min="4964" max="4965" width="15.90625" style="1230" hidden="1"/>
    <col min="4966" max="4971" width="16.08984375" style="1230" hidden="1"/>
    <col min="4972" max="4972" width="6.08984375" style="1230" hidden="1"/>
    <col min="4973" max="4973" width="3" style="1230" hidden="1"/>
    <col min="4974" max="5213" width="8.6328125" style="1230" hidden="1"/>
    <col min="5214" max="5219" width="14.90625" style="1230" hidden="1"/>
    <col min="5220" max="5221" width="15.90625" style="1230" hidden="1"/>
    <col min="5222" max="5227" width="16.08984375" style="1230" hidden="1"/>
    <col min="5228" max="5228" width="6.08984375" style="1230" hidden="1"/>
    <col min="5229" max="5229" width="3" style="1230" hidden="1"/>
    <col min="5230" max="5469" width="8.6328125" style="1230" hidden="1"/>
    <col min="5470" max="5475" width="14.90625" style="1230" hidden="1"/>
    <col min="5476" max="5477" width="15.90625" style="1230" hidden="1"/>
    <col min="5478" max="5483" width="16.08984375" style="1230" hidden="1"/>
    <col min="5484" max="5484" width="6.08984375" style="1230" hidden="1"/>
    <col min="5485" max="5485" width="3" style="1230" hidden="1"/>
    <col min="5486" max="5725" width="8.6328125" style="1230" hidden="1"/>
    <col min="5726" max="5731" width="14.90625" style="1230" hidden="1"/>
    <col min="5732" max="5733" width="15.90625" style="1230" hidden="1"/>
    <col min="5734" max="5739" width="16.08984375" style="1230" hidden="1"/>
    <col min="5740" max="5740" width="6.08984375" style="1230" hidden="1"/>
    <col min="5741" max="5741" width="3" style="1230" hidden="1"/>
    <col min="5742" max="5981" width="8.6328125" style="1230" hidden="1"/>
    <col min="5982" max="5987" width="14.90625" style="1230" hidden="1"/>
    <col min="5988" max="5989" width="15.90625" style="1230" hidden="1"/>
    <col min="5990" max="5995" width="16.08984375" style="1230" hidden="1"/>
    <col min="5996" max="5996" width="6.08984375" style="1230" hidden="1"/>
    <col min="5997" max="5997" width="3" style="1230" hidden="1"/>
    <col min="5998" max="6237" width="8.6328125" style="1230" hidden="1"/>
    <col min="6238" max="6243" width="14.90625" style="1230" hidden="1"/>
    <col min="6244" max="6245" width="15.90625" style="1230" hidden="1"/>
    <col min="6246" max="6251" width="16.08984375" style="1230" hidden="1"/>
    <col min="6252" max="6252" width="6.08984375" style="1230" hidden="1"/>
    <col min="6253" max="6253" width="3" style="1230" hidden="1"/>
    <col min="6254" max="6493" width="8.6328125" style="1230" hidden="1"/>
    <col min="6494" max="6499" width="14.90625" style="1230" hidden="1"/>
    <col min="6500" max="6501" width="15.90625" style="1230" hidden="1"/>
    <col min="6502" max="6507" width="16.08984375" style="1230" hidden="1"/>
    <col min="6508" max="6508" width="6.08984375" style="1230" hidden="1"/>
    <col min="6509" max="6509" width="3" style="1230" hidden="1"/>
    <col min="6510" max="6749" width="8.6328125" style="1230" hidden="1"/>
    <col min="6750" max="6755" width="14.90625" style="1230" hidden="1"/>
    <col min="6756" max="6757" width="15.90625" style="1230" hidden="1"/>
    <col min="6758" max="6763" width="16.08984375" style="1230" hidden="1"/>
    <col min="6764" max="6764" width="6.08984375" style="1230" hidden="1"/>
    <col min="6765" max="6765" width="3" style="1230" hidden="1"/>
    <col min="6766" max="7005" width="8.6328125" style="1230" hidden="1"/>
    <col min="7006" max="7011" width="14.90625" style="1230" hidden="1"/>
    <col min="7012" max="7013" width="15.90625" style="1230" hidden="1"/>
    <col min="7014" max="7019" width="16.08984375" style="1230" hidden="1"/>
    <col min="7020" max="7020" width="6.08984375" style="1230" hidden="1"/>
    <col min="7021" max="7021" width="3" style="1230" hidden="1"/>
    <col min="7022" max="7261" width="8.6328125" style="1230" hidden="1"/>
    <col min="7262" max="7267" width="14.90625" style="1230" hidden="1"/>
    <col min="7268" max="7269" width="15.90625" style="1230" hidden="1"/>
    <col min="7270" max="7275" width="16.08984375" style="1230" hidden="1"/>
    <col min="7276" max="7276" width="6.08984375" style="1230" hidden="1"/>
    <col min="7277" max="7277" width="3" style="1230" hidden="1"/>
    <col min="7278" max="7517" width="8.6328125" style="1230" hidden="1"/>
    <col min="7518" max="7523" width="14.90625" style="1230" hidden="1"/>
    <col min="7524" max="7525" width="15.90625" style="1230" hidden="1"/>
    <col min="7526" max="7531" width="16.08984375" style="1230" hidden="1"/>
    <col min="7532" max="7532" width="6.08984375" style="1230" hidden="1"/>
    <col min="7533" max="7533" width="3" style="1230" hidden="1"/>
    <col min="7534" max="7773" width="8.6328125" style="1230" hidden="1"/>
    <col min="7774" max="7779" width="14.90625" style="1230" hidden="1"/>
    <col min="7780" max="7781" width="15.90625" style="1230" hidden="1"/>
    <col min="7782" max="7787" width="16.08984375" style="1230" hidden="1"/>
    <col min="7788" max="7788" width="6.08984375" style="1230" hidden="1"/>
    <col min="7789" max="7789" width="3" style="1230" hidden="1"/>
    <col min="7790" max="8029" width="8.6328125" style="1230" hidden="1"/>
    <col min="8030" max="8035" width="14.90625" style="1230" hidden="1"/>
    <col min="8036" max="8037" width="15.90625" style="1230" hidden="1"/>
    <col min="8038" max="8043" width="16.08984375" style="1230" hidden="1"/>
    <col min="8044" max="8044" width="6.08984375" style="1230" hidden="1"/>
    <col min="8045" max="8045" width="3" style="1230" hidden="1"/>
    <col min="8046" max="8285" width="8.6328125" style="1230" hidden="1"/>
    <col min="8286" max="8291" width="14.90625" style="1230" hidden="1"/>
    <col min="8292" max="8293" width="15.90625" style="1230" hidden="1"/>
    <col min="8294" max="8299" width="16.08984375" style="1230" hidden="1"/>
    <col min="8300" max="8300" width="6.08984375" style="1230" hidden="1"/>
    <col min="8301" max="8301" width="3" style="1230" hidden="1"/>
    <col min="8302" max="8541" width="8.6328125" style="1230" hidden="1"/>
    <col min="8542" max="8547" width="14.90625" style="1230" hidden="1"/>
    <col min="8548" max="8549" width="15.90625" style="1230" hidden="1"/>
    <col min="8550" max="8555" width="16.08984375" style="1230" hidden="1"/>
    <col min="8556" max="8556" width="6.08984375" style="1230" hidden="1"/>
    <col min="8557" max="8557" width="3" style="1230" hidden="1"/>
    <col min="8558" max="8797" width="8.6328125" style="1230" hidden="1"/>
    <col min="8798" max="8803" width="14.90625" style="1230" hidden="1"/>
    <col min="8804" max="8805" width="15.90625" style="1230" hidden="1"/>
    <col min="8806" max="8811" width="16.08984375" style="1230" hidden="1"/>
    <col min="8812" max="8812" width="6.08984375" style="1230" hidden="1"/>
    <col min="8813" max="8813" width="3" style="1230" hidden="1"/>
    <col min="8814" max="9053" width="8.6328125" style="1230" hidden="1"/>
    <col min="9054" max="9059" width="14.90625" style="1230" hidden="1"/>
    <col min="9060" max="9061" width="15.90625" style="1230" hidden="1"/>
    <col min="9062" max="9067" width="16.08984375" style="1230" hidden="1"/>
    <col min="9068" max="9068" width="6.08984375" style="1230" hidden="1"/>
    <col min="9069" max="9069" width="3" style="1230" hidden="1"/>
    <col min="9070" max="9309" width="8.6328125" style="1230" hidden="1"/>
    <col min="9310" max="9315" width="14.90625" style="1230" hidden="1"/>
    <col min="9316" max="9317" width="15.90625" style="1230" hidden="1"/>
    <col min="9318" max="9323" width="16.08984375" style="1230" hidden="1"/>
    <col min="9324" max="9324" width="6.08984375" style="1230" hidden="1"/>
    <col min="9325" max="9325" width="3" style="1230" hidden="1"/>
    <col min="9326" max="9565" width="8.6328125" style="1230" hidden="1"/>
    <col min="9566" max="9571" width="14.90625" style="1230" hidden="1"/>
    <col min="9572" max="9573" width="15.90625" style="1230" hidden="1"/>
    <col min="9574" max="9579" width="16.08984375" style="1230" hidden="1"/>
    <col min="9580" max="9580" width="6.08984375" style="1230" hidden="1"/>
    <col min="9581" max="9581" width="3" style="1230" hidden="1"/>
    <col min="9582" max="9821" width="8.6328125" style="1230" hidden="1"/>
    <col min="9822" max="9827" width="14.90625" style="1230" hidden="1"/>
    <col min="9828" max="9829" width="15.90625" style="1230" hidden="1"/>
    <col min="9830" max="9835" width="16.08984375" style="1230" hidden="1"/>
    <col min="9836" max="9836" width="6.08984375" style="1230" hidden="1"/>
    <col min="9837" max="9837" width="3" style="1230" hidden="1"/>
    <col min="9838" max="10077" width="8.6328125" style="1230" hidden="1"/>
    <col min="10078" max="10083" width="14.90625" style="1230" hidden="1"/>
    <col min="10084" max="10085" width="15.90625" style="1230" hidden="1"/>
    <col min="10086" max="10091" width="16.08984375" style="1230" hidden="1"/>
    <col min="10092" max="10092" width="6.08984375" style="1230" hidden="1"/>
    <col min="10093" max="10093" width="3" style="1230" hidden="1"/>
    <col min="10094" max="10333" width="8.6328125" style="1230" hidden="1"/>
    <col min="10334" max="10339" width="14.90625" style="1230" hidden="1"/>
    <col min="10340" max="10341" width="15.90625" style="1230" hidden="1"/>
    <col min="10342" max="10347" width="16.08984375" style="1230" hidden="1"/>
    <col min="10348" max="10348" width="6.08984375" style="1230" hidden="1"/>
    <col min="10349" max="10349" width="3" style="1230" hidden="1"/>
    <col min="10350" max="10589" width="8.6328125" style="1230" hidden="1"/>
    <col min="10590" max="10595" width="14.90625" style="1230" hidden="1"/>
    <col min="10596" max="10597" width="15.90625" style="1230" hidden="1"/>
    <col min="10598" max="10603" width="16.08984375" style="1230" hidden="1"/>
    <col min="10604" max="10604" width="6.08984375" style="1230" hidden="1"/>
    <col min="10605" max="10605" width="3" style="1230" hidden="1"/>
    <col min="10606" max="10845" width="8.6328125" style="1230" hidden="1"/>
    <col min="10846" max="10851" width="14.90625" style="1230" hidden="1"/>
    <col min="10852" max="10853" width="15.90625" style="1230" hidden="1"/>
    <col min="10854" max="10859" width="16.08984375" style="1230" hidden="1"/>
    <col min="10860" max="10860" width="6.08984375" style="1230" hidden="1"/>
    <col min="10861" max="10861" width="3" style="1230" hidden="1"/>
    <col min="10862" max="11101" width="8.6328125" style="1230" hidden="1"/>
    <col min="11102" max="11107" width="14.90625" style="1230" hidden="1"/>
    <col min="11108" max="11109" width="15.90625" style="1230" hidden="1"/>
    <col min="11110" max="11115" width="16.08984375" style="1230" hidden="1"/>
    <col min="11116" max="11116" width="6.08984375" style="1230" hidden="1"/>
    <col min="11117" max="11117" width="3" style="1230" hidden="1"/>
    <col min="11118" max="11357" width="8.6328125" style="1230" hidden="1"/>
    <col min="11358" max="11363" width="14.90625" style="1230" hidden="1"/>
    <col min="11364" max="11365" width="15.90625" style="1230" hidden="1"/>
    <col min="11366" max="11371" width="16.08984375" style="1230" hidden="1"/>
    <col min="11372" max="11372" width="6.08984375" style="1230" hidden="1"/>
    <col min="11373" max="11373" width="3" style="1230" hidden="1"/>
    <col min="11374" max="11613" width="8.6328125" style="1230" hidden="1"/>
    <col min="11614" max="11619" width="14.90625" style="1230" hidden="1"/>
    <col min="11620" max="11621" width="15.90625" style="1230" hidden="1"/>
    <col min="11622" max="11627" width="16.08984375" style="1230" hidden="1"/>
    <col min="11628" max="11628" width="6.08984375" style="1230" hidden="1"/>
    <col min="11629" max="11629" width="3" style="1230" hidden="1"/>
    <col min="11630" max="11869" width="8.6328125" style="1230" hidden="1"/>
    <col min="11870" max="11875" width="14.90625" style="1230" hidden="1"/>
    <col min="11876" max="11877" width="15.90625" style="1230" hidden="1"/>
    <col min="11878" max="11883" width="16.08984375" style="1230" hidden="1"/>
    <col min="11884" max="11884" width="6.08984375" style="1230" hidden="1"/>
    <col min="11885" max="11885" width="3" style="1230" hidden="1"/>
    <col min="11886" max="12125" width="8.6328125" style="1230" hidden="1"/>
    <col min="12126" max="12131" width="14.90625" style="1230" hidden="1"/>
    <col min="12132" max="12133" width="15.90625" style="1230" hidden="1"/>
    <col min="12134" max="12139" width="16.08984375" style="1230" hidden="1"/>
    <col min="12140" max="12140" width="6.08984375" style="1230" hidden="1"/>
    <col min="12141" max="12141" width="3" style="1230" hidden="1"/>
    <col min="12142" max="12381" width="8.6328125" style="1230" hidden="1"/>
    <col min="12382" max="12387" width="14.90625" style="1230" hidden="1"/>
    <col min="12388" max="12389" width="15.90625" style="1230" hidden="1"/>
    <col min="12390" max="12395" width="16.08984375" style="1230" hidden="1"/>
    <col min="12396" max="12396" width="6.08984375" style="1230" hidden="1"/>
    <col min="12397" max="12397" width="3" style="1230" hidden="1"/>
    <col min="12398" max="12637" width="8.6328125" style="1230" hidden="1"/>
    <col min="12638" max="12643" width="14.90625" style="1230" hidden="1"/>
    <col min="12644" max="12645" width="15.90625" style="1230" hidden="1"/>
    <col min="12646" max="12651" width="16.08984375" style="1230" hidden="1"/>
    <col min="12652" max="12652" width="6.08984375" style="1230" hidden="1"/>
    <col min="12653" max="12653" width="3" style="1230" hidden="1"/>
    <col min="12654" max="12893" width="8.6328125" style="1230" hidden="1"/>
    <col min="12894" max="12899" width="14.90625" style="1230" hidden="1"/>
    <col min="12900" max="12901" width="15.90625" style="1230" hidden="1"/>
    <col min="12902" max="12907" width="16.08984375" style="1230" hidden="1"/>
    <col min="12908" max="12908" width="6.08984375" style="1230" hidden="1"/>
    <col min="12909" max="12909" width="3" style="1230" hidden="1"/>
    <col min="12910" max="13149" width="8.6328125" style="1230" hidden="1"/>
    <col min="13150" max="13155" width="14.90625" style="1230" hidden="1"/>
    <col min="13156" max="13157" width="15.90625" style="1230" hidden="1"/>
    <col min="13158" max="13163" width="16.08984375" style="1230" hidden="1"/>
    <col min="13164" max="13164" width="6.08984375" style="1230" hidden="1"/>
    <col min="13165" max="13165" width="3" style="1230" hidden="1"/>
    <col min="13166" max="13405" width="8.6328125" style="1230" hidden="1"/>
    <col min="13406" max="13411" width="14.90625" style="1230" hidden="1"/>
    <col min="13412" max="13413" width="15.90625" style="1230" hidden="1"/>
    <col min="13414" max="13419" width="16.08984375" style="1230" hidden="1"/>
    <col min="13420" max="13420" width="6.08984375" style="1230" hidden="1"/>
    <col min="13421" max="13421" width="3" style="1230" hidden="1"/>
    <col min="13422" max="13661" width="8.6328125" style="1230" hidden="1"/>
    <col min="13662" max="13667" width="14.90625" style="1230" hidden="1"/>
    <col min="13668" max="13669" width="15.90625" style="1230" hidden="1"/>
    <col min="13670" max="13675" width="16.08984375" style="1230" hidden="1"/>
    <col min="13676" max="13676" width="6.08984375" style="1230" hidden="1"/>
    <col min="13677" max="13677" width="3" style="1230" hidden="1"/>
    <col min="13678" max="13917" width="8.6328125" style="1230" hidden="1"/>
    <col min="13918" max="13923" width="14.90625" style="1230" hidden="1"/>
    <col min="13924" max="13925" width="15.90625" style="1230" hidden="1"/>
    <col min="13926" max="13931" width="16.08984375" style="1230" hidden="1"/>
    <col min="13932" max="13932" width="6.08984375" style="1230" hidden="1"/>
    <col min="13933" max="13933" width="3" style="1230" hidden="1"/>
    <col min="13934" max="14173" width="8.6328125" style="1230" hidden="1"/>
    <col min="14174" max="14179" width="14.90625" style="1230" hidden="1"/>
    <col min="14180" max="14181" width="15.90625" style="1230" hidden="1"/>
    <col min="14182" max="14187" width="16.08984375" style="1230" hidden="1"/>
    <col min="14188" max="14188" width="6.08984375" style="1230" hidden="1"/>
    <col min="14189" max="14189" width="3" style="1230" hidden="1"/>
    <col min="14190" max="14429" width="8.6328125" style="1230" hidden="1"/>
    <col min="14430" max="14435" width="14.90625" style="1230" hidden="1"/>
    <col min="14436" max="14437" width="15.90625" style="1230" hidden="1"/>
    <col min="14438" max="14443" width="16.08984375" style="1230" hidden="1"/>
    <col min="14444" max="14444" width="6.08984375" style="1230" hidden="1"/>
    <col min="14445" max="14445" width="3" style="1230" hidden="1"/>
    <col min="14446" max="14685" width="8.6328125" style="1230" hidden="1"/>
    <col min="14686" max="14691" width="14.90625" style="1230" hidden="1"/>
    <col min="14692" max="14693" width="15.90625" style="1230" hidden="1"/>
    <col min="14694" max="14699" width="16.08984375" style="1230" hidden="1"/>
    <col min="14700" max="14700" width="6.08984375" style="1230" hidden="1"/>
    <col min="14701" max="14701" width="3" style="1230" hidden="1"/>
    <col min="14702" max="14941" width="8.6328125" style="1230" hidden="1"/>
    <col min="14942" max="14947" width="14.90625" style="1230" hidden="1"/>
    <col min="14948" max="14949" width="15.90625" style="1230" hidden="1"/>
    <col min="14950" max="14955" width="16.08984375" style="1230" hidden="1"/>
    <col min="14956" max="14956" width="6.08984375" style="1230" hidden="1"/>
    <col min="14957" max="14957" width="3" style="1230" hidden="1"/>
    <col min="14958" max="15197" width="8.6328125" style="1230" hidden="1"/>
    <col min="15198" max="15203" width="14.90625" style="1230" hidden="1"/>
    <col min="15204" max="15205" width="15.90625" style="1230" hidden="1"/>
    <col min="15206" max="15211" width="16.08984375" style="1230" hidden="1"/>
    <col min="15212" max="15212" width="6.08984375" style="1230" hidden="1"/>
    <col min="15213" max="15213" width="3" style="1230" hidden="1"/>
    <col min="15214" max="15453" width="8.6328125" style="1230" hidden="1"/>
    <col min="15454" max="15459" width="14.90625" style="1230" hidden="1"/>
    <col min="15460" max="15461" width="15.90625" style="1230" hidden="1"/>
    <col min="15462" max="15467" width="16.08984375" style="1230" hidden="1"/>
    <col min="15468" max="15468" width="6.08984375" style="1230" hidden="1"/>
    <col min="15469" max="15469" width="3" style="1230" hidden="1"/>
    <col min="15470" max="15709" width="8.6328125" style="1230" hidden="1"/>
    <col min="15710" max="15715" width="14.90625" style="1230" hidden="1"/>
    <col min="15716" max="15717" width="15.90625" style="1230" hidden="1"/>
    <col min="15718" max="15723" width="16.08984375" style="1230" hidden="1"/>
    <col min="15724" max="15724" width="6.08984375" style="1230" hidden="1"/>
    <col min="15725" max="15725" width="3" style="1230" hidden="1"/>
    <col min="15726" max="15965" width="8.6328125" style="1230" hidden="1"/>
    <col min="15966" max="15971" width="14.90625" style="1230" hidden="1"/>
    <col min="15972" max="15973" width="15.90625" style="1230" hidden="1"/>
    <col min="15974" max="15979" width="16.08984375" style="1230" hidden="1"/>
    <col min="15980" max="15980" width="6.08984375" style="1230" hidden="1"/>
    <col min="15981" max="15981" width="3" style="1230" hidden="1"/>
    <col min="15982" max="16221" width="8.6328125" style="1230" hidden="1"/>
    <col min="16222" max="16227" width="14.90625" style="1230" hidden="1"/>
    <col min="16228" max="16229" width="15.90625" style="1230" hidden="1"/>
    <col min="16230" max="16235" width="16.08984375" style="1230" hidden="1"/>
    <col min="16236" max="16236" width="6.08984375" style="1230" hidden="1"/>
    <col min="16237" max="16237" width="3" style="1230" hidden="1"/>
    <col min="16238" max="16384" width="8.6328125" style="1230" hidden="1"/>
  </cols>
  <sheetData>
    <row r="1" spans="1:143" ht="42.75" customHeight="1" x14ac:dyDescent="0.2">
      <c r="A1" s="1228"/>
      <c r="B1" s="1229"/>
      <c r="DD1" s="1230"/>
      <c r="DE1" s="1230"/>
    </row>
    <row r="2" spans="1:143" ht="25.5" customHeight="1" x14ac:dyDescent="0.2">
      <c r="A2" s="1231"/>
      <c r="C2" s="1231"/>
      <c r="O2" s="1231"/>
      <c r="P2" s="1231"/>
      <c r="Q2" s="1231"/>
      <c r="R2" s="1231"/>
      <c r="S2" s="1231"/>
      <c r="T2" s="1231"/>
      <c r="U2" s="1231"/>
      <c r="V2" s="1231"/>
      <c r="W2" s="1231"/>
      <c r="X2" s="1231"/>
      <c r="Y2" s="1231"/>
      <c r="Z2" s="1231"/>
      <c r="AA2" s="1231"/>
      <c r="AB2" s="1231"/>
      <c r="AC2" s="1231"/>
      <c r="AD2" s="1231"/>
      <c r="AE2" s="1231"/>
      <c r="AF2" s="1231"/>
      <c r="AG2" s="1231"/>
      <c r="AH2" s="1231"/>
      <c r="AI2" s="1231"/>
      <c r="AU2" s="1231"/>
      <c r="BG2" s="1231"/>
      <c r="BS2" s="1231"/>
      <c r="CE2" s="1231"/>
      <c r="CQ2" s="1231"/>
      <c r="DD2" s="1230"/>
      <c r="DE2" s="1230"/>
    </row>
    <row r="3" spans="1:143" ht="25.5" customHeight="1" x14ac:dyDescent="0.2">
      <c r="A3" s="1231"/>
      <c r="C3" s="1231"/>
      <c r="O3" s="1231"/>
      <c r="P3" s="1231"/>
      <c r="Q3" s="1231"/>
      <c r="R3" s="1231"/>
      <c r="S3" s="1231"/>
      <c r="T3" s="1231"/>
      <c r="U3" s="1231"/>
      <c r="V3" s="1231"/>
      <c r="W3" s="1231"/>
      <c r="X3" s="1231"/>
      <c r="Y3" s="1231"/>
      <c r="Z3" s="1231"/>
      <c r="AA3" s="1231"/>
      <c r="AB3" s="1231"/>
      <c r="AC3" s="1231"/>
      <c r="AD3" s="1231"/>
      <c r="AE3" s="1231"/>
      <c r="AF3" s="1231"/>
      <c r="AG3" s="1231"/>
      <c r="AH3" s="1231"/>
      <c r="AI3" s="1231"/>
      <c r="AU3" s="1231"/>
      <c r="BG3" s="1231"/>
      <c r="BS3" s="1231"/>
      <c r="CE3" s="1231"/>
      <c r="CQ3" s="1231"/>
      <c r="DD3" s="1230"/>
      <c r="DE3" s="1230"/>
    </row>
    <row r="4" spans="1:143" s="279" customFormat="1" ht="13" x14ac:dyDescent="0.2">
      <c r="A4" s="1231"/>
      <c r="B4" s="1231"/>
      <c r="C4" s="1231"/>
      <c r="D4" s="1231"/>
      <c r="E4" s="1231"/>
      <c r="F4" s="1231"/>
      <c r="G4" s="1231"/>
      <c r="H4" s="1231"/>
      <c r="I4" s="1231"/>
      <c r="J4" s="1231"/>
      <c r="K4" s="1231"/>
      <c r="L4" s="1231"/>
      <c r="M4" s="1231"/>
      <c r="N4" s="1231"/>
      <c r="O4" s="1231"/>
      <c r="P4" s="1231"/>
      <c r="Q4" s="1231"/>
      <c r="R4" s="1231"/>
      <c r="S4" s="1231"/>
      <c r="T4" s="1231"/>
      <c r="U4" s="1231"/>
      <c r="V4" s="1231"/>
      <c r="W4" s="1231"/>
      <c r="X4" s="1231"/>
      <c r="Y4" s="1231"/>
      <c r="Z4" s="1231"/>
      <c r="AA4" s="1231"/>
      <c r="AB4" s="1231"/>
      <c r="AC4" s="1231"/>
      <c r="AD4" s="1231"/>
      <c r="AE4" s="1231"/>
      <c r="AF4" s="1231"/>
      <c r="AG4" s="1231"/>
      <c r="AH4" s="1231"/>
      <c r="AI4" s="1231"/>
      <c r="AJ4" s="1231"/>
      <c r="AK4" s="1231"/>
      <c r="AL4" s="1231"/>
      <c r="AM4" s="1231"/>
      <c r="AN4" s="1231"/>
      <c r="AO4" s="1231"/>
      <c r="AP4" s="1231"/>
      <c r="AQ4" s="1231"/>
      <c r="AR4" s="1231"/>
      <c r="AS4" s="1231"/>
      <c r="AT4" s="1231"/>
      <c r="AU4" s="1231"/>
      <c r="AV4" s="1231"/>
      <c r="AW4" s="1231"/>
      <c r="AX4" s="1231"/>
      <c r="AY4" s="1231"/>
      <c r="AZ4" s="1231"/>
      <c r="BA4" s="1231"/>
      <c r="BB4" s="1231"/>
      <c r="BC4" s="1231"/>
      <c r="BD4" s="1231"/>
      <c r="BE4" s="1231"/>
      <c r="BF4" s="1231"/>
      <c r="BG4" s="1231"/>
      <c r="BH4" s="1231"/>
      <c r="BI4" s="1231"/>
      <c r="BJ4" s="1231"/>
      <c r="BK4" s="1231"/>
      <c r="BL4" s="1231"/>
      <c r="BM4" s="1231"/>
      <c r="BN4" s="1231"/>
      <c r="BO4" s="1231"/>
      <c r="BP4" s="1231"/>
      <c r="BQ4" s="1231"/>
      <c r="BR4" s="1231"/>
      <c r="BS4" s="1231"/>
      <c r="BT4" s="1231"/>
      <c r="BU4" s="1231"/>
      <c r="BV4" s="1231"/>
      <c r="BW4" s="1231"/>
      <c r="BX4" s="1231"/>
      <c r="BY4" s="1231"/>
      <c r="BZ4" s="1231"/>
      <c r="CA4" s="1231"/>
      <c r="CB4" s="1231"/>
      <c r="CC4" s="1231"/>
      <c r="CD4" s="1231"/>
      <c r="CE4" s="1231"/>
      <c r="CF4" s="1231"/>
      <c r="CG4" s="1231"/>
      <c r="CH4" s="1231"/>
      <c r="CI4" s="1231"/>
      <c r="CJ4" s="1231"/>
      <c r="CK4" s="1231"/>
      <c r="CL4" s="1231"/>
      <c r="CM4" s="1231"/>
      <c r="CN4" s="1231"/>
      <c r="CO4" s="1231"/>
      <c r="CP4" s="1231"/>
      <c r="CQ4" s="1231"/>
      <c r="CR4" s="1231"/>
      <c r="CS4" s="1231"/>
      <c r="CT4" s="1231"/>
      <c r="CU4" s="1231"/>
      <c r="CV4" s="1231"/>
      <c r="CW4" s="1231"/>
      <c r="CX4" s="1231"/>
      <c r="CY4" s="1231"/>
      <c r="CZ4" s="1231"/>
      <c r="DA4" s="1231"/>
      <c r="DB4" s="1231"/>
      <c r="DC4" s="1231"/>
      <c r="DD4" s="1231"/>
      <c r="DE4" s="1231"/>
      <c r="DF4" s="280"/>
      <c r="DG4" s="280"/>
      <c r="DH4" s="280"/>
      <c r="DI4" s="280"/>
      <c r="DJ4" s="280"/>
      <c r="DK4" s="280"/>
      <c r="DL4" s="280"/>
      <c r="DM4" s="280"/>
      <c r="DN4" s="280"/>
      <c r="DO4" s="280"/>
      <c r="DP4" s="280"/>
      <c r="DQ4" s="280"/>
      <c r="DR4" s="280"/>
      <c r="DS4" s="280"/>
      <c r="DT4" s="280"/>
      <c r="DU4" s="280"/>
      <c r="DV4" s="280"/>
      <c r="DW4" s="280"/>
    </row>
    <row r="5" spans="1:143" s="279" customFormat="1" ht="13" x14ac:dyDescent="0.2">
      <c r="A5" s="1231"/>
      <c r="B5" s="1231"/>
      <c r="C5" s="1231"/>
      <c r="D5" s="1231"/>
      <c r="E5" s="1231"/>
      <c r="F5" s="1231"/>
      <c r="G5" s="1231"/>
      <c r="H5" s="1231"/>
      <c r="I5" s="1231"/>
      <c r="J5" s="1231"/>
      <c r="K5" s="1231"/>
      <c r="L5" s="1231"/>
      <c r="M5" s="1231"/>
      <c r="N5" s="1231"/>
      <c r="O5" s="1231"/>
      <c r="P5" s="1231"/>
      <c r="Q5" s="1231"/>
      <c r="R5" s="1231"/>
      <c r="S5" s="1231"/>
      <c r="T5" s="1231"/>
      <c r="U5" s="1231"/>
      <c r="V5" s="1231"/>
      <c r="W5" s="1231"/>
      <c r="X5" s="1231"/>
      <c r="Y5" s="1231"/>
      <c r="Z5" s="1231"/>
      <c r="AA5" s="1231"/>
      <c r="AB5" s="1231"/>
      <c r="AC5" s="1231"/>
      <c r="AD5" s="1231"/>
      <c r="AE5" s="1231"/>
      <c r="AF5" s="1231"/>
      <c r="AG5" s="1231"/>
      <c r="AH5" s="1231"/>
      <c r="AI5" s="1231"/>
      <c r="AJ5" s="1231"/>
      <c r="AK5" s="1231"/>
      <c r="AL5" s="1231"/>
      <c r="AM5" s="1231"/>
      <c r="AN5" s="1231"/>
      <c r="AO5" s="1231"/>
      <c r="AP5" s="1231"/>
      <c r="AQ5" s="1231"/>
      <c r="AR5" s="1231"/>
      <c r="AS5" s="1231"/>
      <c r="AT5" s="1231"/>
      <c r="AU5" s="1231"/>
      <c r="AV5" s="1231"/>
      <c r="AW5" s="1231"/>
      <c r="AX5" s="1231"/>
      <c r="AY5" s="1231"/>
      <c r="AZ5" s="1231"/>
      <c r="BA5" s="1231"/>
      <c r="BB5" s="1231"/>
      <c r="BC5" s="1231"/>
      <c r="BD5" s="1231"/>
      <c r="BE5" s="1231"/>
      <c r="BF5" s="1231"/>
      <c r="BG5" s="1231"/>
      <c r="BH5" s="1231"/>
      <c r="BI5" s="1231"/>
      <c r="BJ5" s="1231"/>
      <c r="BK5" s="1231"/>
      <c r="BL5" s="1231"/>
      <c r="BM5" s="1231"/>
      <c r="BN5" s="1231"/>
      <c r="BO5" s="1231"/>
      <c r="BP5" s="1231"/>
      <c r="BQ5" s="1231"/>
      <c r="BR5" s="1231"/>
      <c r="BS5" s="1231"/>
      <c r="BT5" s="1231"/>
      <c r="BU5" s="1231"/>
      <c r="BV5" s="1231"/>
      <c r="BW5" s="1231"/>
      <c r="BX5" s="1231"/>
      <c r="BY5" s="1231"/>
      <c r="BZ5" s="1231"/>
      <c r="CA5" s="1231"/>
      <c r="CB5" s="1231"/>
      <c r="CC5" s="1231"/>
      <c r="CD5" s="1231"/>
      <c r="CE5" s="1231"/>
      <c r="CF5" s="1231"/>
      <c r="CG5" s="1231"/>
      <c r="CH5" s="1231"/>
      <c r="CI5" s="1231"/>
      <c r="CJ5" s="1231"/>
      <c r="CK5" s="1231"/>
      <c r="CL5" s="1231"/>
      <c r="CM5" s="1231"/>
      <c r="CN5" s="1231"/>
      <c r="CO5" s="1231"/>
      <c r="CP5" s="1231"/>
      <c r="CQ5" s="1231"/>
      <c r="CR5" s="1231"/>
      <c r="CS5" s="1231"/>
      <c r="CT5" s="1231"/>
      <c r="CU5" s="1231"/>
      <c r="CV5" s="1231"/>
      <c r="CW5" s="1231"/>
      <c r="CX5" s="1231"/>
      <c r="CY5" s="1231"/>
      <c r="CZ5" s="1231"/>
      <c r="DA5" s="1231"/>
      <c r="DB5" s="1231"/>
      <c r="DC5" s="1231"/>
      <c r="DD5" s="1231"/>
      <c r="DE5" s="1231"/>
      <c r="DF5" s="280"/>
      <c r="DG5" s="280"/>
      <c r="DH5" s="280"/>
      <c r="DI5" s="280"/>
      <c r="DJ5" s="280"/>
      <c r="DK5" s="280"/>
      <c r="DL5" s="280"/>
      <c r="DM5" s="280"/>
      <c r="DN5" s="280"/>
      <c r="DO5" s="280"/>
      <c r="DP5" s="280"/>
      <c r="DQ5" s="280"/>
      <c r="DR5" s="280"/>
      <c r="DS5" s="280"/>
      <c r="DT5" s="280"/>
      <c r="DU5" s="280"/>
      <c r="DV5" s="280"/>
      <c r="DW5" s="280"/>
    </row>
    <row r="6" spans="1:143" s="279" customFormat="1" ht="13" x14ac:dyDescent="0.2">
      <c r="A6" s="1231"/>
      <c r="B6" s="1231"/>
      <c r="C6" s="1231"/>
      <c r="D6" s="1231"/>
      <c r="E6" s="1231"/>
      <c r="F6" s="1231"/>
      <c r="G6" s="1231"/>
      <c r="H6" s="1231"/>
      <c r="I6" s="1231"/>
      <c r="J6" s="1231"/>
      <c r="K6" s="1231"/>
      <c r="L6" s="1231"/>
      <c r="M6" s="1231"/>
      <c r="N6" s="1231"/>
      <c r="O6" s="1231"/>
      <c r="P6" s="1231"/>
      <c r="Q6" s="1231"/>
      <c r="R6" s="1231"/>
      <c r="S6" s="1231"/>
      <c r="T6" s="1231"/>
      <c r="U6" s="1231"/>
      <c r="V6" s="1231"/>
      <c r="W6" s="1231"/>
      <c r="X6" s="1231"/>
      <c r="Y6" s="1231"/>
      <c r="Z6" s="1231"/>
      <c r="AA6" s="1231"/>
      <c r="AB6" s="1231"/>
      <c r="AC6" s="1231"/>
      <c r="AD6" s="1231"/>
      <c r="AE6" s="1231"/>
      <c r="AF6" s="1231"/>
      <c r="AG6" s="1231"/>
      <c r="AH6" s="1231"/>
      <c r="AI6" s="1231"/>
      <c r="AJ6" s="1231"/>
      <c r="AK6" s="1231"/>
      <c r="AL6" s="1231"/>
      <c r="AM6" s="1231"/>
      <c r="AN6" s="1231"/>
      <c r="AO6" s="1231"/>
      <c r="AP6" s="1231"/>
      <c r="AQ6" s="1231"/>
      <c r="AR6" s="1231"/>
      <c r="AS6" s="1231"/>
      <c r="AT6" s="1231"/>
      <c r="AU6" s="1231"/>
      <c r="AV6" s="1231"/>
      <c r="AW6" s="1231"/>
      <c r="AX6" s="1231"/>
      <c r="AY6" s="1231"/>
      <c r="AZ6" s="1231"/>
      <c r="BA6" s="1231"/>
      <c r="BB6" s="1231"/>
      <c r="BC6" s="1231"/>
      <c r="BD6" s="1231"/>
      <c r="BE6" s="1231"/>
      <c r="BF6" s="1231"/>
      <c r="BG6" s="1231"/>
      <c r="BH6" s="1231"/>
      <c r="BI6" s="1231"/>
      <c r="BJ6" s="1231"/>
      <c r="BK6" s="1231"/>
      <c r="BL6" s="1231"/>
      <c r="BM6" s="1231"/>
      <c r="BN6" s="1231"/>
      <c r="BO6" s="1231"/>
      <c r="BP6" s="1231"/>
      <c r="BQ6" s="1231"/>
      <c r="BR6" s="1231"/>
      <c r="BS6" s="1231"/>
      <c r="BT6" s="1231"/>
      <c r="BU6" s="1231"/>
      <c r="BV6" s="1231"/>
      <c r="BW6" s="1231"/>
      <c r="BX6" s="1231"/>
      <c r="BY6" s="1231"/>
      <c r="BZ6" s="1231"/>
      <c r="CA6" s="1231"/>
      <c r="CB6" s="1231"/>
      <c r="CC6" s="1231"/>
      <c r="CD6" s="1231"/>
      <c r="CE6" s="1231"/>
      <c r="CF6" s="1231"/>
      <c r="CG6" s="1231"/>
      <c r="CH6" s="1231"/>
      <c r="CI6" s="1231"/>
      <c r="CJ6" s="1231"/>
      <c r="CK6" s="1231"/>
      <c r="CL6" s="1231"/>
      <c r="CM6" s="1231"/>
      <c r="CN6" s="1231"/>
      <c r="CO6" s="1231"/>
      <c r="CP6" s="1231"/>
      <c r="CQ6" s="1231"/>
      <c r="CR6" s="1231"/>
      <c r="CS6" s="1231"/>
      <c r="CT6" s="1231"/>
      <c r="CU6" s="1231"/>
      <c r="CV6" s="1231"/>
      <c r="CW6" s="1231"/>
      <c r="CX6" s="1231"/>
      <c r="CY6" s="1231"/>
      <c r="CZ6" s="1231"/>
      <c r="DA6" s="1231"/>
      <c r="DB6" s="1231"/>
      <c r="DC6" s="1231"/>
      <c r="DD6" s="1231"/>
      <c r="DE6" s="1231"/>
      <c r="DF6" s="280"/>
      <c r="DG6" s="280"/>
      <c r="DH6" s="280"/>
      <c r="DI6" s="280"/>
      <c r="DJ6" s="280"/>
      <c r="DK6" s="280"/>
      <c r="DL6" s="280"/>
      <c r="DM6" s="280"/>
      <c r="DN6" s="280"/>
      <c r="DO6" s="280"/>
      <c r="DP6" s="280"/>
      <c r="DQ6" s="280"/>
      <c r="DR6" s="280"/>
      <c r="DS6" s="280"/>
      <c r="DT6" s="280"/>
      <c r="DU6" s="280"/>
      <c r="DV6" s="280"/>
      <c r="DW6" s="280"/>
    </row>
    <row r="7" spans="1:143" s="279" customFormat="1" ht="13" x14ac:dyDescent="0.2">
      <c r="A7" s="1231"/>
      <c r="B7" s="1231"/>
      <c r="C7" s="1231"/>
      <c r="D7" s="1231"/>
      <c r="E7" s="1231"/>
      <c r="F7" s="1231"/>
      <c r="G7" s="1231"/>
      <c r="H7" s="1231"/>
      <c r="I7" s="1231"/>
      <c r="J7" s="1231"/>
      <c r="K7" s="1231"/>
      <c r="L7" s="1231"/>
      <c r="M7" s="1231"/>
      <c r="N7" s="1231"/>
      <c r="O7" s="1231"/>
      <c r="P7" s="1231"/>
      <c r="Q7" s="1231"/>
      <c r="R7" s="1231"/>
      <c r="S7" s="1231"/>
      <c r="T7" s="1231"/>
      <c r="U7" s="1231"/>
      <c r="V7" s="1231"/>
      <c r="W7" s="1231"/>
      <c r="X7" s="1231"/>
      <c r="Y7" s="1231"/>
      <c r="Z7" s="1231"/>
      <c r="AA7" s="1231"/>
      <c r="AB7" s="1231"/>
      <c r="AC7" s="1231"/>
      <c r="AD7" s="1231"/>
      <c r="AE7" s="1231"/>
      <c r="AF7" s="1231"/>
      <c r="AG7" s="1231"/>
      <c r="AH7" s="1231"/>
      <c r="AI7" s="1231"/>
      <c r="AJ7" s="1231"/>
      <c r="AK7" s="1231"/>
      <c r="AL7" s="1231"/>
      <c r="AM7" s="1231"/>
      <c r="AN7" s="1231"/>
      <c r="AO7" s="1231"/>
      <c r="AP7" s="1231"/>
      <c r="AQ7" s="1231"/>
      <c r="AR7" s="1231"/>
      <c r="AS7" s="1231"/>
      <c r="AT7" s="1231"/>
      <c r="AU7" s="1231"/>
      <c r="AV7" s="1231"/>
      <c r="AW7" s="1231"/>
      <c r="AX7" s="1231"/>
      <c r="AY7" s="1231"/>
      <c r="AZ7" s="1231"/>
      <c r="BA7" s="1231"/>
      <c r="BB7" s="1231"/>
      <c r="BC7" s="1231"/>
      <c r="BD7" s="1231"/>
      <c r="BE7" s="1231"/>
      <c r="BF7" s="1231"/>
      <c r="BG7" s="1231"/>
      <c r="BH7" s="1231"/>
      <c r="BI7" s="1231"/>
      <c r="BJ7" s="1231"/>
      <c r="BK7" s="1231"/>
      <c r="BL7" s="1231"/>
      <c r="BM7" s="1231"/>
      <c r="BN7" s="1231"/>
      <c r="BO7" s="1231"/>
      <c r="BP7" s="1231"/>
      <c r="BQ7" s="1231"/>
      <c r="BR7" s="1231"/>
      <c r="BS7" s="1231"/>
      <c r="BT7" s="1231"/>
      <c r="BU7" s="1231"/>
      <c r="BV7" s="1231"/>
      <c r="BW7" s="1231"/>
      <c r="BX7" s="1231"/>
      <c r="BY7" s="1231"/>
      <c r="BZ7" s="1231"/>
      <c r="CA7" s="1231"/>
      <c r="CB7" s="1231"/>
      <c r="CC7" s="1231"/>
      <c r="CD7" s="1231"/>
      <c r="CE7" s="1231"/>
      <c r="CF7" s="1231"/>
      <c r="CG7" s="1231"/>
      <c r="CH7" s="1231"/>
      <c r="CI7" s="1231"/>
      <c r="CJ7" s="1231"/>
      <c r="CK7" s="1231"/>
      <c r="CL7" s="1231"/>
      <c r="CM7" s="1231"/>
      <c r="CN7" s="1231"/>
      <c r="CO7" s="1231"/>
      <c r="CP7" s="1231"/>
      <c r="CQ7" s="1231"/>
      <c r="CR7" s="1231"/>
      <c r="CS7" s="1231"/>
      <c r="CT7" s="1231"/>
      <c r="CU7" s="1231"/>
      <c r="CV7" s="1231"/>
      <c r="CW7" s="1231"/>
      <c r="CX7" s="1231"/>
      <c r="CY7" s="1231"/>
      <c r="CZ7" s="1231"/>
      <c r="DA7" s="1231"/>
      <c r="DB7" s="1231"/>
      <c r="DC7" s="1231"/>
      <c r="DD7" s="1231"/>
      <c r="DE7" s="1231"/>
      <c r="DF7" s="280"/>
      <c r="DG7" s="280"/>
      <c r="DH7" s="280"/>
      <c r="DI7" s="280"/>
      <c r="DJ7" s="280"/>
      <c r="DK7" s="280"/>
      <c r="DL7" s="280"/>
      <c r="DM7" s="280"/>
      <c r="DN7" s="280"/>
      <c r="DO7" s="280"/>
      <c r="DP7" s="280"/>
      <c r="DQ7" s="280"/>
      <c r="DR7" s="280"/>
      <c r="DS7" s="280"/>
      <c r="DT7" s="280"/>
      <c r="DU7" s="280"/>
      <c r="DV7" s="280"/>
      <c r="DW7" s="280"/>
    </row>
    <row r="8" spans="1:143" s="279" customFormat="1" ht="13" x14ac:dyDescent="0.2">
      <c r="A8" s="1231"/>
      <c r="B8" s="1231"/>
      <c r="C8" s="1231"/>
      <c r="D8" s="1231"/>
      <c r="E8" s="1231"/>
      <c r="F8" s="1231"/>
      <c r="G8" s="1231"/>
      <c r="H8" s="1231"/>
      <c r="I8" s="1231"/>
      <c r="J8" s="1231"/>
      <c r="K8" s="1231"/>
      <c r="L8" s="1231"/>
      <c r="M8" s="1231"/>
      <c r="N8" s="1231"/>
      <c r="O8" s="1231"/>
      <c r="P8" s="1231"/>
      <c r="Q8" s="1231"/>
      <c r="R8" s="1231"/>
      <c r="S8" s="1231"/>
      <c r="T8" s="1231"/>
      <c r="U8" s="1231"/>
      <c r="V8" s="1231"/>
      <c r="W8" s="1231"/>
      <c r="X8" s="1231"/>
      <c r="Y8" s="1231"/>
      <c r="Z8" s="1231"/>
      <c r="AA8" s="1231"/>
      <c r="AB8" s="1231"/>
      <c r="AC8" s="1231"/>
      <c r="AD8" s="1231"/>
      <c r="AE8" s="1231"/>
      <c r="AF8" s="1231"/>
      <c r="AG8" s="1231"/>
      <c r="AH8" s="1231"/>
      <c r="AI8" s="1231"/>
      <c r="AJ8" s="1231"/>
      <c r="AK8" s="1231"/>
      <c r="AL8" s="1231"/>
      <c r="AM8" s="1231"/>
      <c r="AN8" s="1231"/>
      <c r="AO8" s="1231"/>
      <c r="AP8" s="1231"/>
      <c r="AQ8" s="1231"/>
      <c r="AR8" s="1231"/>
      <c r="AS8" s="1231"/>
      <c r="AT8" s="1231"/>
      <c r="AU8" s="1231"/>
      <c r="AV8" s="1231"/>
      <c r="AW8" s="1231"/>
      <c r="AX8" s="1231"/>
      <c r="AY8" s="1231"/>
      <c r="AZ8" s="1231"/>
      <c r="BA8" s="1231"/>
      <c r="BB8" s="1231"/>
      <c r="BC8" s="1231"/>
      <c r="BD8" s="1231"/>
      <c r="BE8" s="1231"/>
      <c r="BF8" s="1231"/>
      <c r="BG8" s="1231"/>
      <c r="BH8" s="1231"/>
      <c r="BI8" s="1231"/>
      <c r="BJ8" s="1231"/>
      <c r="BK8" s="1231"/>
      <c r="BL8" s="1231"/>
      <c r="BM8" s="1231"/>
      <c r="BN8" s="1231"/>
      <c r="BO8" s="1231"/>
      <c r="BP8" s="1231"/>
      <c r="BQ8" s="1231"/>
      <c r="BR8" s="1231"/>
      <c r="BS8" s="1231"/>
      <c r="BT8" s="1231"/>
      <c r="BU8" s="1231"/>
      <c r="BV8" s="1231"/>
      <c r="BW8" s="1231"/>
      <c r="BX8" s="1231"/>
      <c r="BY8" s="1231"/>
      <c r="BZ8" s="1231"/>
      <c r="CA8" s="1231"/>
      <c r="CB8" s="1231"/>
      <c r="CC8" s="1231"/>
      <c r="CD8" s="1231"/>
      <c r="CE8" s="1231"/>
      <c r="CF8" s="1231"/>
      <c r="CG8" s="1231"/>
      <c r="CH8" s="1231"/>
      <c r="CI8" s="1231"/>
      <c r="CJ8" s="1231"/>
      <c r="CK8" s="1231"/>
      <c r="CL8" s="1231"/>
      <c r="CM8" s="1231"/>
      <c r="CN8" s="1231"/>
      <c r="CO8" s="1231"/>
      <c r="CP8" s="1231"/>
      <c r="CQ8" s="1231"/>
      <c r="CR8" s="1231"/>
      <c r="CS8" s="1231"/>
      <c r="CT8" s="1231"/>
      <c r="CU8" s="1231"/>
      <c r="CV8" s="1231"/>
      <c r="CW8" s="1231"/>
      <c r="CX8" s="1231"/>
      <c r="CY8" s="1231"/>
      <c r="CZ8" s="1231"/>
      <c r="DA8" s="1231"/>
      <c r="DB8" s="1231"/>
      <c r="DC8" s="1231"/>
      <c r="DD8" s="1231"/>
      <c r="DE8" s="1231"/>
      <c r="DF8" s="280"/>
      <c r="DG8" s="280"/>
      <c r="DH8" s="280"/>
      <c r="DI8" s="280"/>
      <c r="DJ8" s="280"/>
      <c r="DK8" s="280"/>
      <c r="DL8" s="280"/>
      <c r="DM8" s="280"/>
      <c r="DN8" s="280"/>
      <c r="DO8" s="280"/>
      <c r="DP8" s="280"/>
      <c r="DQ8" s="280"/>
      <c r="DR8" s="280"/>
      <c r="DS8" s="280"/>
      <c r="DT8" s="280"/>
      <c r="DU8" s="280"/>
      <c r="DV8" s="280"/>
      <c r="DW8" s="280"/>
    </row>
    <row r="9" spans="1:143" s="279" customFormat="1" ht="13" x14ac:dyDescent="0.2">
      <c r="A9" s="1231"/>
      <c r="B9" s="1231"/>
      <c r="C9" s="1231"/>
      <c r="D9" s="1231"/>
      <c r="E9" s="1231"/>
      <c r="F9" s="1231"/>
      <c r="G9" s="1231"/>
      <c r="H9" s="1231"/>
      <c r="I9" s="1231"/>
      <c r="J9" s="1231"/>
      <c r="K9" s="1231"/>
      <c r="L9" s="1231"/>
      <c r="M9" s="1231"/>
      <c r="N9" s="1231"/>
      <c r="O9" s="1231"/>
      <c r="P9" s="1231"/>
      <c r="Q9" s="1231"/>
      <c r="R9" s="1231"/>
      <c r="S9" s="1231"/>
      <c r="T9" s="1231"/>
      <c r="U9" s="1231"/>
      <c r="V9" s="1231"/>
      <c r="W9" s="1231"/>
      <c r="X9" s="1231"/>
      <c r="Y9" s="1231"/>
      <c r="Z9" s="1231"/>
      <c r="AA9" s="1231"/>
      <c r="AB9" s="1231"/>
      <c r="AC9" s="1231"/>
      <c r="AD9" s="1231"/>
      <c r="AE9" s="1231"/>
      <c r="AF9" s="1231"/>
      <c r="AG9" s="1231"/>
      <c r="AH9" s="1231"/>
      <c r="AI9" s="1231"/>
      <c r="AJ9" s="1231"/>
      <c r="AK9" s="1231"/>
      <c r="AL9" s="1231"/>
      <c r="AM9" s="1231"/>
      <c r="AN9" s="1231"/>
      <c r="AO9" s="1231"/>
      <c r="AP9" s="1231"/>
      <c r="AQ9" s="1231"/>
      <c r="AR9" s="1231"/>
      <c r="AS9" s="1231"/>
      <c r="AT9" s="1231"/>
      <c r="AU9" s="1231"/>
      <c r="AV9" s="1231"/>
      <c r="AW9" s="1231"/>
      <c r="AX9" s="1231"/>
      <c r="AY9" s="1231"/>
      <c r="AZ9" s="1231"/>
      <c r="BA9" s="1231"/>
      <c r="BB9" s="1231"/>
      <c r="BC9" s="1231"/>
      <c r="BD9" s="1231"/>
      <c r="BE9" s="1231"/>
      <c r="BF9" s="1231"/>
      <c r="BG9" s="1231"/>
      <c r="BH9" s="1231"/>
      <c r="BI9" s="1231"/>
      <c r="BJ9" s="1231"/>
      <c r="BK9" s="1231"/>
      <c r="BL9" s="1231"/>
      <c r="BM9" s="1231"/>
      <c r="BN9" s="1231"/>
      <c r="BO9" s="1231"/>
      <c r="BP9" s="1231"/>
      <c r="BQ9" s="1231"/>
      <c r="BR9" s="1231"/>
      <c r="BS9" s="1231"/>
      <c r="BT9" s="1231"/>
      <c r="BU9" s="1231"/>
      <c r="BV9" s="1231"/>
      <c r="BW9" s="1231"/>
      <c r="BX9" s="1231"/>
      <c r="BY9" s="1231"/>
      <c r="BZ9" s="1231"/>
      <c r="CA9" s="1231"/>
      <c r="CB9" s="1231"/>
      <c r="CC9" s="1231"/>
      <c r="CD9" s="1231"/>
      <c r="CE9" s="1231"/>
      <c r="CF9" s="1231"/>
      <c r="CG9" s="1231"/>
      <c r="CH9" s="1231"/>
      <c r="CI9" s="1231"/>
      <c r="CJ9" s="1231"/>
      <c r="CK9" s="1231"/>
      <c r="CL9" s="1231"/>
      <c r="CM9" s="1231"/>
      <c r="CN9" s="1231"/>
      <c r="CO9" s="1231"/>
      <c r="CP9" s="1231"/>
      <c r="CQ9" s="1231"/>
      <c r="CR9" s="1231"/>
      <c r="CS9" s="1231"/>
      <c r="CT9" s="1231"/>
      <c r="CU9" s="1231"/>
      <c r="CV9" s="1231"/>
      <c r="CW9" s="1231"/>
      <c r="CX9" s="1231"/>
      <c r="CY9" s="1231"/>
      <c r="CZ9" s="1231"/>
      <c r="DA9" s="1231"/>
      <c r="DB9" s="1231"/>
      <c r="DC9" s="1231"/>
      <c r="DD9" s="1231"/>
      <c r="DE9" s="1231"/>
      <c r="DF9" s="280"/>
      <c r="DG9" s="280"/>
      <c r="DH9" s="280"/>
      <c r="DI9" s="280"/>
      <c r="DJ9" s="280"/>
      <c r="DK9" s="280"/>
      <c r="DL9" s="280"/>
      <c r="DM9" s="280"/>
      <c r="DN9" s="280"/>
      <c r="DO9" s="280"/>
      <c r="DP9" s="280"/>
      <c r="DQ9" s="280"/>
      <c r="DR9" s="280"/>
      <c r="DS9" s="280"/>
      <c r="DT9" s="280"/>
      <c r="DU9" s="280"/>
      <c r="DV9" s="280"/>
      <c r="DW9" s="280"/>
    </row>
    <row r="10" spans="1:143" s="279" customFormat="1" ht="13" x14ac:dyDescent="0.2">
      <c r="A10" s="1231"/>
      <c r="B10" s="1231"/>
      <c r="C10" s="1231"/>
      <c r="D10" s="1231"/>
      <c r="E10" s="1231"/>
      <c r="F10" s="1231"/>
      <c r="G10" s="1231"/>
      <c r="H10" s="1231"/>
      <c r="I10" s="1231"/>
      <c r="J10" s="1231"/>
      <c r="K10" s="1231"/>
      <c r="L10" s="1231"/>
      <c r="M10" s="1231"/>
      <c r="N10" s="1231"/>
      <c r="O10" s="1231"/>
      <c r="P10" s="1231"/>
      <c r="Q10" s="1231"/>
      <c r="R10" s="1231"/>
      <c r="S10" s="1231"/>
      <c r="T10" s="1231"/>
      <c r="U10" s="1231"/>
      <c r="V10" s="1231"/>
      <c r="W10" s="1231"/>
      <c r="X10" s="1231"/>
      <c r="Y10" s="1231"/>
      <c r="Z10" s="1231"/>
      <c r="AA10" s="1231"/>
      <c r="AB10" s="1231"/>
      <c r="AC10" s="1231"/>
      <c r="AD10" s="1231"/>
      <c r="AE10" s="1231"/>
      <c r="AF10" s="1231"/>
      <c r="AG10" s="1231"/>
      <c r="AH10" s="1231"/>
      <c r="AI10" s="1231"/>
      <c r="AJ10" s="1231"/>
      <c r="AK10" s="1231"/>
      <c r="AL10" s="1231"/>
      <c r="AM10" s="1231"/>
      <c r="AN10" s="1231"/>
      <c r="AO10" s="1231"/>
      <c r="AP10" s="1231"/>
      <c r="AQ10" s="1231"/>
      <c r="AR10" s="1231"/>
      <c r="AS10" s="1231"/>
      <c r="AT10" s="1231"/>
      <c r="AU10" s="1231"/>
      <c r="AV10" s="1231"/>
      <c r="AW10" s="1231"/>
      <c r="AX10" s="1231"/>
      <c r="AY10" s="1231"/>
      <c r="AZ10" s="1231"/>
      <c r="BA10" s="1231"/>
      <c r="BB10" s="1231"/>
      <c r="BC10" s="1231"/>
      <c r="BD10" s="1231"/>
      <c r="BE10" s="1231"/>
      <c r="BF10" s="1231"/>
      <c r="BG10" s="1231"/>
      <c r="BH10" s="1231"/>
      <c r="BI10" s="1231"/>
      <c r="BJ10" s="1231"/>
      <c r="BK10" s="1231"/>
      <c r="BL10" s="1231"/>
      <c r="BM10" s="1231"/>
      <c r="BN10" s="1231"/>
      <c r="BO10" s="1231"/>
      <c r="BP10" s="1231"/>
      <c r="BQ10" s="1231"/>
      <c r="BR10" s="1231"/>
      <c r="BS10" s="1231"/>
      <c r="BT10" s="1231"/>
      <c r="BU10" s="1231"/>
      <c r="BV10" s="1231"/>
      <c r="BW10" s="1231"/>
      <c r="BX10" s="1231"/>
      <c r="BY10" s="1231"/>
      <c r="BZ10" s="1231"/>
      <c r="CA10" s="1231"/>
      <c r="CB10" s="1231"/>
      <c r="CC10" s="1231"/>
      <c r="CD10" s="1231"/>
      <c r="CE10" s="1231"/>
      <c r="CF10" s="1231"/>
      <c r="CG10" s="1231"/>
      <c r="CH10" s="1231"/>
      <c r="CI10" s="1231"/>
      <c r="CJ10" s="1231"/>
      <c r="CK10" s="1231"/>
      <c r="CL10" s="1231"/>
      <c r="CM10" s="1231"/>
      <c r="CN10" s="1231"/>
      <c r="CO10" s="1231"/>
      <c r="CP10" s="1231"/>
      <c r="CQ10" s="1231"/>
      <c r="CR10" s="1231"/>
      <c r="CS10" s="1231"/>
      <c r="CT10" s="1231"/>
      <c r="CU10" s="1231"/>
      <c r="CV10" s="1231"/>
      <c r="CW10" s="1231"/>
      <c r="CX10" s="1231"/>
      <c r="CY10" s="1231"/>
      <c r="CZ10" s="1231"/>
      <c r="DA10" s="1231"/>
      <c r="DB10" s="1231"/>
      <c r="DC10" s="1231"/>
      <c r="DD10" s="1231"/>
      <c r="DE10" s="1231"/>
      <c r="DF10" s="280"/>
      <c r="DG10" s="280"/>
      <c r="DH10" s="280"/>
      <c r="DI10" s="280"/>
      <c r="DJ10" s="280"/>
      <c r="DK10" s="280"/>
      <c r="DL10" s="280"/>
      <c r="DM10" s="280"/>
      <c r="DN10" s="280"/>
      <c r="DO10" s="280"/>
      <c r="DP10" s="280"/>
      <c r="DQ10" s="280"/>
      <c r="DR10" s="280"/>
      <c r="DS10" s="280"/>
      <c r="DT10" s="280"/>
      <c r="DU10" s="280"/>
      <c r="DV10" s="280"/>
      <c r="DW10" s="280"/>
      <c r="EM10" s="279" t="s">
        <v>561</v>
      </c>
    </row>
    <row r="11" spans="1:143" s="279" customFormat="1" ht="13" x14ac:dyDescent="0.2">
      <c r="A11" s="1231"/>
      <c r="B11" s="1231"/>
      <c r="C11" s="1231"/>
      <c r="D11" s="1231"/>
      <c r="E11" s="1231"/>
      <c r="F11" s="1231"/>
      <c r="G11" s="1231"/>
      <c r="H11" s="1231"/>
      <c r="I11" s="1231"/>
      <c r="J11" s="1231"/>
      <c r="K11" s="1231"/>
      <c r="L11" s="1231"/>
      <c r="M11" s="1231"/>
      <c r="N11" s="1231"/>
      <c r="O11" s="1231"/>
      <c r="P11" s="1231"/>
      <c r="Q11" s="1231"/>
      <c r="R11" s="1231"/>
      <c r="S11" s="1231"/>
      <c r="T11" s="1231"/>
      <c r="U11" s="1231"/>
      <c r="V11" s="1231"/>
      <c r="W11" s="1231"/>
      <c r="X11" s="1231"/>
      <c r="Y11" s="1231"/>
      <c r="Z11" s="1231"/>
      <c r="AA11" s="1231"/>
      <c r="AB11" s="1231"/>
      <c r="AC11" s="1231"/>
      <c r="AD11" s="1231"/>
      <c r="AE11" s="1231"/>
      <c r="AF11" s="1231"/>
      <c r="AG11" s="1231"/>
      <c r="AH11" s="1231"/>
      <c r="AI11" s="1231"/>
      <c r="AJ11" s="1231"/>
      <c r="AK11" s="1231"/>
      <c r="AL11" s="1231"/>
      <c r="AM11" s="1231"/>
      <c r="AN11" s="1231"/>
      <c r="AO11" s="1231"/>
      <c r="AP11" s="1231"/>
      <c r="AQ11" s="1231"/>
      <c r="AR11" s="1231"/>
      <c r="AS11" s="1231"/>
      <c r="AT11" s="1231"/>
      <c r="AU11" s="1231"/>
      <c r="AV11" s="1231"/>
      <c r="AW11" s="1231"/>
      <c r="AX11" s="1231"/>
      <c r="AY11" s="1231"/>
      <c r="AZ11" s="1231"/>
      <c r="BA11" s="1231"/>
      <c r="BB11" s="1231"/>
      <c r="BC11" s="1231"/>
      <c r="BD11" s="1231"/>
      <c r="BE11" s="1231"/>
      <c r="BF11" s="1231"/>
      <c r="BG11" s="1231"/>
      <c r="BH11" s="1231"/>
      <c r="BI11" s="1231"/>
      <c r="BJ11" s="1231"/>
      <c r="BK11" s="1231"/>
      <c r="BL11" s="1231"/>
      <c r="BM11" s="1231"/>
      <c r="BN11" s="1231"/>
      <c r="BO11" s="1231"/>
      <c r="BP11" s="1231"/>
      <c r="BQ11" s="1231"/>
      <c r="BR11" s="1231"/>
      <c r="BS11" s="1231"/>
      <c r="BT11" s="1231"/>
      <c r="BU11" s="1231"/>
      <c r="BV11" s="1231"/>
      <c r="BW11" s="1231"/>
      <c r="BX11" s="1231"/>
      <c r="BY11" s="1231"/>
      <c r="BZ11" s="1231"/>
      <c r="CA11" s="1231"/>
      <c r="CB11" s="1231"/>
      <c r="CC11" s="1231"/>
      <c r="CD11" s="1231"/>
      <c r="CE11" s="1231"/>
      <c r="CF11" s="1231"/>
      <c r="CG11" s="1231"/>
      <c r="CH11" s="1231"/>
      <c r="CI11" s="1231"/>
      <c r="CJ11" s="1231"/>
      <c r="CK11" s="1231"/>
      <c r="CL11" s="1231"/>
      <c r="CM11" s="1231"/>
      <c r="CN11" s="1231"/>
      <c r="CO11" s="1231"/>
      <c r="CP11" s="1231"/>
      <c r="CQ11" s="1231"/>
      <c r="CR11" s="1231"/>
      <c r="CS11" s="1231"/>
      <c r="CT11" s="1231"/>
      <c r="CU11" s="1231"/>
      <c r="CV11" s="1231"/>
      <c r="CW11" s="1231"/>
      <c r="CX11" s="1231"/>
      <c r="CY11" s="1231"/>
      <c r="CZ11" s="1231"/>
      <c r="DA11" s="1231"/>
      <c r="DB11" s="1231"/>
      <c r="DC11" s="1231"/>
      <c r="DD11" s="1231"/>
      <c r="DE11" s="1231"/>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 x14ac:dyDescent="0.2">
      <c r="A12" s="1231"/>
      <c r="B12" s="1231"/>
      <c r="C12" s="1231"/>
      <c r="D12" s="1231"/>
      <c r="E12" s="1231"/>
      <c r="F12" s="1231"/>
      <c r="G12" s="1231"/>
      <c r="H12" s="1231"/>
      <c r="I12" s="1231"/>
      <c r="J12" s="1231"/>
      <c r="K12" s="1231"/>
      <c r="L12" s="1231"/>
      <c r="M12" s="1231"/>
      <c r="N12" s="1231"/>
      <c r="O12" s="1231"/>
      <c r="P12" s="1231"/>
      <c r="Q12" s="1231"/>
      <c r="R12" s="1231"/>
      <c r="S12" s="1231"/>
      <c r="T12" s="1231"/>
      <c r="U12" s="1231"/>
      <c r="V12" s="1231"/>
      <c r="W12" s="1231"/>
      <c r="X12" s="1231"/>
      <c r="Y12" s="1231"/>
      <c r="Z12" s="1231"/>
      <c r="AA12" s="1231"/>
      <c r="AB12" s="1231"/>
      <c r="AC12" s="1231"/>
      <c r="AD12" s="1231"/>
      <c r="AE12" s="1231"/>
      <c r="AF12" s="1231"/>
      <c r="AG12" s="1231"/>
      <c r="AH12" s="1231"/>
      <c r="AI12" s="1231"/>
      <c r="AJ12" s="1231"/>
      <c r="AK12" s="1231"/>
      <c r="AL12" s="1231"/>
      <c r="AM12" s="1231"/>
      <c r="AN12" s="1231"/>
      <c r="AO12" s="1231"/>
      <c r="AP12" s="1231"/>
      <c r="AQ12" s="1231"/>
      <c r="AR12" s="1231"/>
      <c r="AS12" s="1231"/>
      <c r="AT12" s="1231"/>
      <c r="AU12" s="1231"/>
      <c r="AV12" s="1231"/>
      <c r="AW12" s="1231"/>
      <c r="AX12" s="1231"/>
      <c r="AY12" s="1231"/>
      <c r="AZ12" s="1231"/>
      <c r="BA12" s="1231"/>
      <c r="BB12" s="1231"/>
      <c r="BC12" s="1231"/>
      <c r="BD12" s="1231"/>
      <c r="BE12" s="1231"/>
      <c r="BF12" s="1231"/>
      <c r="BG12" s="1231"/>
      <c r="BH12" s="1231"/>
      <c r="BI12" s="1231"/>
      <c r="BJ12" s="1231"/>
      <c r="BK12" s="1231"/>
      <c r="BL12" s="1231"/>
      <c r="BM12" s="1231"/>
      <c r="BN12" s="1231"/>
      <c r="BO12" s="1231"/>
      <c r="BP12" s="1231"/>
      <c r="BQ12" s="1231"/>
      <c r="BR12" s="1231"/>
      <c r="BS12" s="1231"/>
      <c r="BT12" s="1231"/>
      <c r="BU12" s="1231"/>
      <c r="BV12" s="1231"/>
      <c r="BW12" s="1231"/>
      <c r="BX12" s="1231"/>
      <c r="BY12" s="1231"/>
      <c r="BZ12" s="1231"/>
      <c r="CA12" s="1231"/>
      <c r="CB12" s="1231"/>
      <c r="CC12" s="1231"/>
      <c r="CD12" s="1231"/>
      <c r="CE12" s="1231"/>
      <c r="CF12" s="1231"/>
      <c r="CG12" s="1231"/>
      <c r="CH12" s="1231"/>
      <c r="CI12" s="1231"/>
      <c r="CJ12" s="1231"/>
      <c r="CK12" s="1231"/>
      <c r="CL12" s="1231"/>
      <c r="CM12" s="1231"/>
      <c r="CN12" s="1231"/>
      <c r="CO12" s="1231"/>
      <c r="CP12" s="1231"/>
      <c r="CQ12" s="1231"/>
      <c r="CR12" s="1231"/>
      <c r="CS12" s="1231"/>
      <c r="CT12" s="1231"/>
      <c r="CU12" s="1231"/>
      <c r="CV12" s="1231"/>
      <c r="CW12" s="1231"/>
      <c r="CX12" s="1231"/>
      <c r="CY12" s="1231"/>
      <c r="CZ12" s="1231"/>
      <c r="DA12" s="1231"/>
      <c r="DB12" s="1231"/>
      <c r="DC12" s="1231"/>
      <c r="DD12" s="1231"/>
      <c r="DE12" s="1231"/>
      <c r="DF12" s="280"/>
      <c r="DG12" s="280"/>
      <c r="DH12" s="280"/>
      <c r="DI12" s="280"/>
      <c r="DJ12" s="280"/>
      <c r="DK12" s="280"/>
      <c r="DL12" s="280"/>
      <c r="DM12" s="280"/>
      <c r="DN12" s="280"/>
      <c r="DO12" s="280"/>
      <c r="DP12" s="280"/>
      <c r="DQ12" s="280"/>
      <c r="DR12" s="280"/>
      <c r="DS12" s="280"/>
      <c r="DT12" s="280"/>
      <c r="DU12" s="280"/>
      <c r="DV12" s="280"/>
      <c r="DW12" s="280"/>
      <c r="EM12" s="279" t="s">
        <v>561</v>
      </c>
    </row>
    <row r="13" spans="1:143" s="279" customFormat="1" ht="13" x14ac:dyDescent="0.2">
      <c r="A13" s="1231"/>
      <c r="B13" s="1231"/>
      <c r="C13" s="1231"/>
      <c r="D13" s="1231"/>
      <c r="E13" s="1231"/>
      <c r="F13" s="1231"/>
      <c r="G13" s="1231"/>
      <c r="H13" s="1231"/>
      <c r="I13" s="1231"/>
      <c r="J13" s="1231"/>
      <c r="K13" s="1231"/>
      <c r="L13" s="1231"/>
      <c r="M13" s="1231"/>
      <c r="N13" s="1231"/>
      <c r="O13" s="1231"/>
      <c r="P13" s="1231"/>
      <c r="Q13" s="1231"/>
      <c r="R13" s="1231"/>
      <c r="S13" s="1231"/>
      <c r="T13" s="1231"/>
      <c r="U13" s="1231"/>
      <c r="V13" s="1231"/>
      <c r="W13" s="1231"/>
      <c r="X13" s="1231"/>
      <c r="Y13" s="1231"/>
      <c r="Z13" s="1231"/>
      <c r="AA13" s="1231"/>
      <c r="AB13" s="1231"/>
      <c r="AC13" s="1231"/>
      <c r="AD13" s="1231"/>
      <c r="AE13" s="1231"/>
      <c r="AF13" s="1231"/>
      <c r="AG13" s="1231"/>
      <c r="AH13" s="1231"/>
      <c r="AI13" s="1231"/>
      <c r="AJ13" s="1231"/>
      <c r="AK13" s="1231"/>
      <c r="AL13" s="1231"/>
      <c r="AM13" s="1231"/>
      <c r="AN13" s="1231"/>
      <c r="AO13" s="1231"/>
      <c r="AP13" s="1231"/>
      <c r="AQ13" s="1231"/>
      <c r="AR13" s="1231"/>
      <c r="AS13" s="1231"/>
      <c r="AT13" s="1231"/>
      <c r="AU13" s="1231"/>
      <c r="AV13" s="1231"/>
      <c r="AW13" s="1231"/>
      <c r="AX13" s="1231"/>
      <c r="AY13" s="1231"/>
      <c r="AZ13" s="1231"/>
      <c r="BA13" s="1231"/>
      <c r="BB13" s="1231"/>
      <c r="BC13" s="1231"/>
      <c r="BD13" s="1231"/>
      <c r="BE13" s="1231"/>
      <c r="BF13" s="1231"/>
      <c r="BG13" s="1231"/>
      <c r="BH13" s="1231"/>
      <c r="BI13" s="1231"/>
      <c r="BJ13" s="1231"/>
      <c r="BK13" s="1231"/>
      <c r="BL13" s="1231"/>
      <c r="BM13" s="1231"/>
      <c r="BN13" s="1231"/>
      <c r="BO13" s="1231"/>
      <c r="BP13" s="1231"/>
      <c r="BQ13" s="1231"/>
      <c r="BR13" s="1231"/>
      <c r="BS13" s="1231"/>
      <c r="BT13" s="1231"/>
      <c r="BU13" s="1231"/>
      <c r="BV13" s="1231"/>
      <c r="BW13" s="1231"/>
      <c r="BX13" s="1231"/>
      <c r="BY13" s="1231"/>
      <c r="BZ13" s="1231"/>
      <c r="CA13" s="1231"/>
      <c r="CB13" s="1231"/>
      <c r="CC13" s="1231"/>
      <c r="CD13" s="1231"/>
      <c r="CE13" s="1231"/>
      <c r="CF13" s="1231"/>
      <c r="CG13" s="1231"/>
      <c r="CH13" s="1231"/>
      <c r="CI13" s="1231"/>
      <c r="CJ13" s="1231"/>
      <c r="CK13" s="1231"/>
      <c r="CL13" s="1231"/>
      <c r="CM13" s="1231"/>
      <c r="CN13" s="1231"/>
      <c r="CO13" s="1231"/>
      <c r="CP13" s="1231"/>
      <c r="CQ13" s="1231"/>
      <c r="CR13" s="1231"/>
      <c r="CS13" s="1231"/>
      <c r="CT13" s="1231"/>
      <c r="CU13" s="1231"/>
      <c r="CV13" s="1231"/>
      <c r="CW13" s="1231"/>
      <c r="CX13" s="1231"/>
      <c r="CY13" s="1231"/>
      <c r="CZ13" s="1231"/>
      <c r="DA13" s="1231"/>
      <c r="DB13" s="1231"/>
      <c r="DC13" s="1231"/>
      <c r="DD13" s="1231"/>
      <c r="DE13" s="1231"/>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 x14ac:dyDescent="0.2">
      <c r="A14" s="1231"/>
      <c r="B14" s="1231"/>
      <c r="C14" s="1231"/>
      <c r="D14" s="1231"/>
      <c r="E14" s="1231"/>
      <c r="F14" s="1231"/>
      <c r="G14" s="1231"/>
      <c r="H14" s="1231"/>
      <c r="I14" s="1231"/>
      <c r="J14" s="1231"/>
      <c r="K14" s="1231"/>
      <c r="L14" s="1231"/>
      <c r="M14" s="1231"/>
      <c r="N14" s="1231"/>
      <c r="O14" s="1231"/>
      <c r="P14" s="1231"/>
      <c r="Q14" s="1231"/>
      <c r="R14" s="1231"/>
      <c r="S14" s="1231"/>
      <c r="T14" s="1231"/>
      <c r="U14" s="1231"/>
      <c r="V14" s="1231"/>
      <c r="W14" s="1231"/>
      <c r="X14" s="1231"/>
      <c r="Y14" s="1231"/>
      <c r="Z14" s="1231"/>
      <c r="AA14" s="1231"/>
      <c r="AB14" s="1231"/>
      <c r="AC14" s="1231"/>
      <c r="AD14" s="1231"/>
      <c r="AE14" s="1231"/>
      <c r="AF14" s="1231"/>
      <c r="AG14" s="1231"/>
      <c r="AH14" s="1231"/>
      <c r="AI14" s="1231"/>
      <c r="AJ14" s="1231"/>
      <c r="AK14" s="1231"/>
      <c r="AL14" s="1231"/>
      <c r="AM14" s="1231"/>
      <c r="AN14" s="1231"/>
      <c r="AO14" s="1231"/>
      <c r="AP14" s="1231"/>
      <c r="AQ14" s="1231"/>
      <c r="AR14" s="1231"/>
      <c r="AS14" s="1231"/>
      <c r="AT14" s="1231"/>
      <c r="AU14" s="1231"/>
      <c r="AV14" s="1231"/>
      <c r="AW14" s="1231"/>
      <c r="AX14" s="1231"/>
      <c r="AY14" s="1231"/>
      <c r="AZ14" s="1231"/>
      <c r="BA14" s="1231"/>
      <c r="BB14" s="1231"/>
      <c r="BC14" s="1231"/>
      <c r="BD14" s="1231"/>
      <c r="BE14" s="1231"/>
      <c r="BF14" s="1231"/>
      <c r="BG14" s="1231"/>
      <c r="BH14" s="1231"/>
      <c r="BI14" s="1231"/>
      <c r="BJ14" s="1231"/>
      <c r="BK14" s="1231"/>
      <c r="BL14" s="1231"/>
      <c r="BM14" s="1231"/>
      <c r="BN14" s="1231"/>
      <c r="BO14" s="1231"/>
      <c r="BP14" s="1231"/>
      <c r="BQ14" s="1231"/>
      <c r="BR14" s="1231"/>
      <c r="BS14" s="1231"/>
      <c r="BT14" s="1231"/>
      <c r="BU14" s="1231"/>
      <c r="BV14" s="1231"/>
      <c r="BW14" s="1231"/>
      <c r="BX14" s="1231"/>
      <c r="BY14" s="1231"/>
      <c r="BZ14" s="1231"/>
      <c r="CA14" s="1231"/>
      <c r="CB14" s="1231"/>
      <c r="CC14" s="1231"/>
      <c r="CD14" s="1231"/>
      <c r="CE14" s="1231"/>
      <c r="CF14" s="1231"/>
      <c r="CG14" s="1231"/>
      <c r="CH14" s="1231"/>
      <c r="CI14" s="1231"/>
      <c r="CJ14" s="1231"/>
      <c r="CK14" s="1231"/>
      <c r="CL14" s="1231"/>
      <c r="CM14" s="1231"/>
      <c r="CN14" s="1231"/>
      <c r="CO14" s="1231"/>
      <c r="CP14" s="1231"/>
      <c r="CQ14" s="1231"/>
      <c r="CR14" s="1231"/>
      <c r="CS14" s="1231"/>
      <c r="CT14" s="1231"/>
      <c r="CU14" s="1231"/>
      <c r="CV14" s="1231"/>
      <c r="CW14" s="1231"/>
      <c r="CX14" s="1231"/>
      <c r="CY14" s="1231"/>
      <c r="CZ14" s="1231"/>
      <c r="DA14" s="1231"/>
      <c r="DB14" s="1231"/>
      <c r="DC14" s="1231"/>
      <c r="DD14" s="1231"/>
      <c r="DE14" s="1231"/>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 x14ac:dyDescent="0.2">
      <c r="A15" s="1230"/>
      <c r="B15" s="1231"/>
      <c r="C15" s="1231"/>
      <c r="D15" s="1231"/>
      <c r="E15" s="1231"/>
      <c r="F15" s="1231"/>
      <c r="G15" s="1231"/>
      <c r="H15" s="1231"/>
      <c r="I15" s="1231"/>
      <c r="J15" s="1231"/>
      <c r="K15" s="1231"/>
      <c r="L15" s="1231"/>
      <c r="M15" s="1231"/>
      <c r="N15" s="1231"/>
      <c r="O15" s="1231"/>
      <c r="P15" s="1231"/>
      <c r="Q15" s="1231"/>
      <c r="R15" s="1231"/>
      <c r="S15" s="1231"/>
      <c r="T15" s="1231"/>
      <c r="U15" s="1231"/>
      <c r="V15" s="1231"/>
      <c r="W15" s="1231"/>
      <c r="X15" s="1231"/>
      <c r="Y15" s="1231"/>
      <c r="Z15" s="1231"/>
      <c r="AA15" s="1231"/>
      <c r="AB15" s="1231"/>
      <c r="AC15" s="1231"/>
      <c r="AD15" s="1231"/>
      <c r="AE15" s="1231"/>
      <c r="AF15" s="1231"/>
      <c r="AG15" s="1231"/>
      <c r="AH15" s="1231"/>
      <c r="AI15" s="1231"/>
      <c r="AJ15" s="1231"/>
      <c r="AK15" s="1231"/>
      <c r="AL15" s="1231"/>
      <c r="AM15" s="1231"/>
      <c r="AN15" s="1231"/>
      <c r="AO15" s="1231"/>
      <c r="AP15" s="1231"/>
      <c r="AQ15" s="1231"/>
      <c r="AR15" s="1231"/>
      <c r="AS15" s="1231"/>
      <c r="AT15" s="1231"/>
      <c r="AU15" s="1231"/>
      <c r="AV15" s="1231"/>
      <c r="AW15" s="1231"/>
      <c r="AX15" s="1231"/>
      <c r="AY15" s="1231"/>
      <c r="AZ15" s="1231"/>
      <c r="BA15" s="1231"/>
      <c r="BB15" s="1231"/>
      <c r="BC15" s="1231"/>
      <c r="BD15" s="1231"/>
      <c r="BE15" s="1231"/>
      <c r="BF15" s="1231"/>
      <c r="BG15" s="1231"/>
      <c r="BH15" s="1231"/>
      <c r="BI15" s="1231"/>
      <c r="BJ15" s="1231"/>
      <c r="BK15" s="1231"/>
      <c r="BL15" s="1231"/>
      <c r="BM15" s="1231"/>
      <c r="BN15" s="1231"/>
      <c r="BO15" s="1231"/>
      <c r="BP15" s="1231"/>
      <c r="BQ15" s="1231"/>
      <c r="BR15" s="1231"/>
      <c r="BS15" s="1231"/>
      <c r="BT15" s="1231"/>
      <c r="BU15" s="1231"/>
      <c r="BV15" s="1231"/>
      <c r="BW15" s="1231"/>
      <c r="BX15" s="1231"/>
      <c r="BY15" s="1231"/>
      <c r="BZ15" s="1231"/>
      <c r="CA15" s="1231"/>
      <c r="CB15" s="1231"/>
      <c r="CC15" s="1231"/>
      <c r="CD15" s="1231"/>
      <c r="CE15" s="1231"/>
      <c r="CF15" s="1231"/>
      <c r="CG15" s="1231"/>
      <c r="CH15" s="1231"/>
      <c r="CI15" s="1231"/>
      <c r="CJ15" s="1231"/>
      <c r="CK15" s="1231"/>
      <c r="CL15" s="1231"/>
      <c r="CM15" s="1231"/>
      <c r="CN15" s="1231"/>
      <c r="CO15" s="1231"/>
      <c r="CP15" s="1231"/>
      <c r="CQ15" s="1231"/>
      <c r="CR15" s="1231"/>
      <c r="CS15" s="1231"/>
      <c r="CT15" s="1231"/>
      <c r="CU15" s="1231"/>
      <c r="CV15" s="1231"/>
      <c r="CW15" s="1231"/>
      <c r="CX15" s="1231"/>
      <c r="CY15" s="1231"/>
      <c r="CZ15" s="1231"/>
      <c r="DA15" s="1231"/>
      <c r="DB15" s="1231"/>
      <c r="DC15" s="1231"/>
      <c r="DD15" s="1231"/>
      <c r="DE15" s="1231"/>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 x14ac:dyDescent="0.2">
      <c r="A16" s="1230"/>
      <c r="B16" s="1231"/>
      <c r="C16" s="1231"/>
      <c r="D16" s="1231"/>
      <c r="E16" s="1231"/>
      <c r="F16" s="1231"/>
      <c r="G16" s="1231"/>
      <c r="H16" s="1231"/>
      <c r="I16" s="1231"/>
      <c r="J16" s="1231"/>
      <c r="K16" s="1231"/>
      <c r="L16" s="1231"/>
      <c r="M16" s="1231"/>
      <c r="N16" s="1231"/>
      <c r="O16" s="1231"/>
      <c r="P16" s="1231"/>
      <c r="Q16" s="1231"/>
      <c r="R16" s="1231"/>
      <c r="S16" s="1231"/>
      <c r="T16" s="1231"/>
      <c r="U16" s="1231"/>
      <c r="V16" s="1231"/>
      <c r="W16" s="1231"/>
      <c r="X16" s="1231"/>
      <c r="Y16" s="1231"/>
      <c r="Z16" s="1231"/>
      <c r="AA16" s="1231"/>
      <c r="AB16" s="1231"/>
      <c r="AC16" s="1231"/>
      <c r="AD16" s="1231"/>
      <c r="AE16" s="1231"/>
      <c r="AF16" s="1231"/>
      <c r="AG16" s="1231"/>
      <c r="AH16" s="1231"/>
      <c r="AI16" s="1231"/>
      <c r="AJ16" s="1231"/>
      <c r="AK16" s="1231"/>
      <c r="AL16" s="1231"/>
      <c r="AM16" s="1231"/>
      <c r="AN16" s="1231"/>
      <c r="AO16" s="1231"/>
      <c r="AP16" s="1231"/>
      <c r="AQ16" s="1231"/>
      <c r="AR16" s="1231"/>
      <c r="AS16" s="1231"/>
      <c r="AT16" s="1231"/>
      <c r="AU16" s="1231"/>
      <c r="AV16" s="1231"/>
      <c r="AW16" s="1231"/>
      <c r="AX16" s="1231"/>
      <c r="AY16" s="1231"/>
      <c r="AZ16" s="1231"/>
      <c r="BA16" s="1231"/>
      <c r="BB16" s="1231"/>
      <c r="BC16" s="1231"/>
      <c r="BD16" s="1231"/>
      <c r="BE16" s="1231"/>
      <c r="BF16" s="1231"/>
      <c r="BG16" s="1231"/>
      <c r="BH16" s="1231"/>
      <c r="BI16" s="1231"/>
      <c r="BJ16" s="1231"/>
      <c r="BK16" s="1231"/>
      <c r="BL16" s="1231"/>
      <c r="BM16" s="1231"/>
      <c r="BN16" s="1231"/>
      <c r="BO16" s="1231"/>
      <c r="BP16" s="1231"/>
      <c r="BQ16" s="1231"/>
      <c r="BR16" s="1231"/>
      <c r="BS16" s="1231"/>
      <c r="BT16" s="1231"/>
      <c r="BU16" s="1231"/>
      <c r="BV16" s="1231"/>
      <c r="BW16" s="1231"/>
      <c r="BX16" s="1231"/>
      <c r="BY16" s="1231"/>
      <c r="BZ16" s="1231"/>
      <c r="CA16" s="1231"/>
      <c r="CB16" s="1231"/>
      <c r="CC16" s="1231"/>
      <c r="CD16" s="1231"/>
      <c r="CE16" s="1231"/>
      <c r="CF16" s="1231"/>
      <c r="CG16" s="1231"/>
      <c r="CH16" s="1231"/>
      <c r="CI16" s="1231"/>
      <c r="CJ16" s="1231"/>
      <c r="CK16" s="1231"/>
      <c r="CL16" s="1231"/>
      <c r="CM16" s="1231"/>
      <c r="CN16" s="1231"/>
      <c r="CO16" s="1231"/>
      <c r="CP16" s="1231"/>
      <c r="CQ16" s="1231"/>
      <c r="CR16" s="1231"/>
      <c r="CS16" s="1231"/>
      <c r="CT16" s="1231"/>
      <c r="CU16" s="1231"/>
      <c r="CV16" s="1231"/>
      <c r="CW16" s="1231"/>
      <c r="CX16" s="1231"/>
      <c r="CY16" s="1231"/>
      <c r="CZ16" s="1231"/>
      <c r="DA16" s="1231"/>
      <c r="DB16" s="1231"/>
      <c r="DC16" s="1231"/>
      <c r="DD16" s="1231"/>
      <c r="DE16" s="1231"/>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 x14ac:dyDescent="0.2">
      <c r="A17" s="1230"/>
      <c r="B17" s="1231"/>
      <c r="C17" s="1231"/>
      <c r="D17" s="1231"/>
      <c r="E17" s="1231"/>
      <c r="F17" s="1231"/>
      <c r="G17" s="1231"/>
      <c r="H17" s="1231"/>
      <c r="I17" s="1231"/>
      <c r="J17" s="1231"/>
      <c r="K17" s="1231"/>
      <c r="L17" s="1231"/>
      <c r="M17" s="1231"/>
      <c r="N17" s="1231"/>
      <c r="O17" s="1231"/>
      <c r="P17" s="1231"/>
      <c r="Q17" s="1231"/>
      <c r="R17" s="1231"/>
      <c r="S17" s="1231"/>
      <c r="T17" s="1231"/>
      <c r="U17" s="1231"/>
      <c r="V17" s="1231"/>
      <c r="W17" s="1231"/>
      <c r="X17" s="1231"/>
      <c r="Y17" s="1231"/>
      <c r="Z17" s="1231"/>
      <c r="AA17" s="1231"/>
      <c r="AB17" s="1231"/>
      <c r="AC17" s="1231"/>
      <c r="AD17" s="1231"/>
      <c r="AE17" s="1231"/>
      <c r="AF17" s="1231"/>
      <c r="AG17" s="1231"/>
      <c r="AH17" s="1231"/>
      <c r="AI17" s="1231"/>
      <c r="AJ17" s="1231"/>
      <c r="AK17" s="1231"/>
      <c r="AL17" s="1231"/>
      <c r="AM17" s="1231"/>
      <c r="AN17" s="1231"/>
      <c r="AO17" s="1231"/>
      <c r="AP17" s="1231"/>
      <c r="AQ17" s="1231"/>
      <c r="AR17" s="1231"/>
      <c r="AS17" s="1231"/>
      <c r="AT17" s="1231"/>
      <c r="AU17" s="1231"/>
      <c r="AV17" s="1231"/>
      <c r="AW17" s="1231"/>
      <c r="AX17" s="1231"/>
      <c r="AY17" s="1231"/>
      <c r="AZ17" s="1231"/>
      <c r="BA17" s="1231"/>
      <c r="BB17" s="1231"/>
      <c r="BC17" s="1231"/>
      <c r="BD17" s="1231"/>
      <c r="BE17" s="1231"/>
      <c r="BF17" s="1231"/>
      <c r="BG17" s="1231"/>
      <c r="BH17" s="1231"/>
      <c r="BI17" s="1231"/>
      <c r="BJ17" s="1231"/>
      <c r="BK17" s="1231"/>
      <c r="BL17" s="1231"/>
      <c r="BM17" s="1231"/>
      <c r="BN17" s="1231"/>
      <c r="BO17" s="1231"/>
      <c r="BP17" s="1231"/>
      <c r="BQ17" s="1231"/>
      <c r="BR17" s="1231"/>
      <c r="BS17" s="1231"/>
      <c r="BT17" s="1231"/>
      <c r="BU17" s="1231"/>
      <c r="BV17" s="1231"/>
      <c r="BW17" s="1231"/>
      <c r="BX17" s="1231"/>
      <c r="BY17" s="1231"/>
      <c r="BZ17" s="1231"/>
      <c r="CA17" s="1231"/>
      <c r="CB17" s="1231"/>
      <c r="CC17" s="1231"/>
      <c r="CD17" s="1231"/>
      <c r="CE17" s="1231"/>
      <c r="CF17" s="1231"/>
      <c r="CG17" s="1231"/>
      <c r="CH17" s="1231"/>
      <c r="CI17" s="1231"/>
      <c r="CJ17" s="1231"/>
      <c r="CK17" s="1231"/>
      <c r="CL17" s="1231"/>
      <c r="CM17" s="1231"/>
      <c r="CN17" s="1231"/>
      <c r="CO17" s="1231"/>
      <c r="CP17" s="1231"/>
      <c r="CQ17" s="1231"/>
      <c r="CR17" s="1231"/>
      <c r="CS17" s="1231"/>
      <c r="CT17" s="1231"/>
      <c r="CU17" s="1231"/>
      <c r="CV17" s="1231"/>
      <c r="CW17" s="1231"/>
      <c r="CX17" s="1231"/>
      <c r="CY17" s="1231"/>
      <c r="CZ17" s="1231"/>
      <c r="DA17" s="1231"/>
      <c r="DB17" s="1231"/>
      <c r="DC17" s="1231"/>
      <c r="DD17" s="1231"/>
      <c r="DE17" s="1231"/>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 x14ac:dyDescent="0.2">
      <c r="A18" s="1230"/>
      <c r="B18" s="1231"/>
      <c r="C18" s="1231"/>
      <c r="D18" s="1231"/>
      <c r="E18" s="1231"/>
      <c r="F18" s="1231"/>
      <c r="G18" s="1231"/>
      <c r="H18" s="1231"/>
      <c r="I18" s="1231"/>
      <c r="J18" s="1231"/>
      <c r="K18" s="1231"/>
      <c r="L18" s="1231"/>
      <c r="M18" s="1231"/>
      <c r="N18" s="1231"/>
      <c r="O18" s="1231"/>
      <c r="P18" s="1231"/>
      <c r="Q18" s="1231"/>
      <c r="R18" s="1231"/>
      <c r="S18" s="1231"/>
      <c r="T18" s="1231"/>
      <c r="U18" s="1231"/>
      <c r="V18" s="1231"/>
      <c r="W18" s="1231"/>
      <c r="X18" s="1231"/>
      <c r="Y18" s="1231"/>
      <c r="Z18" s="1231"/>
      <c r="AA18" s="1231"/>
      <c r="AB18" s="1231"/>
      <c r="AC18" s="1231"/>
      <c r="AD18" s="1231"/>
      <c r="AE18" s="1231"/>
      <c r="AF18" s="1231"/>
      <c r="AG18" s="1231"/>
      <c r="AH18" s="1231"/>
      <c r="AI18" s="1231"/>
      <c r="AJ18" s="1231"/>
      <c r="AK18" s="1231"/>
      <c r="AL18" s="1231"/>
      <c r="AM18" s="1231"/>
      <c r="AN18" s="1231"/>
      <c r="AO18" s="1231"/>
      <c r="AP18" s="1231"/>
      <c r="AQ18" s="1231"/>
      <c r="AR18" s="1231"/>
      <c r="AS18" s="1231"/>
      <c r="AT18" s="1231"/>
      <c r="AU18" s="1231"/>
      <c r="AV18" s="1231"/>
      <c r="AW18" s="1231"/>
      <c r="AX18" s="1231"/>
      <c r="AY18" s="1231"/>
      <c r="AZ18" s="1231"/>
      <c r="BA18" s="1231"/>
      <c r="BB18" s="1231"/>
      <c r="BC18" s="1231"/>
      <c r="BD18" s="1231"/>
      <c r="BE18" s="1231"/>
      <c r="BF18" s="1231"/>
      <c r="BG18" s="1231"/>
      <c r="BH18" s="1231"/>
      <c r="BI18" s="1231"/>
      <c r="BJ18" s="1231"/>
      <c r="BK18" s="1231"/>
      <c r="BL18" s="1231"/>
      <c r="BM18" s="1231"/>
      <c r="BN18" s="1231"/>
      <c r="BO18" s="1231"/>
      <c r="BP18" s="1231"/>
      <c r="BQ18" s="1231"/>
      <c r="BR18" s="1231"/>
      <c r="BS18" s="1231"/>
      <c r="BT18" s="1231"/>
      <c r="BU18" s="1231"/>
      <c r="BV18" s="1231"/>
      <c r="BW18" s="1231"/>
      <c r="BX18" s="1231"/>
      <c r="BY18" s="1231"/>
      <c r="BZ18" s="1231"/>
      <c r="CA18" s="1231"/>
      <c r="CB18" s="1231"/>
      <c r="CC18" s="1231"/>
      <c r="CD18" s="1231"/>
      <c r="CE18" s="1231"/>
      <c r="CF18" s="1231"/>
      <c r="CG18" s="1231"/>
      <c r="CH18" s="1231"/>
      <c r="CI18" s="1231"/>
      <c r="CJ18" s="1231"/>
      <c r="CK18" s="1231"/>
      <c r="CL18" s="1231"/>
      <c r="CM18" s="1231"/>
      <c r="CN18" s="1231"/>
      <c r="CO18" s="1231"/>
      <c r="CP18" s="1231"/>
      <c r="CQ18" s="1231"/>
      <c r="CR18" s="1231"/>
      <c r="CS18" s="1231"/>
      <c r="CT18" s="1231"/>
      <c r="CU18" s="1231"/>
      <c r="CV18" s="1231"/>
      <c r="CW18" s="1231"/>
      <c r="CX18" s="1231"/>
      <c r="CY18" s="1231"/>
      <c r="CZ18" s="1231"/>
      <c r="DA18" s="1231"/>
      <c r="DB18" s="1231"/>
      <c r="DC18" s="1231"/>
      <c r="DD18" s="1231"/>
      <c r="DE18" s="1231"/>
      <c r="DF18" s="280"/>
      <c r="DG18" s="280"/>
      <c r="DH18" s="280"/>
      <c r="DI18" s="280"/>
      <c r="DJ18" s="280"/>
      <c r="DK18" s="280"/>
      <c r="DL18" s="280"/>
      <c r="DM18" s="280"/>
      <c r="DN18" s="280"/>
      <c r="DO18" s="280"/>
      <c r="DP18" s="280"/>
      <c r="DQ18" s="280"/>
      <c r="DR18" s="280"/>
      <c r="DS18" s="280"/>
      <c r="DT18" s="280"/>
      <c r="DU18" s="280"/>
      <c r="DV18" s="280"/>
      <c r="DW18" s="280"/>
    </row>
    <row r="19" spans="1:351" ht="13" x14ac:dyDescent="0.2">
      <c r="DD19" s="1230"/>
      <c r="DE19" s="1230"/>
    </row>
    <row r="20" spans="1:351" ht="13" x14ac:dyDescent="0.2">
      <c r="DD20" s="1230"/>
      <c r="DE20" s="1230"/>
    </row>
    <row r="21" spans="1:351" ht="16.5" x14ac:dyDescent="0.2">
      <c r="B21" s="1232"/>
      <c r="C21" s="1233"/>
      <c r="D21" s="1233"/>
      <c r="E21" s="1233"/>
      <c r="F21" s="1233"/>
      <c r="G21" s="1233"/>
      <c r="H21" s="1233"/>
      <c r="I21" s="1233"/>
      <c r="J21" s="1233"/>
      <c r="K21" s="1233"/>
      <c r="L21" s="1233"/>
      <c r="M21" s="1233"/>
      <c r="N21" s="1234"/>
      <c r="O21" s="1233"/>
      <c r="P21" s="1233"/>
      <c r="Q21" s="1233"/>
      <c r="R21" s="1233"/>
      <c r="S21" s="1233"/>
      <c r="T21" s="1233"/>
      <c r="U21" s="1233"/>
      <c r="V21" s="1233"/>
      <c r="W21" s="1233"/>
      <c r="X21" s="1233"/>
      <c r="Y21" s="1233"/>
      <c r="Z21" s="1233"/>
      <c r="AA21" s="1233"/>
      <c r="AB21" s="1233"/>
      <c r="AC21" s="1233"/>
      <c r="AD21" s="1233"/>
      <c r="AE21" s="1233"/>
      <c r="AF21" s="1233"/>
      <c r="AG21" s="1233"/>
      <c r="AH21" s="1233"/>
      <c r="AI21" s="1233"/>
      <c r="AJ21" s="1233"/>
      <c r="AK21" s="1233"/>
      <c r="AL21" s="1233"/>
      <c r="AM21" s="1233"/>
      <c r="AN21" s="1233"/>
      <c r="AO21" s="1233"/>
      <c r="AP21" s="1233"/>
      <c r="AQ21" s="1233"/>
      <c r="AR21" s="1233"/>
      <c r="AS21" s="1233"/>
      <c r="AT21" s="1234"/>
      <c r="AU21" s="1233"/>
      <c r="AV21" s="1233"/>
      <c r="AW21" s="1233"/>
      <c r="AX21" s="1233"/>
      <c r="AY21" s="1233"/>
      <c r="AZ21" s="1233"/>
      <c r="BA21" s="1233"/>
      <c r="BB21" s="1233"/>
      <c r="BC21" s="1233"/>
      <c r="BD21" s="1233"/>
      <c r="BE21" s="1233"/>
      <c r="BF21" s="1234"/>
      <c r="BG21" s="1233"/>
      <c r="BH21" s="1233"/>
      <c r="BI21" s="1233"/>
      <c r="BJ21" s="1233"/>
      <c r="BK21" s="1233"/>
      <c r="BL21" s="1233"/>
      <c r="BM21" s="1233"/>
      <c r="BN21" s="1233"/>
      <c r="BO21" s="1233"/>
      <c r="BP21" s="1233"/>
      <c r="BQ21" s="1233"/>
      <c r="BR21" s="1234"/>
      <c r="BS21" s="1233"/>
      <c r="BT21" s="1233"/>
      <c r="BU21" s="1233"/>
      <c r="BV21" s="1233"/>
      <c r="BW21" s="1233"/>
      <c r="BX21" s="1233"/>
      <c r="BY21" s="1233"/>
      <c r="BZ21" s="1233"/>
      <c r="CA21" s="1233"/>
      <c r="CB21" s="1233"/>
      <c r="CC21" s="1233"/>
      <c r="CD21" s="1234"/>
      <c r="CE21" s="1233"/>
      <c r="CF21" s="1233"/>
      <c r="CG21" s="1233"/>
      <c r="CH21" s="1233"/>
      <c r="CI21" s="1233"/>
      <c r="CJ21" s="1233"/>
      <c r="CK21" s="1233"/>
      <c r="CL21" s="1233"/>
      <c r="CM21" s="1233"/>
      <c r="CN21" s="1233"/>
      <c r="CO21" s="1233"/>
      <c r="CP21" s="1234"/>
      <c r="CQ21" s="1233"/>
      <c r="CR21" s="1233"/>
      <c r="CS21" s="1233"/>
      <c r="CT21" s="1233"/>
      <c r="CU21" s="1233"/>
      <c r="CV21" s="1233"/>
      <c r="CW21" s="1233"/>
      <c r="CX21" s="1233"/>
      <c r="CY21" s="1233"/>
      <c r="CZ21" s="1233"/>
      <c r="DA21" s="1233"/>
      <c r="DB21" s="1234"/>
      <c r="DC21" s="1233"/>
      <c r="DD21" s="1235"/>
      <c r="DE21" s="1230"/>
      <c r="MM21" s="1236"/>
    </row>
    <row r="22" spans="1:351" ht="16.5" x14ac:dyDescent="0.2">
      <c r="B22" s="1237"/>
      <c r="MM22" s="1236"/>
    </row>
    <row r="23" spans="1:351" ht="13" x14ac:dyDescent="0.2">
      <c r="B23" s="1237"/>
    </row>
    <row r="24" spans="1:351" ht="13" x14ac:dyDescent="0.2">
      <c r="B24" s="1237"/>
    </row>
    <row r="25" spans="1:351" ht="13" x14ac:dyDescent="0.2">
      <c r="B25" s="1237"/>
    </row>
    <row r="26" spans="1:351" ht="13" x14ac:dyDescent="0.2">
      <c r="B26" s="1237"/>
    </row>
    <row r="27" spans="1:351" ht="13" x14ac:dyDescent="0.2">
      <c r="B27" s="1237"/>
    </row>
    <row r="28" spans="1:351" ht="13" x14ac:dyDescent="0.2">
      <c r="B28" s="1237"/>
    </row>
    <row r="29" spans="1:351" ht="13" x14ac:dyDescent="0.2">
      <c r="B29" s="1237"/>
    </row>
    <row r="30" spans="1:351" ht="13" x14ac:dyDescent="0.2">
      <c r="B30" s="1237"/>
    </row>
    <row r="31" spans="1:351" ht="13" x14ac:dyDescent="0.2">
      <c r="B31" s="1237"/>
    </row>
    <row r="32" spans="1:351" ht="13" x14ac:dyDescent="0.2">
      <c r="B32" s="1237"/>
    </row>
    <row r="33" spans="2:109" ht="13" x14ac:dyDescent="0.2">
      <c r="B33" s="1237"/>
    </row>
    <row r="34" spans="2:109" ht="13" x14ac:dyDescent="0.2">
      <c r="B34" s="1237"/>
    </row>
    <row r="35" spans="2:109" ht="13" x14ac:dyDescent="0.2">
      <c r="B35" s="1237"/>
    </row>
    <row r="36" spans="2:109" ht="13" x14ac:dyDescent="0.2">
      <c r="B36" s="1237"/>
    </row>
    <row r="37" spans="2:109" ht="13" x14ac:dyDescent="0.2">
      <c r="B37" s="1237"/>
    </row>
    <row r="38" spans="2:109" ht="13" x14ac:dyDescent="0.2">
      <c r="B38" s="1237"/>
    </row>
    <row r="39" spans="2:109" ht="13" x14ac:dyDescent="0.2">
      <c r="B39" s="1239"/>
      <c r="C39" s="1240"/>
      <c r="D39" s="1240"/>
      <c r="E39" s="1240"/>
      <c r="F39" s="1240"/>
      <c r="G39" s="1240"/>
      <c r="H39" s="1240"/>
      <c r="I39" s="1240"/>
      <c r="J39" s="1240"/>
      <c r="K39" s="1240"/>
      <c r="L39" s="1240"/>
      <c r="M39" s="1240"/>
      <c r="N39" s="1240"/>
      <c r="O39" s="1240"/>
      <c r="P39" s="1240"/>
      <c r="Q39" s="1240"/>
      <c r="R39" s="1240"/>
      <c r="S39" s="1240"/>
      <c r="T39" s="1240"/>
      <c r="U39" s="1240"/>
      <c r="V39" s="1240"/>
      <c r="W39" s="1240"/>
      <c r="X39" s="1240"/>
      <c r="Y39" s="1240"/>
      <c r="Z39" s="1240"/>
      <c r="AA39" s="1240"/>
      <c r="AB39" s="1240"/>
      <c r="AC39" s="1240"/>
      <c r="AD39" s="1240"/>
      <c r="AE39" s="1240"/>
      <c r="AF39" s="1240"/>
      <c r="AG39" s="1240"/>
      <c r="AH39" s="1240"/>
      <c r="AI39" s="1240"/>
      <c r="AJ39" s="1240"/>
      <c r="AK39" s="1240"/>
      <c r="AL39" s="1240"/>
      <c r="AM39" s="1240"/>
      <c r="AN39" s="1240"/>
      <c r="AO39" s="1240"/>
      <c r="AP39" s="1240"/>
      <c r="AQ39" s="1240"/>
      <c r="AR39" s="1240"/>
      <c r="AS39" s="1240"/>
      <c r="AT39" s="1240"/>
      <c r="AU39" s="1240"/>
      <c r="AV39" s="1240"/>
      <c r="AW39" s="1240"/>
      <c r="AX39" s="1240"/>
      <c r="AY39" s="1240"/>
      <c r="AZ39" s="1240"/>
      <c r="BA39" s="1240"/>
      <c r="BB39" s="1240"/>
      <c r="BC39" s="1240"/>
      <c r="BD39" s="1240"/>
      <c r="BE39" s="1240"/>
      <c r="BF39" s="1240"/>
      <c r="BG39" s="1240"/>
      <c r="BH39" s="1240"/>
      <c r="BI39" s="1240"/>
      <c r="BJ39" s="1240"/>
      <c r="BK39" s="1240"/>
      <c r="BL39" s="1240"/>
      <c r="BM39" s="1240"/>
      <c r="BN39" s="1240"/>
      <c r="BO39" s="1240"/>
      <c r="BP39" s="1240"/>
      <c r="BQ39" s="1240"/>
      <c r="BR39" s="1240"/>
      <c r="BS39" s="1240"/>
      <c r="BT39" s="1240"/>
      <c r="BU39" s="1240"/>
      <c r="BV39" s="1240"/>
      <c r="BW39" s="1240"/>
      <c r="BX39" s="1240"/>
      <c r="BY39" s="1240"/>
      <c r="BZ39" s="1240"/>
      <c r="CA39" s="1240"/>
      <c r="CB39" s="1240"/>
      <c r="CC39" s="1240"/>
      <c r="CD39" s="1240"/>
      <c r="CE39" s="1240"/>
      <c r="CF39" s="1240"/>
      <c r="CG39" s="1240"/>
      <c r="CH39" s="1240"/>
      <c r="CI39" s="1240"/>
      <c r="CJ39" s="1240"/>
      <c r="CK39" s="1240"/>
      <c r="CL39" s="1240"/>
      <c r="CM39" s="1240"/>
      <c r="CN39" s="1240"/>
      <c r="CO39" s="1240"/>
      <c r="CP39" s="1240"/>
      <c r="CQ39" s="1240"/>
      <c r="CR39" s="1240"/>
      <c r="CS39" s="1240"/>
      <c r="CT39" s="1240"/>
      <c r="CU39" s="1240"/>
      <c r="CV39" s="1240"/>
      <c r="CW39" s="1240"/>
      <c r="CX39" s="1240"/>
      <c r="CY39" s="1240"/>
      <c r="CZ39" s="1240"/>
      <c r="DA39" s="1240"/>
      <c r="DB39" s="1240"/>
      <c r="DC39" s="1240"/>
      <c r="DD39" s="1241"/>
    </row>
    <row r="40" spans="2:109" ht="13" x14ac:dyDescent="0.2">
      <c r="B40" s="1242"/>
      <c r="DD40" s="1242"/>
      <c r="DE40" s="1230"/>
    </row>
    <row r="41" spans="2:109" ht="16.5" x14ac:dyDescent="0.2">
      <c r="B41" s="1243" t="s">
        <v>562</v>
      </c>
      <c r="C41" s="1233"/>
      <c r="D41" s="1233"/>
      <c r="E41" s="1233"/>
      <c r="F41" s="1233"/>
      <c r="G41" s="1233"/>
      <c r="H41" s="1233"/>
      <c r="I41" s="1233"/>
      <c r="J41" s="1233"/>
      <c r="K41" s="1233"/>
      <c r="L41" s="1233"/>
      <c r="M41" s="1233"/>
      <c r="N41" s="1233"/>
      <c r="O41" s="1233"/>
      <c r="P41" s="1233"/>
      <c r="Q41" s="1233"/>
      <c r="R41" s="1233"/>
      <c r="S41" s="1233"/>
      <c r="T41" s="1233"/>
      <c r="U41" s="1233"/>
      <c r="V41" s="1233"/>
      <c r="W41" s="1233"/>
      <c r="X41" s="1233"/>
      <c r="Y41" s="1233"/>
      <c r="Z41" s="1233"/>
      <c r="AA41" s="1233"/>
      <c r="AB41" s="1233"/>
      <c r="AC41" s="1233"/>
      <c r="AD41" s="1233"/>
      <c r="AE41" s="1233"/>
      <c r="AF41" s="1233"/>
      <c r="AG41" s="1233"/>
      <c r="AH41" s="1233"/>
      <c r="AI41" s="1233"/>
      <c r="AJ41" s="1233"/>
      <c r="AK41" s="1233"/>
      <c r="AL41" s="1233"/>
      <c r="AM41" s="1233"/>
      <c r="AN41" s="1233"/>
      <c r="AO41" s="1233"/>
      <c r="AP41" s="1233"/>
      <c r="AQ41" s="1233"/>
      <c r="AR41" s="1233"/>
      <c r="AS41" s="1233"/>
      <c r="AT41" s="1233"/>
      <c r="AU41" s="1233"/>
      <c r="AV41" s="1233"/>
      <c r="AW41" s="1233"/>
      <c r="AX41" s="1233"/>
      <c r="AY41" s="1233"/>
      <c r="AZ41" s="1233"/>
      <c r="BA41" s="1233"/>
      <c r="BB41" s="1233"/>
      <c r="BC41" s="1233"/>
      <c r="BD41" s="1233"/>
      <c r="BE41" s="1233"/>
      <c r="BF41" s="1233"/>
      <c r="BG41" s="1233"/>
      <c r="BH41" s="1233"/>
      <c r="BI41" s="1233"/>
      <c r="BJ41" s="1233"/>
      <c r="BK41" s="1233"/>
      <c r="BL41" s="1233"/>
      <c r="BM41" s="1233"/>
      <c r="BN41" s="1233"/>
      <c r="BO41" s="1233"/>
      <c r="BP41" s="1233"/>
      <c r="BQ41" s="1233"/>
      <c r="BR41" s="1233"/>
      <c r="BS41" s="1233"/>
      <c r="BT41" s="1233"/>
      <c r="BU41" s="1233"/>
      <c r="BV41" s="1233"/>
      <c r="BW41" s="1233"/>
      <c r="BX41" s="1233"/>
      <c r="BY41" s="1233"/>
      <c r="BZ41" s="1233"/>
      <c r="CA41" s="1233"/>
      <c r="CB41" s="1233"/>
      <c r="CC41" s="1233"/>
      <c r="CD41" s="1233"/>
      <c r="CE41" s="1233"/>
      <c r="CF41" s="1233"/>
      <c r="CG41" s="1233"/>
      <c r="CH41" s="1233"/>
      <c r="CI41" s="1233"/>
      <c r="CJ41" s="1233"/>
      <c r="CK41" s="1233"/>
      <c r="CL41" s="1233"/>
      <c r="CM41" s="1233"/>
      <c r="CN41" s="1233"/>
      <c r="CO41" s="1233"/>
      <c r="CP41" s="1233"/>
      <c r="CQ41" s="1233"/>
      <c r="CR41" s="1233"/>
      <c r="CS41" s="1233"/>
      <c r="CT41" s="1233"/>
      <c r="CU41" s="1233"/>
      <c r="CV41" s="1233"/>
      <c r="CW41" s="1233"/>
      <c r="CX41" s="1233"/>
      <c r="CY41" s="1233"/>
      <c r="CZ41" s="1233"/>
      <c r="DA41" s="1233"/>
      <c r="DB41" s="1233"/>
      <c r="DC41" s="1233"/>
      <c r="DD41" s="1235"/>
    </row>
    <row r="42" spans="2:109" ht="13" x14ac:dyDescent="0.2">
      <c r="B42" s="1237"/>
      <c r="G42" s="1244"/>
      <c r="I42" s="1245"/>
      <c r="J42" s="1245"/>
      <c r="K42" s="1245"/>
      <c r="AM42" s="1244"/>
      <c r="AN42" s="1244" t="s">
        <v>563</v>
      </c>
      <c r="AP42" s="1245"/>
      <c r="AQ42" s="1245"/>
      <c r="AR42" s="1245"/>
      <c r="AY42" s="1244"/>
      <c r="BA42" s="1245"/>
      <c r="BB42" s="1245"/>
      <c r="BC42" s="1245"/>
      <c r="BK42" s="1244"/>
      <c r="BM42" s="1245"/>
      <c r="BN42" s="1245"/>
      <c r="BO42" s="1245"/>
      <c r="BW42" s="1244"/>
      <c r="BY42" s="1245"/>
      <c r="BZ42" s="1245"/>
      <c r="CA42" s="1245"/>
      <c r="CI42" s="1244"/>
      <c r="CK42" s="1245"/>
      <c r="CL42" s="1245"/>
      <c r="CM42" s="1245"/>
      <c r="CU42" s="1244"/>
      <c r="CW42" s="1245"/>
      <c r="CX42" s="1245"/>
      <c r="CY42" s="1245"/>
    </row>
    <row r="43" spans="2:109" ht="13.5" customHeight="1" x14ac:dyDescent="0.2">
      <c r="B43" s="1237"/>
      <c r="AN43" s="1246" t="s">
        <v>564</v>
      </c>
      <c r="AO43" s="1247"/>
      <c r="AP43" s="1247"/>
      <c r="AQ43" s="1247"/>
      <c r="AR43" s="1247"/>
      <c r="AS43" s="1247"/>
      <c r="AT43" s="1247"/>
      <c r="AU43" s="1247"/>
      <c r="AV43" s="1247"/>
      <c r="AW43" s="1247"/>
      <c r="AX43" s="1247"/>
      <c r="AY43" s="1247"/>
      <c r="AZ43" s="1247"/>
      <c r="BA43" s="1247"/>
      <c r="BB43" s="1247"/>
      <c r="BC43" s="1247"/>
      <c r="BD43" s="1247"/>
      <c r="BE43" s="1247"/>
      <c r="BF43" s="1247"/>
      <c r="BG43" s="1247"/>
      <c r="BH43" s="1247"/>
      <c r="BI43" s="1247"/>
      <c r="BJ43" s="1247"/>
      <c r="BK43" s="1247"/>
      <c r="BL43" s="1247"/>
      <c r="BM43" s="1247"/>
      <c r="BN43" s="1247"/>
      <c r="BO43" s="1247"/>
      <c r="BP43" s="1247"/>
      <c r="BQ43" s="1247"/>
      <c r="BR43" s="1247"/>
      <c r="BS43" s="1247"/>
      <c r="BT43" s="1247"/>
      <c r="BU43" s="1247"/>
      <c r="BV43" s="1247"/>
      <c r="BW43" s="1247"/>
      <c r="BX43" s="1247"/>
      <c r="BY43" s="1247"/>
      <c r="BZ43" s="1247"/>
      <c r="CA43" s="1247"/>
      <c r="CB43" s="1247"/>
      <c r="CC43" s="1247"/>
      <c r="CD43" s="1247"/>
      <c r="CE43" s="1247"/>
      <c r="CF43" s="1247"/>
      <c r="CG43" s="1247"/>
      <c r="CH43" s="1247"/>
      <c r="CI43" s="1247"/>
      <c r="CJ43" s="1247"/>
      <c r="CK43" s="1247"/>
      <c r="CL43" s="1247"/>
      <c r="CM43" s="1247"/>
      <c r="CN43" s="1247"/>
      <c r="CO43" s="1247"/>
      <c r="CP43" s="1247"/>
      <c r="CQ43" s="1247"/>
      <c r="CR43" s="1247"/>
      <c r="CS43" s="1247"/>
      <c r="CT43" s="1247"/>
      <c r="CU43" s="1247"/>
      <c r="CV43" s="1247"/>
      <c r="CW43" s="1247"/>
      <c r="CX43" s="1247"/>
      <c r="CY43" s="1247"/>
      <c r="CZ43" s="1247"/>
      <c r="DA43" s="1247"/>
      <c r="DB43" s="1247"/>
      <c r="DC43" s="1248"/>
    </row>
    <row r="44" spans="2:109" ht="13" x14ac:dyDescent="0.2">
      <c r="B44" s="1237"/>
      <c r="AN44" s="1249"/>
      <c r="AO44" s="1250"/>
      <c r="AP44" s="1250"/>
      <c r="AQ44" s="1250"/>
      <c r="AR44" s="1250"/>
      <c r="AS44" s="1250"/>
      <c r="AT44" s="1250"/>
      <c r="AU44" s="1250"/>
      <c r="AV44" s="1250"/>
      <c r="AW44" s="1250"/>
      <c r="AX44" s="1250"/>
      <c r="AY44" s="1250"/>
      <c r="AZ44" s="1250"/>
      <c r="BA44" s="1250"/>
      <c r="BB44" s="1250"/>
      <c r="BC44" s="1250"/>
      <c r="BD44" s="1250"/>
      <c r="BE44" s="1250"/>
      <c r="BF44" s="1250"/>
      <c r="BG44" s="1250"/>
      <c r="BH44" s="1250"/>
      <c r="BI44" s="1250"/>
      <c r="BJ44" s="1250"/>
      <c r="BK44" s="1250"/>
      <c r="BL44" s="1250"/>
      <c r="BM44" s="1250"/>
      <c r="BN44" s="1250"/>
      <c r="BO44" s="1250"/>
      <c r="BP44" s="1250"/>
      <c r="BQ44" s="1250"/>
      <c r="BR44" s="1250"/>
      <c r="BS44" s="1250"/>
      <c r="BT44" s="1250"/>
      <c r="BU44" s="1250"/>
      <c r="BV44" s="1250"/>
      <c r="BW44" s="1250"/>
      <c r="BX44" s="1250"/>
      <c r="BY44" s="1250"/>
      <c r="BZ44" s="1250"/>
      <c r="CA44" s="1250"/>
      <c r="CB44" s="1250"/>
      <c r="CC44" s="1250"/>
      <c r="CD44" s="1250"/>
      <c r="CE44" s="1250"/>
      <c r="CF44" s="1250"/>
      <c r="CG44" s="1250"/>
      <c r="CH44" s="1250"/>
      <c r="CI44" s="1250"/>
      <c r="CJ44" s="1250"/>
      <c r="CK44" s="1250"/>
      <c r="CL44" s="1250"/>
      <c r="CM44" s="1250"/>
      <c r="CN44" s="1250"/>
      <c r="CO44" s="1250"/>
      <c r="CP44" s="1250"/>
      <c r="CQ44" s="1250"/>
      <c r="CR44" s="1250"/>
      <c r="CS44" s="1250"/>
      <c r="CT44" s="1250"/>
      <c r="CU44" s="1250"/>
      <c r="CV44" s="1250"/>
      <c r="CW44" s="1250"/>
      <c r="CX44" s="1250"/>
      <c r="CY44" s="1250"/>
      <c r="CZ44" s="1250"/>
      <c r="DA44" s="1250"/>
      <c r="DB44" s="1250"/>
      <c r="DC44" s="1251"/>
    </row>
    <row r="45" spans="2:109" ht="13" x14ac:dyDescent="0.2">
      <c r="B45" s="1237"/>
      <c r="AN45" s="1249"/>
      <c r="AO45" s="1250"/>
      <c r="AP45" s="1250"/>
      <c r="AQ45" s="1250"/>
      <c r="AR45" s="1250"/>
      <c r="AS45" s="1250"/>
      <c r="AT45" s="1250"/>
      <c r="AU45" s="1250"/>
      <c r="AV45" s="1250"/>
      <c r="AW45" s="1250"/>
      <c r="AX45" s="1250"/>
      <c r="AY45" s="1250"/>
      <c r="AZ45" s="1250"/>
      <c r="BA45" s="1250"/>
      <c r="BB45" s="1250"/>
      <c r="BC45" s="1250"/>
      <c r="BD45" s="1250"/>
      <c r="BE45" s="1250"/>
      <c r="BF45" s="1250"/>
      <c r="BG45" s="1250"/>
      <c r="BH45" s="1250"/>
      <c r="BI45" s="1250"/>
      <c r="BJ45" s="1250"/>
      <c r="BK45" s="1250"/>
      <c r="BL45" s="1250"/>
      <c r="BM45" s="1250"/>
      <c r="BN45" s="1250"/>
      <c r="BO45" s="1250"/>
      <c r="BP45" s="1250"/>
      <c r="BQ45" s="1250"/>
      <c r="BR45" s="1250"/>
      <c r="BS45" s="1250"/>
      <c r="BT45" s="1250"/>
      <c r="BU45" s="1250"/>
      <c r="BV45" s="1250"/>
      <c r="BW45" s="1250"/>
      <c r="BX45" s="1250"/>
      <c r="BY45" s="1250"/>
      <c r="BZ45" s="1250"/>
      <c r="CA45" s="1250"/>
      <c r="CB45" s="1250"/>
      <c r="CC45" s="1250"/>
      <c r="CD45" s="1250"/>
      <c r="CE45" s="1250"/>
      <c r="CF45" s="1250"/>
      <c r="CG45" s="1250"/>
      <c r="CH45" s="1250"/>
      <c r="CI45" s="1250"/>
      <c r="CJ45" s="1250"/>
      <c r="CK45" s="1250"/>
      <c r="CL45" s="1250"/>
      <c r="CM45" s="1250"/>
      <c r="CN45" s="1250"/>
      <c r="CO45" s="1250"/>
      <c r="CP45" s="1250"/>
      <c r="CQ45" s="1250"/>
      <c r="CR45" s="1250"/>
      <c r="CS45" s="1250"/>
      <c r="CT45" s="1250"/>
      <c r="CU45" s="1250"/>
      <c r="CV45" s="1250"/>
      <c r="CW45" s="1250"/>
      <c r="CX45" s="1250"/>
      <c r="CY45" s="1250"/>
      <c r="CZ45" s="1250"/>
      <c r="DA45" s="1250"/>
      <c r="DB45" s="1250"/>
      <c r="DC45" s="1251"/>
    </row>
    <row r="46" spans="2:109" ht="13" x14ac:dyDescent="0.2">
      <c r="B46" s="1237"/>
      <c r="AN46" s="1249"/>
      <c r="AO46" s="1250"/>
      <c r="AP46" s="1250"/>
      <c r="AQ46" s="1250"/>
      <c r="AR46" s="1250"/>
      <c r="AS46" s="1250"/>
      <c r="AT46" s="1250"/>
      <c r="AU46" s="1250"/>
      <c r="AV46" s="1250"/>
      <c r="AW46" s="1250"/>
      <c r="AX46" s="1250"/>
      <c r="AY46" s="1250"/>
      <c r="AZ46" s="1250"/>
      <c r="BA46" s="1250"/>
      <c r="BB46" s="1250"/>
      <c r="BC46" s="1250"/>
      <c r="BD46" s="1250"/>
      <c r="BE46" s="1250"/>
      <c r="BF46" s="1250"/>
      <c r="BG46" s="1250"/>
      <c r="BH46" s="1250"/>
      <c r="BI46" s="1250"/>
      <c r="BJ46" s="1250"/>
      <c r="BK46" s="1250"/>
      <c r="BL46" s="1250"/>
      <c r="BM46" s="1250"/>
      <c r="BN46" s="1250"/>
      <c r="BO46" s="1250"/>
      <c r="BP46" s="1250"/>
      <c r="BQ46" s="1250"/>
      <c r="BR46" s="1250"/>
      <c r="BS46" s="1250"/>
      <c r="BT46" s="1250"/>
      <c r="BU46" s="1250"/>
      <c r="BV46" s="1250"/>
      <c r="BW46" s="1250"/>
      <c r="BX46" s="1250"/>
      <c r="BY46" s="1250"/>
      <c r="BZ46" s="1250"/>
      <c r="CA46" s="1250"/>
      <c r="CB46" s="1250"/>
      <c r="CC46" s="1250"/>
      <c r="CD46" s="1250"/>
      <c r="CE46" s="1250"/>
      <c r="CF46" s="1250"/>
      <c r="CG46" s="1250"/>
      <c r="CH46" s="1250"/>
      <c r="CI46" s="1250"/>
      <c r="CJ46" s="1250"/>
      <c r="CK46" s="1250"/>
      <c r="CL46" s="1250"/>
      <c r="CM46" s="1250"/>
      <c r="CN46" s="1250"/>
      <c r="CO46" s="1250"/>
      <c r="CP46" s="1250"/>
      <c r="CQ46" s="1250"/>
      <c r="CR46" s="1250"/>
      <c r="CS46" s="1250"/>
      <c r="CT46" s="1250"/>
      <c r="CU46" s="1250"/>
      <c r="CV46" s="1250"/>
      <c r="CW46" s="1250"/>
      <c r="CX46" s="1250"/>
      <c r="CY46" s="1250"/>
      <c r="CZ46" s="1250"/>
      <c r="DA46" s="1250"/>
      <c r="DB46" s="1250"/>
      <c r="DC46" s="1251"/>
    </row>
    <row r="47" spans="2:109" ht="13" x14ac:dyDescent="0.2">
      <c r="B47" s="1237"/>
      <c r="AN47" s="1252"/>
      <c r="AO47" s="1253"/>
      <c r="AP47" s="1253"/>
      <c r="AQ47" s="1253"/>
      <c r="AR47" s="1253"/>
      <c r="AS47" s="1253"/>
      <c r="AT47" s="1253"/>
      <c r="AU47" s="1253"/>
      <c r="AV47" s="1253"/>
      <c r="AW47" s="1253"/>
      <c r="AX47" s="1253"/>
      <c r="AY47" s="1253"/>
      <c r="AZ47" s="1253"/>
      <c r="BA47" s="1253"/>
      <c r="BB47" s="1253"/>
      <c r="BC47" s="1253"/>
      <c r="BD47" s="1253"/>
      <c r="BE47" s="1253"/>
      <c r="BF47" s="1253"/>
      <c r="BG47" s="1253"/>
      <c r="BH47" s="1253"/>
      <c r="BI47" s="1253"/>
      <c r="BJ47" s="1253"/>
      <c r="BK47" s="1253"/>
      <c r="BL47" s="1253"/>
      <c r="BM47" s="1253"/>
      <c r="BN47" s="1253"/>
      <c r="BO47" s="1253"/>
      <c r="BP47" s="1253"/>
      <c r="BQ47" s="1253"/>
      <c r="BR47" s="1253"/>
      <c r="BS47" s="1253"/>
      <c r="BT47" s="1253"/>
      <c r="BU47" s="1253"/>
      <c r="BV47" s="1253"/>
      <c r="BW47" s="1253"/>
      <c r="BX47" s="1253"/>
      <c r="BY47" s="1253"/>
      <c r="BZ47" s="1253"/>
      <c r="CA47" s="1253"/>
      <c r="CB47" s="1253"/>
      <c r="CC47" s="1253"/>
      <c r="CD47" s="1253"/>
      <c r="CE47" s="1253"/>
      <c r="CF47" s="1253"/>
      <c r="CG47" s="1253"/>
      <c r="CH47" s="1253"/>
      <c r="CI47" s="1253"/>
      <c r="CJ47" s="1253"/>
      <c r="CK47" s="1253"/>
      <c r="CL47" s="1253"/>
      <c r="CM47" s="1253"/>
      <c r="CN47" s="1253"/>
      <c r="CO47" s="1253"/>
      <c r="CP47" s="1253"/>
      <c r="CQ47" s="1253"/>
      <c r="CR47" s="1253"/>
      <c r="CS47" s="1253"/>
      <c r="CT47" s="1253"/>
      <c r="CU47" s="1253"/>
      <c r="CV47" s="1253"/>
      <c r="CW47" s="1253"/>
      <c r="CX47" s="1253"/>
      <c r="CY47" s="1253"/>
      <c r="CZ47" s="1253"/>
      <c r="DA47" s="1253"/>
      <c r="DB47" s="1253"/>
      <c r="DC47" s="1254"/>
    </row>
    <row r="48" spans="2:109" ht="13" x14ac:dyDescent="0.2">
      <c r="B48" s="1237"/>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 x14ac:dyDescent="0.2">
      <c r="B49" s="1237"/>
      <c r="AN49" s="1230" t="s">
        <v>565</v>
      </c>
    </row>
    <row r="50" spans="1:109" ht="13" x14ac:dyDescent="0.2">
      <c r="B50" s="1237"/>
      <c r="G50" s="1256"/>
      <c r="H50" s="1256"/>
      <c r="I50" s="1256"/>
      <c r="J50" s="1256"/>
      <c r="K50" s="1257"/>
      <c r="L50" s="1257"/>
      <c r="M50" s="1258"/>
      <c r="N50" s="1258"/>
      <c r="AN50" s="1259"/>
      <c r="AO50" s="1260"/>
      <c r="AP50" s="1260"/>
      <c r="AQ50" s="1260"/>
      <c r="AR50" s="1260"/>
      <c r="AS50" s="1260"/>
      <c r="AT50" s="1260"/>
      <c r="AU50" s="1260"/>
      <c r="AV50" s="1260"/>
      <c r="AW50" s="1260"/>
      <c r="AX50" s="1260"/>
      <c r="AY50" s="1260"/>
      <c r="AZ50" s="1260"/>
      <c r="BA50" s="1260"/>
      <c r="BB50" s="1260"/>
      <c r="BC50" s="1260"/>
      <c r="BD50" s="1260"/>
      <c r="BE50" s="1260"/>
      <c r="BF50" s="1260"/>
      <c r="BG50" s="1260"/>
      <c r="BH50" s="1260"/>
      <c r="BI50" s="1260"/>
      <c r="BJ50" s="1260"/>
      <c r="BK50" s="1260"/>
      <c r="BL50" s="1260"/>
      <c r="BM50" s="1260"/>
      <c r="BN50" s="1260"/>
      <c r="BO50" s="1261"/>
      <c r="BP50" s="1262" t="s">
        <v>527</v>
      </c>
      <c r="BQ50" s="1262"/>
      <c r="BR50" s="1262"/>
      <c r="BS50" s="1262"/>
      <c r="BT50" s="1262"/>
      <c r="BU50" s="1262"/>
      <c r="BV50" s="1262"/>
      <c r="BW50" s="1262"/>
      <c r="BX50" s="1262" t="s">
        <v>528</v>
      </c>
      <c r="BY50" s="1262"/>
      <c r="BZ50" s="1262"/>
      <c r="CA50" s="1262"/>
      <c r="CB50" s="1262"/>
      <c r="CC50" s="1262"/>
      <c r="CD50" s="1262"/>
      <c r="CE50" s="1262"/>
      <c r="CF50" s="1262" t="s">
        <v>529</v>
      </c>
      <c r="CG50" s="1262"/>
      <c r="CH50" s="1262"/>
      <c r="CI50" s="1262"/>
      <c r="CJ50" s="1262"/>
      <c r="CK50" s="1262"/>
      <c r="CL50" s="1262"/>
      <c r="CM50" s="1262"/>
      <c r="CN50" s="1262" t="s">
        <v>530</v>
      </c>
      <c r="CO50" s="1262"/>
      <c r="CP50" s="1262"/>
      <c r="CQ50" s="1262"/>
      <c r="CR50" s="1262"/>
      <c r="CS50" s="1262"/>
      <c r="CT50" s="1262"/>
      <c r="CU50" s="1262"/>
      <c r="CV50" s="1262" t="s">
        <v>531</v>
      </c>
      <c r="CW50" s="1262"/>
      <c r="CX50" s="1262"/>
      <c r="CY50" s="1262"/>
      <c r="CZ50" s="1262"/>
      <c r="DA50" s="1262"/>
      <c r="DB50" s="1262"/>
      <c r="DC50" s="1262"/>
    </row>
    <row r="51" spans="1:109" ht="13.5" customHeight="1" x14ac:dyDescent="0.2">
      <c r="B51" s="1237"/>
      <c r="G51" s="1263"/>
      <c r="H51" s="1263"/>
      <c r="I51" s="1264"/>
      <c r="J51" s="1264"/>
      <c r="K51" s="1265"/>
      <c r="L51" s="1265"/>
      <c r="M51" s="1265"/>
      <c r="N51" s="1265"/>
      <c r="AM51" s="1255"/>
      <c r="AN51" s="1266" t="s">
        <v>566</v>
      </c>
      <c r="AO51" s="1266"/>
      <c r="AP51" s="1266"/>
      <c r="AQ51" s="1266"/>
      <c r="AR51" s="1266"/>
      <c r="AS51" s="1266"/>
      <c r="AT51" s="1266"/>
      <c r="AU51" s="1266"/>
      <c r="AV51" s="1266"/>
      <c r="AW51" s="1266"/>
      <c r="AX51" s="1266"/>
      <c r="AY51" s="1266"/>
      <c r="AZ51" s="1266"/>
      <c r="BA51" s="1266"/>
      <c r="BB51" s="1266" t="s">
        <v>567</v>
      </c>
      <c r="BC51" s="1266"/>
      <c r="BD51" s="1266"/>
      <c r="BE51" s="1266"/>
      <c r="BF51" s="1266"/>
      <c r="BG51" s="1266"/>
      <c r="BH51" s="1266"/>
      <c r="BI51" s="1266"/>
      <c r="BJ51" s="1266"/>
      <c r="BK51" s="1266"/>
      <c r="BL51" s="1266"/>
      <c r="BM51" s="1266"/>
      <c r="BN51" s="1266"/>
      <c r="BO51" s="1266"/>
      <c r="BP51" s="1267"/>
      <c r="BQ51" s="1268"/>
      <c r="BR51" s="1268"/>
      <c r="BS51" s="1268"/>
      <c r="BT51" s="1268"/>
      <c r="BU51" s="1268"/>
      <c r="BV51" s="1268"/>
      <c r="BW51" s="1268"/>
      <c r="BX51" s="1268">
        <v>214.3</v>
      </c>
      <c r="BY51" s="1268"/>
      <c r="BZ51" s="1268"/>
      <c r="CA51" s="1268"/>
      <c r="CB51" s="1268"/>
      <c r="CC51" s="1268"/>
      <c r="CD51" s="1268"/>
      <c r="CE51" s="1268"/>
      <c r="CF51" s="1268">
        <v>214.9</v>
      </c>
      <c r="CG51" s="1268"/>
      <c r="CH51" s="1268"/>
      <c r="CI51" s="1268"/>
      <c r="CJ51" s="1268"/>
      <c r="CK51" s="1268"/>
      <c r="CL51" s="1268"/>
      <c r="CM51" s="1268"/>
      <c r="CN51" s="1268">
        <v>217.1</v>
      </c>
      <c r="CO51" s="1268"/>
      <c r="CP51" s="1268"/>
      <c r="CQ51" s="1268"/>
      <c r="CR51" s="1268"/>
      <c r="CS51" s="1268"/>
      <c r="CT51" s="1268"/>
      <c r="CU51" s="1268"/>
      <c r="CV51" s="1268">
        <v>215.9</v>
      </c>
      <c r="CW51" s="1268"/>
      <c r="CX51" s="1268"/>
      <c r="CY51" s="1268"/>
      <c r="CZ51" s="1268"/>
      <c r="DA51" s="1268"/>
      <c r="DB51" s="1268"/>
      <c r="DC51" s="1268"/>
    </row>
    <row r="52" spans="1:109" ht="13" x14ac:dyDescent="0.2">
      <c r="B52" s="1237"/>
      <c r="G52" s="1263"/>
      <c r="H52" s="1263"/>
      <c r="I52" s="1264"/>
      <c r="J52" s="1264"/>
      <c r="K52" s="1265"/>
      <c r="L52" s="1265"/>
      <c r="M52" s="1265"/>
      <c r="N52" s="1265"/>
      <c r="AM52" s="1255"/>
      <c r="AN52" s="1266"/>
      <c r="AO52" s="1266"/>
      <c r="AP52" s="1266"/>
      <c r="AQ52" s="1266"/>
      <c r="AR52" s="1266"/>
      <c r="AS52" s="1266"/>
      <c r="AT52" s="1266"/>
      <c r="AU52" s="1266"/>
      <c r="AV52" s="1266"/>
      <c r="AW52" s="1266"/>
      <c r="AX52" s="1266"/>
      <c r="AY52" s="1266"/>
      <c r="AZ52" s="1266"/>
      <c r="BA52" s="1266"/>
      <c r="BB52" s="1266"/>
      <c r="BC52" s="1266"/>
      <c r="BD52" s="1266"/>
      <c r="BE52" s="1266"/>
      <c r="BF52" s="1266"/>
      <c r="BG52" s="1266"/>
      <c r="BH52" s="1266"/>
      <c r="BI52" s="1266"/>
      <c r="BJ52" s="1266"/>
      <c r="BK52" s="1266"/>
      <c r="BL52" s="1266"/>
      <c r="BM52" s="1266"/>
      <c r="BN52" s="1266"/>
      <c r="BO52" s="1266"/>
      <c r="BP52" s="1268"/>
      <c r="BQ52" s="1268"/>
      <c r="BR52" s="1268"/>
      <c r="BS52" s="1268"/>
      <c r="BT52" s="1268"/>
      <c r="BU52" s="1268"/>
      <c r="BV52" s="1268"/>
      <c r="BW52" s="1268"/>
      <c r="BX52" s="1268"/>
      <c r="BY52" s="1268"/>
      <c r="BZ52" s="1268"/>
      <c r="CA52" s="1268"/>
      <c r="CB52" s="1268"/>
      <c r="CC52" s="1268"/>
      <c r="CD52" s="1268"/>
      <c r="CE52" s="1268"/>
      <c r="CF52" s="1268"/>
      <c r="CG52" s="1268"/>
      <c r="CH52" s="1268"/>
      <c r="CI52" s="1268"/>
      <c r="CJ52" s="1268"/>
      <c r="CK52" s="1268"/>
      <c r="CL52" s="1268"/>
      <c r="CM52" s="1268"/>
      <c r="CN52" s="1268"/>
      <c r="CO52" s="1268"/>
      <c r="CP52" s="1268"/>
      <c r="CQ52" s="1268"/>
      <c r="CR52" s="1268"/>
      <c r="CS52" s="1268"/>
      <c r="CT52" s="1268"/>
      <c r="CU52" s="1268"/>
      <c r="CV52" s="1268"/>
      <c r="CW52" s="1268"/>
      <c r="CX52" s="1268"/>
      <c r="CY52" s="1268"/>
      <c r="CZ52" s="1268"/>
      <c r="DA52" s="1268"/>
      <c r="DB52" s="1268"/>
      <c r="DC52" s="1268"/>
    </row>
    <row r="53" spans="1:109" ht="13" x14ac:dyDescent="0.2">
      <c r="A53" s="1245"/>
      <c r="B53" s="1237"/>
      <c r="G53" s="1263"/>
      <c r="H53" s="1263"/>
      <c r="I53" s="1256"/>
      <c r="J53" s="1256"/>
      <c r="K53" s="1265"/>
      <c r="L53" s="1265"/>
      <c r="M53" s="1265"/>
      <c r="N53" s="1265"/>
      <c r="AM53" s="1255"/>
      <c r="AN53" s="1266"/>
      <c r="AO53" s="1266"/>
      <c r="AP53" s="1266"/>
      <c r="AQ53" s="1266"/>
      <c r="AR53" s="1266"/>
      <c r="AS53" s="1266"/>
      <c r="AT53" s="1266"/>
      <c r="AU53" s="1266"/>
      <c r="AV53" s="1266"/>
      <c r="AW53" s="1266"/>
      <c r="AX53" s="1266"/>
      <c r="AY53" s="1266"/>
      <c r="AZ53" s="1266"/>
      <c r="BA53" s="1266"/>
      <c r="BB53" s="1266" t="s">
        <v>568</v>
      </c>
      <c r="BC53" s="1266"/>
      <c r="BD53" s="1266"/>
      <c r="BE53" s="1266"/>
      <c r="BF53" s="1266"/>
      <c r="BG53" s="1266"/>
      <c r="BH53" s="1266"/>
      <c r="BI53" s="1266"/>
      <c r="BJ53" s="1266"/>
      <c r="BK53" s="1266"/>
      <c r="BL53" s="1266"/>
      <c r="BM53" s="1266"/>
      <c r="BN53" s="1266"/>
      <c r="BO53" s="1266"/>
      <c r="BP53" s="1267"/>
      <c r="BQ53" s="1268"/>
      <c r="BR53" s="1268"/>
      <c r="BS53" s="1268"/>
      <c r="BT53" s="1268"/>
      <c r="BU53" s="1268"/>
      <c r="BV53" s="1268"/>
      <c r="BW53" s="1268"/>
      <c r="BX53" s="1268">
        <v>67.900000000000006</v>
      </c>
      <c r="BY53" s="1268"/>
      <c r="BZ53" s="1268"/>
      <c r="CA53" s="1268"/>
      <c r="CB53" s="1268"/>
      <c r="CC53" s="1268"/>
      <c r="CD53" s="1268"/>
      <c r="CE53" s="1268"/>
      <c r="CF53" s="1268">
        <v>69</v>
      </c>
      <c r="CG53" s="1268"/>
      <c r="CH53" s="1268"/>
      <c r="CI53" s="1268"/>
      <c r="CJ53" s="1268"/>
      <c r="CK53" s="1268"/>
      <c r="CL53" s="1268"/>
      <c r="CM53" s="1268"/>
      <c r="CN53" s="1268">
        <v>69.599999999999994</v>
      </c>
      <c r="CO53" s="1268"/>
      <c r="CP53" s="1268"/>
      <c r="CQ53" s="1268"/>
      <c r="CR53" s="1268"/>
      <c r="CS53" s="1268"/>
      <c r="CT53" s="1268"/>
      <c r="CU53" s="1268"/>
      <c r="CV53" s="1268">
        <v>70.8</v>
      </c>
      <c r="CW53" s="1268"/>
      <c r="CX53" s="1268"/>
      <c r="CY53" s="1268"/>
      <c r="CZ53" s="1268"/>
      <c r="DA53" s="1268"/>
      <c r="DB53" s="1268"/>
      <c r="DC53" s="1268"/>
    </row>
    <row r="54" spans="1:109" ht="13" x14ac:dyDescent="0.2">
      <c r="A54" s="1245"/>
      <c r="B54" s="1237"/>
      <c r="G54" s="1263"/>
      <c r="H54" s="1263"/>
      <c r="I54" s="1256"/>
      <c r="J54" s="1256"/>
      <c r="K54" s="1265"/>
      <c r="L54" s="1265"/>
      <c r="M54" s="1265"/>
      <c r="N54" s="1265"/>
      <c r="AM54" s="1255"/>
      <c r="AN54" s="1266"/>
      <c r="AO54" s="1266"/>
      <c r="AP54" s="1266"/>
      <c r="AQ54" s="1266"/>
      <c r="AR54" s="1266"/>
      <c r="AS54" s="1266"/>
      <c r="AT54" s="1266"/>
      <c r="AU54" s="1266"/>
      <c r="AV54" s="1266"/>
      <c r="AW54" s="1266"/>
      <c r="AX54" s="1266"/>
      <c r="AY54" s="1266"/>
      <c r="AZ54" s="1266"/>
      <c r="BA54" s="1266"/>
      <c r="BB54" s="1266"/>
      <c r="BC54" s="1266"/>
      <c r="BD54" s="1266"/>
      <c r="BE54" s="1266"/>
      <c r="BF54" s="1266"/>
      <c r="BG54" s="1266"/>
      <c r="BH54" s="1266"/>
      <c r="BI54" s="1266"/>
      <c r="BJ54" s="1266"/>
      <c r="BK54" s="1266"/>
      <c r="BL54" s="1266"/>
      <c r="BM54" s="1266"/>
      <c r="BN54" s="1266"/>
      <c r="BO54" s="1266"/>
      <c r="BP54" s="1268"/>
      <c r="BQ54" s="1268"/>
      <c r="BR54" s="1268"/>
      <c r="BS54" s="1268"/>
      <c r="BT54" s="1268"/>
      <c r="BU54" s="1268"/>
      <c r="BV54" s="1268"/>
      <c r="BW54" s="1268"/>
      <c r="BX54" s="1268"/>
      <c r="BY54" s="1268"/>
      <c r="BZ54" s="1268"/>
      <c r="CA54" s="1268"/>
      <c r="CB54" s="1268"/>
      <c r="CC54" s="1268"/>
      <c r="CD54" s="1268"/>
      <c r="CE54" s="1268"/>
      <c r="CF54" s="1268"/>
      <c r="CG54" s="1268"/>
      <c r="CH54" s="1268"/>
      <c r="CI54" s="1268"/>
      <c r="CJ54" s="1268"/>
      <c r="CK54" s="1268"/>
      <c r="CL54" s="1268"/>
      <c r="CM54" s="1268"/>
      <c r="CN54" s="1268"/>
      <c r="CO54" s="1268"/>
      <c r="CP54" s="1268"/>
      <c r="CQ54" s="1268"/>
      <c r="CR54" s="1268"/>
      <c r="CS54" s="1268"/>
      <c r="CT54" s="1268"/>
      <c r="CU54" s="1268"/>
      <c r="CV54" s="1268"/>
      <c r="CW54" s="1268"/>
      <c r="CX54" s="1268"/>
      <c r="CY54" s="1268"/>
      <c r="CZ54" s="1268"/>
      <c r="DA54" s="1268"/>
      <c r="DB54" s="1268"/>
      <c r="DC54" s="1268"/>
    </row>
    <row r="55" spans="1:109" ht="13" x14ac:dyDescent="0.2">
      <c r="A55" s="1245"/>
      <c r="B55" s="1237"/>
      <c r="G55" s="1256"/>
      <c r="H55" s="1256"/>
      <c r="I55" s="1256"/>
      <c r="J55" s="1256"/>
      <c r="K55" s="1265"/>
      <c r="L55" s="1265"/>
      <c r="M55" s="1265"/>
      <c r="N55" s="1265"/>
      <c r="AN55" s="1262" t="s">
        <v>569</v>
      </c>
      <c r="AO55" s="1262"/>
      <c r="AP55" s="1262"/>
      <c r="AQ55" s="1262"/>
      <c r="AR55" s="1262"/>
      <c r="AS55" s="1262"/>
      <c r="AT55" s="1262"/>
      <c r="AU55" s="1262"/>
      <c r="AV55" s="1262"/>
      <c r="AW55" s="1262"/>
      <c r="AX55" s="1262"/>
      <c r="AY55" s="1262"/>
      <c r="AZ55" s="1262"/>
      <c r="BA55" s="1262"/>
      <c r="BB55" s="1266" t="s">
        <v>567</v>
      </c>
      <c r="BC55" s="1266"/>
      <c r="BD55" s="1266"/>
      <c r="BE55" s="1266"/>
      <c r="BF55" s="1266"/>
      <c r="BG55" s="1266"/>
      <c r="BH55" s="1266"/>
      <c r="BI55" s="1266"/>
      <c r="BJ55" s="1266"/>
      <c r="BK55" s="1266"/>
      <c r="BL55" s="1266"/>
      <c r="BM55" s="1266"/>
      <c r="BN55" s="1266"/>
      <c r="BO55" s="1266"/>
      <c r="BP55" s="1267"/>
      <c r="BQ55" s="1268"/>
      <c r="BR55" s="1268"/>
      <c r="BS55" s="1268"/>
      <c r="BT55" s="1268"/>
      <c r="BU55" s="1268"/>
      <c r="BV55" s="1268"/>
      <c r="BW55" s="1268"/>
      <c r="BX55" s="1268">
        <v>244</v>
      </c>
      <c r="BY55" s="1268"/>
      <c r="BZ55" s="1268"/>
      <c r="CA55" s="1268"/>
      <c r="CB55" s="1268"/>
      <c r="CC55" s="1268"/>
      <c r="CD55" s="1268"/>
      <c r="CE55" s="1268"/>
      <c r="CF55" s="1268">
        <v>198</v>
      </c>
      <c r="CG55" s="1268"/>
      <c r="CH55" s="1268"/>
      <c r="CI55" s="1268"/>
      <c r="CJ55" s="1268"/>
      <c r="CK55" s="1268"/>
      <c r="CL55" s="1268"/>
      <c r="CM55" s="1268"/>
      <c r="CN55" s="1268">
        <v>195.2</v>
      </c>
      <c r="CO55" s="1268"/>
      <c r="CP55" s="1268"/>
      <c r="CQ55" s="1268"/>
      <c r="CR55" s="1268"/>
      <c r="CS55" s="1268"/>
      <c r="CT55" s="1268"/>
      <c r="CU55" s="1268"/>
      <c r="CV55" s="1268">
        <v>193.6</v>
      </c>
      <c r="CW55" s="1268"/>
      <c r="CX55" s="1268"/>
      <c r="CY55" s="1268"/>
      <c r="CZ55" s="1268"/>
      <c r="DA55" s="1268"/>
      <c r="DB55" s="1268"/>
      <c r="DC55" s="1268"/>
    </row>
    <row r="56" spans="1:109" ht="13" x14ac:dyDescent="0.2">
      <c r="A56" s="1245"/>
      <c r="B56" s="1237"/>
      <c r="G56" s="1256"/>
      <c r="H56" s="1256"/>
      <c r="I56" s="1256"/>
      <c r="J56" s="1256"/>
      <c r="K56" s="1265"/>
      <c r="L56" s="1265"/>
      <c r="M56" s="1265"/>
      <c r="N56" s="1265"/>
      <c r="AN56" s="1262"/>
      <c r="AO56" s="1262"/>
      <c r="AP56" s="1262"/>
      <c r="AQ56" s="1262"/>
      <c r="AR56" s="1262"/>
      <c r="AS56" s="1262"/>
      <c r="AT56" s="1262"/>
      <c r="AU56" s="1262"/>
      <c r="AV56" s="1262"/>
      <c r="AW56" s="1262"/>
      <c r="AX56" s="1262"/>
      <c r="AY56" s="1262"/>
      <c r="AZ56" s="1262"/>
      <c r="BA56" s="1262"/>
      <c r="BB56" s="1266"/>
      <c r="BC56" s="1266"/>
      <c r="BD56" s="1266"/>
      <c r="BE56" s="1266"/>
      <c r="BF56" s="1266"/>
      <c r="BG56" s="1266"/>
      <c r="BH56" s="1266"/>
      <c r="BI56" s="1266"/>
      <c r="BJ56" s="1266"/>
      <c r="BK56" s="1266"/>
      <c r="BL56" s="1266"/>
      <c r="BM56" s="1266"/>
      <c r="BN56" s="1266"/>
      <c r="BO56" s="1266"/>
      <c r="BP56" s="1268"/>
      <c r="BQ56" s="1268"/>
      <c r="BR56" s="1268"/>
      <c r="BS56" s="1268"/>
      <c r="BT56" s="1268"/>
      <c r="BU56" s="1268"/>
      <c r="BV56" s="1268"/>
      <c r="BW56" s="1268"/>
      <c r="BX56" s="1268"/>
      <c r="BY56" s="1268"/>
      <c r="BZ56" s="1268"/>
      <c r="CA56" s="1268"/>
      <c r="CB56" s="1268"/>
      <c r="CC56" s="1268"/>
      <c r="CD56" s="1268"/>
      <c r="CE56" s="1268"/>
      <c r="CF56" s="1268"/>
      <c r="CG56" s="1268"/>
      <c r="CH56" s="1268"/>
      <c r="CI56" s="1268"/>
      <c r="CJ56" s="1268"/>
      <c r="CK56" s="1268"/>
      <c r="CL56" s="1268"/>
      <c r="CM56" s="1268"/>
      <c r="CN56" s="1268"/>
      <c r="CO56" s="1268"/>
      <c r="CP56" s="1268"/>
      <c r="CQ56" s="1268"/>
      <c r="CR56" s="1268"/>
      <c r="CS56" s="1268"/>
      <c r="CT56" s="1268"/>
      <c r="CU56" s="1268"/>
      <c r="CV56" s="1268"/>
      <c r="CW56" s="1268"/>
      <c r="CX56" s="1268"/>
      <c r="CY56" s="1268"/>
      <c r="CZ56" s="1268"/>
      <c r="DA56" s="1268"/>
      <c r="DB56" s="1268"/>
      <c r="DC56" s="1268"/>
    </row>
    <row r="57" spans="1:109" s="1245" customFormat="1" ht="13" x14ac:dyDescent="0.2">
      <c r="B57" s="1269"/>
      <c r="G57" s="1256"/>
      <c r="H57" s="1256"/>
      <c r="I57" s="1270"/>
      <c r="J57" s="1270"/>
      <c r="K57" s="1265"/>
      <c r="L57" s="1265"/>
      <c r="M57" s="1265"/>
      <c r="N57" s="1265"/>
      <c r="AM57" s="1230"/>
      <c r="AN57" s="1262"/>
      <c r="AO57" s="1262"/>
      <c r="AP57" s="1262"/>
      <c r="AQ57" s="1262"/>
      <c r="AR57" s="1262"/>
      <c r="AS57" s="1262"/>
      <c r="AT57" s="1262"/>
      <c r="AU57" s="1262"/>
      <c r="AV57" s="1262"/>
      <c r="AW57" s="1262"/>
      <c r="AX57" s="1262"/>
      <c r="AY57" s="1262"/>
      <c r="AZ57" s="1262"/>
      <c r="BA57" s="1262"/>
      <c r="BB57" s="1266" t="s">
        <v>568</v>
      </c>
      <c r="BC57" s="1266"/>
      <c r="BD57" s="1266"/>
      <c r="BE57" s="1266"/>
      <c r="BF57" s="1266"/>
      <c r="BG57" s="1266"/>
      <c r="BH57" s="1266"/>
      <c r="BI57" s="1266"/>
      <c r="BJ57" s="1266"/>
      <c r="BK57" s="1266"/>
      <c r="BL57" s="1266"/>
      <c r="BM57" s="1266"/>
      <c r="BN57" s="1266"/>
      <c r="BO57" s="1266"/>
      <c r="BP57" s="1267"/>
      <c r="BQ57" s="1268"/>
      <c r="BR57" s="1268"/>
      <c r="BS57" s="1268"/>
      <c r="BT57" s="1268"/>
      <c r="BU57" s="1268"/>
      <c r="BV57" s="1268"/>
      <c r="BW57" s="1268"/>
      <c r="BX57" s="1268">
        <v>55</v>
      </c>
      <c r="BY57" s="1268"/>
      <c r="BZ57" s="1268"/>
      <c r="CA57" s="1268"/>
      <c r="CB57" s="1268"/>
      <c r="CC57" s="1268"/>
      <c r="CD57" s="1268"/>
      <c r="CE57" s="1268"/>
      <c r="CF57" s="1268">
        <v>60.1</v>
      </c>
      <c r="CG57" s="1268"/>
      <c r="CH57" s="1268"/>
      <c r="CI57" s="1268"/>
      <c r="CJ57" s="1268"/>
      <c r="CK57" s="1268"/>
      <c r="CL57" s="1268"/>
      <c r="CM57" s="1268"/>
      <c r="CN57" s="1268">
        <v>60.7</v>
      </c>
      <c r="CO57" s="1268"/>
      <c r="CP57" s="1268"/>
      <c r="CQ57" s="1268"/>
      <c r="CR57" s="1268"/>
      <c r="CS57" s="1268"/>
      <c r="CT57" s="1268"/>
      <c r="CU57" s="1268"/>
      <c r="CV57" s="1268">
        <v>60.1</v>
      </c>
      <c r="CW57" s="1268"/>
      <c r="CX57" s="1268"/>
      <c r="CY57" s="1268"/>
      <c r="CZ57" s="1268"/>
      <c r="DA57" s="1268"/>
      <c r="DB57" s="1268"/>
      <c r="DC57" s="1268"/>
      <c r="DD57" s="1271"/>
      <c r="DE57" s="1269"/>
    </row>
    <row r="58" spans="1:109" s="1245" customFormat="1" ht="13" x14ac:dyDescent="0.2">
      <c r="A58" s="1230"/>
      <c r="B58" s="1269"/>
      <c r="G58" s="1256"/>
      <c r="H58" s="1256"/>
      <c r="I58" s="1270"/>
      <c r="J58" s="1270"/>
      <c r="K58" s="1265"/>
      <c r="L58" s="1265"/>
      <c r="M58" s="1265"/>
      <c r="N58" s="1265"/>
      <c r="AM58" s="1230"/>
      <c r="AN58" s="1262"/>
      <c r="AO58" s="1262"/>
      <c r="AP58" s="1262"/>
      <c r="AQ58" s="1262"/>
      <c r="AR58" s="1262"/>
      <c r="AS58" s="1262"/>
      <c r="AT58" s="1262"/>
      <c r="AU58" s="1262"/>
      <c r="AV58" s="1262"/>
      <c r="AW58" s="1262"/>
      <c r="AX58" s="1262"/>
      <c r="AY58" s="1262"/>
      <c r="AZ58" s="1262"/>
      <c r="BA58" s="1262"/>
      <c r="BB58" s="1266"/>
      <c r="BC58" s="1266"/>
      <c r="BD58" s="1266"/>
      <c r="BE58" s="1266"/>
      <c r="BF58" s="1266"/>
      <c r="BG58" s="1266"/>
      <c r="BH58" s="1266"/>
      <c r="BI58" s="1266"/>
      <c r="BJ58" s="1266"/>
      <c r="BK58" s="1266"/>
      <c r="BL58" s="1266"/>
      <c r="BM58" s="1266"/>
      <c r="BN58" s="1266"/>
      <c r="BO58" s="1266"/>
      <c r="BP58" s="1268"/>
      <c r="BQ58" s="1268"/>
      <c r="BR58" s="1268"/>
      <c r="BS58" s="1268"/>
      <c r="BT58" s="1268"/>
      <c r="BU58" s="1268"/>
      <c r="BV58" s="1268"/>
      <c r="BW58" s="1268"/>
      <c r="BX58" s="1268"/>
      <c r="BY58" s="1268"/>
      <c r="BZ58" s="1268"/>
      <c r="CA58" s="1268"/>
      <c r="CB58" s="1268"/>
      <c r="CC58" s="1268"/>
      <c r="CD58" s="1268"/>
      <c r="CE58" s="1268"/>
      <c r="CF58" s="1268"/>
      <c r="CG58" s="1268"/>
      <c r="CH58" s="1268"/>
      <c r="CI58" s="1268"/>
      <c r="CJ58" s="1268"/>
      <c r="CK58" s="1268"/>
      <c r="CL58" s="1268"/>
      <c r="CM58" s="1268"/>
      <c r="CN58" s="1268"/>
      <c r="CO58" s="1268"/>
      <c r="CP58" s="1268"/>
      <c r="CQ58" s="1268"/>
      <c r="CR58" s="1268"/>
      <c r="CS58" s="1268"/>
      <c r="CT58" s="1268"/>
      <c r="CU58" s="1268"/>
      <c r="CV58" s="1268"/>
      <c r="CW58" s="1268"/>
      <c r="CX58" s="1268"/>
      <c r="CY58" s="1268"/>
      <c r="CZ58" s="1268"/>
      <c r="DA58" s="1268"/>
      <c r="DB58" s="1268"/>
      <c r="DC58" s="1268"/>
      <c r="DD58" s="1271"/>
      <c r="DE58" s="1269"/>
    </row>
    <row r="59" spans="1:109" s="1245" customFormat="1" ht="13" x14ac:dyDescent="0.2">
      <c r="A59" s="1230"/>
      <c r="B59" s="1269"/>
      <c r="K59" s="1272"/>
      <c r="L59" s="1272"/>
      <c r="M59" s="1272"/>
      <c r="N59" s="1272"/>
      <c r="AQ59" s="1272"/>
      <c r="AR59" s="1272"/>
      <c r="AS59" s="1272"/>
      <c r="AT59" s="1272"/>
      <c r="BC59" s="1272"/>
      <c r="BD59" s="1272"/>
      <c r="BE59" s="1272"/>
      <c r="BF59" s="1272"/>
      <c r="BO59" s="1272"/>
      <c r="BP59" s="1272"/>
      <c r="BQ59" s="1272"/>
      <c r="BR59" s="1272"/>
      <c r="CA59" s="1272"/>
      <c r="CB59" s="1272"/>
      <c r="CC59" s="1272"/>
      <c r="CD59" s="1272"/>
      <c r="CM59" s="1272"/>
      <c r="CN59" s="1272"/>
      <c r="CO59" s="1272"/>
      <c r="CP59" s="1272"/>
      <c r="CY59" s="1272"/>
      <c r="CZ59" s="1272"/>
      <c r="DA59" s="1272"/>
      <c r="DB59" s="1272"/>
      <c r="DC59" s="1272"/>
      <c r="DD59" s="1271"/>
      <c r="DE59" s="1269"/>
    </row>
    <row r="60" spans="1:109" s="1245" customFormat="1" ht="13" x14ac:dyDescent="0.2">
      <c r="A60" s="1230"/>
      <c r="B60" s="1269"/>
      <c r="K60" s="1272"/>
      <c r="L60" s="1272"/>
      <c r="M60" s="1272"/>
      <c r="N60" s="1272"/>
      <c r="AQ60" s="1272"/>
      <c r="AR60" s="1272"/>
      <c r="AS60" s="1272"/>
      <c r="AT60" s="1272"/>
      <c r="BC60" s="1272"/>
      <c r="BD60" s="1272"/>
      <c r="BE60" s="1272"/>
      <c r="BF60" s="1272"/>
      <c r="BO60" s="1272"/>
      <c r="BP60" s="1272"/>
      <c r="BQ60" s="1272"/>
      <c r="BR60" s="1272"/>
      <c r="CA60" s="1272"/>
      <c r="CB60" s="1272"/>
      <c r="CC60" s="1272"/>
      <c r="CD60" s="1272"/>
      <c r="CM60" s="1272"/>
      <c r="CN60" s="1272"/>
      <c r="CO60" s="1272"/>
      <c r="CP60" s="1272"/>
      <c r="CY60" s="1272"/>
      <c r="CZ60" s="1272"/>
      <c r="DA60" s="1272"/>
      <c r="DB60" s="1272"/>
      <c r="DC60" s="1272"/>
      <c r="DD60" s="1271"/>
      <c r="DE60" s="1269"/>
    </row>
    <row r="61" spans="1:109" s="1245" customFormat="1" ht="13" x14ac:dyDescent="0.2">
      <c r="A61" s="1230"/>
      <c r="B61" s="1273"/>
      <c r="C61" s="1274"/>
      <c r="D61" s="1274"/>
      <c r="E61" s="1274"/>
      <c r="F61" s="1274"/>
      <c r="G61" s="1274"/>
      <c r="H61" s="1274"/>
      <c r="I61" s="1274"/>
      <c r="J61" s="1274"/>
      <c r="K61" s="1274"/>
      <c r="L61" s="1274"/>
      <c r="M61" s="1275"/>
      <c r="N61" s="1275"/>
      <c r="O61" s="1274"/>
      <c r="P61" s="1274"/>
      <c r="Q61" s="1274"/>
      <c r="R61" s="1274"/>
      <c r="S61" s="1274"/>
      <c r="T61" s="1274"/>
      <c r="U61" s="1274"/>
      <c r="V61" s="1274"/>
      <c r="W61" s="1274"/>
      <c r="X61" s="1274"/>
      <c r="Y61" s="1274"/>
      <c r="Z61" s="1274"/>
      <c r="AA61" s="1274"/>
      <c r="AB61" s="1274"/>
      <c r="AC61" s="1274"/>
      <c r="AD61" s="1274"/>
      <c r="AE61" s="1274"/>
      <c r="AF61" s="1274"/>
      <c r="AG61" s="1274"/>
      <c r="AH61" s="1274"/>
      <c r="AI61" s="1274"/>
      <c r="AJ61" s="1274"/>
      <c r="AK61" s="1274"/>
      <c r="AL61" s="1274"/>
      <c r="AM61" s="1274"/>
      <c r="AN61" s="1274"/>
      <c r="AO61" s="1274"/>
      <c r="AP61" s="1274"/>
      <c r="AQ61" s="1274"/>
      <c r="AR61" s="1274"/>
      <c r="AS61" s="1275"/>
      <c r="AT61" s="1275"/>
      <c r="AU61" s="1274"/>
      <c r="AV61" s="1274"/>
      <c r="AW61" s="1274"/>
      <c r="AX61" s="1274"/>
      <c r="AY61" s="1274"/>
      <c r="AZ61" s="1274"/>
      <c r="BA61" s="1274"/>
      <c r="BB61" s="1274"/>
      <c r="BC61" s="1274"/>
      <c r="BD61" s="1274"/>
      <c r="BE61" s="1275"/>
      <c r="BF61" s="1275"/>
      <c r="BG61" s="1274"/>
      <c r="BH61" s="1274"/>
      <c r="BI61" s="1274"/>
      <c r="BJ61" s="1274"/>
      <c r="BK61" s="1274"/>
      <c r="BL61" s="1274"/>
      <c r="BM61" s="1274"/>
      <c r="BN61" s="1274"/>
      <c r="BO61" s="1274"/>
      <c r="BP61" s="1274"/>
      <c r="BQ61" s="1275"/>
      <c r="BR61" s="1275"/>
      <c r="BS61" s="1274"/>
      <c r="BT61" s="1274"/>
      <c r="BU61" s="1274"/>
      <c r="BV61" s="1274"/>
      <c r="BW61" s="1274"/>
      <c r="BX61" s="1274"/>
      <c r="BY61" s="1274"/>
      <c r="BZ61" s="1274"/>
      <c r="CA61" s="1274"/>
      <c r="CB61" s="1274"/>
      <c r="CC61" s="1275"/>
      <c r="CD61" s="1275"/>
      <c r="CE61" s="1274"/>
      <c r="CF61" s="1274"/>
      <c r="CG61" s="1274"/>
      <c r="CH61" s="1274"/>
      <c r="CI61" s="1274"/>
      <c r="CJ61" s="1274"/>
      <c r="CK61" s="1274"/>
      <c r="CL61" s="1274"/>
      <c r="CM61" s="1274"/>
      <c r="CN61" s="1274"/>
      <c r="CO61" s="1275"/>
      <c r="CP61" s="1275"/>
      <c r="CQ61" s="1274"/>
      <c r="CR61" s="1274"/>
      <c r="CS61" s="1274"/>
      <c r="CT61" s="1274"/>
      <c r="CU61" s="1274"/>
      <c r="CV61" s="1274"/>
      <c r="CW61" s="1274"/>
      <c r="CX61" s="1274"/>
      <c r="CY61" s="1274"/>
      <c r="CZ61" s="1274"/>
      <c r="DA61" s="1275"/>
      <c r="DB61" s="1275"/>
      <c r="DC61" s="1275"/>
      <c r="DD61" s="1276"/>
      <c r="DE61" s="1269"/>
    </row>
    <row r="62" spans="1:109" ht="13" x14ac:dyDescent="0.2">
      <c r="B62" s="1242"/>
      <c r="C62" s="1242"/>
      <c r="D62" s="1242"/>
      <c r="E62" s="1242"/>
      <c r="F62" s="1242"/>
      <c r="G62" s="1242"/>
      <c r="H62" s="1242"/>
      <c r="I62" s="1242"/>
      <c r="J62" s="1242"/>
      <c r="K62" s="1242"/>
      <c r="L62" s="1242"/>
      <c r="M62" s="1242"/>
      <c r="N62" s="1242"/>
      <c r="O62" s="1242"/>
      <c r="P62" s="1242"/>
      <c r="Q62" s="1242"/>
      <c r="R62" s="1242"/>
      <c r="S62" s="1242"/>
      <c r="T62" s="1242"/>
      <c r="U62" s="1242"/>
      <c r="V62" s="1242"/>
      <c r="W62" s="1242"/>
      <c r="X62" s="1242"/>
      <c r="Y62" s="1242"/>
      <c r="Z62" s="1242"/>
      <c r="AA62" s="1242"/>
      <c r="AB62" s="1242"/>
      <c r="AC62" s="1242"/>
      <c r="AD62" s="1242"/>
      <c r="AE62" s="1242"/>
      <c r="AF62" s="1242"/>
      <c r="AG62" s="1242"/>
      <c r="AH62" s="1242"/>
      <c r="AI62" s="1242"/>
      <c r="AJ62" s="1242"/>
      <c r="AK62" s="1242"/>
      <c r="AL62" s="1242"/>
      <c r="AM62" s="1242"/>
      <c r="AN62" s="1242"/>
      <c r="AO62" s="1242"/>
      <c r="AP62" s="1242"/>
      <c r="AQ62" s="1242"/>
      <c r="AR62" s="1242"/>
      <c r="AS62" s="1242"/>
      <c r="AT62" s="1242"/>
      <c r="AU62" s="1242"/>
      <c r="AV62" s="1242"/>
      <c r="AW62" s="1242"/>
      <c r="AX62" s="1242"/>
      <c r="AY62" s="1242"/>
      <c r="AZ62" s="1242"/>
      <c r="BA62" s="1242"/>
      <c r="BB62" s="1242"/>
      <c r="BC62" s="1242"/>
      <c r="BD62" s="1242"/>
      <c r="BE62" s="1242"/>
      <c r="BF62" s="1242"/>
      <c r="BG62" s="1242"/>
      <c r="BH62" s="1242"/>
      <c r="BI62" s="1242"/>
      <c r="BJ62" s="1242"/>
      <c r="BK62" s="1242"/>
      <c r="BL62" s="1242"/>
      <c r="BM62" s="1242"/>
      <c r="BN62" s="1242"/>
      <c r="BO62" s="1242"/>
      <c r="BP62" s="1242"/>
      <c r="BQ62" s="1242"/>
      <c r="BR62" s="1242"/>
      <c r="BS62" s="1242"/>
      <c r="BT62" s="1242"/>
      <c r="BU62" s="1242"/>
      <c r="BV62" s="1242"/>
      <c r="BW62" s="1242"/>
      <c r="BX62" s="1242"/>
      <c r="BY62" s="1242"/>
      <c r="BZ62" s="1242"/>
      <c r="CA62" s="1242"/>
      <c r="CB62" s="1242"/>
      <c r="CC62" s="1242"/>
      <c r="CD62" s="1242"/>
      <c r="CE62" s="1242"/>
      <c r="CF62" s="1242"/>
      <c r="CG62" s="1242"/>
      <c r="CH62" s="1242"/>
      <c r="CI62" s="1242"/>
      <c r="CJ62" s="1242"/>
      <c r="CK62" s="1242"/>
      <c r="CL62" s="1242"/>
      <c r="CM62" s="1242"/>
      <c r="CN62" s="1242"/>
      <c r="CO62" s="1242"/>
      <c r="CP62" s="1242"/>
      <c r="CQ62" s="1242"/>
      <c r="CR62" s="1242"/>
      <c r="CS62" s="1242"/>
      <c r="CT62" s="1242"/>
      <c r="CU62" s="1242"/>
      <c r="CV62" s="1242"/>
      <c r="CW62" s="1242"/>
      <c r="CX62" s="1242"/>
      <c r="CY62" s="1242"/>
      <c r="CZ62" s="1242"/>
      <c r="DA62" s="1242"/>
      <c r="DB62" s="1242"/>
      <c r="DC62" s="1242"/>
      <c r="DD62" s="1242"/>
      <c r="DE62" s="1230"/>
    </row>
    <row r="63" spans="1:109" ht="16.5" x14ac:dyDescent="0.2">
      <c r="B63" s="1277" t="s">
        <v>570</v>
      </c>
    </row>
    <row r="64" spans="1:109" ht="13" x14ac:dyDescent="0.2">
      <c r="B64" s="1237"/>
      <c r="G64" s="1244"/>
      <c r="I64" s="1278"/>
      <c r="J64" s="1278"/>
      <c r="K64" s="1278"/>
      <c r="L64" s="1278"/>
      <c r="M64" s="1278"/>
      <c r="N64" s="1279"/>
      <c r="AM64" s="1244"/>
      <c r="AN64" s="1244" t="s">
        <v>563</v>
      </c>
      <c r="AP64" s="1245"/>
      <c r="AQ64" s="1245"/>
      <c r="AR64" s="1245"/>
      <c r="AY64" s="1244"/>
      <c r="BA64" s="1245"/>
      <c r="BB64" s="1245"/>
      <c r="BC64" s="1245"/>
      <c r="BK64" s="1244"/>
      <c r="BM64" s="1245"/>
      <c r="BN64" s="1245"/>
      <c r="BO64" s="1245"/>
      <c r="BW64" s="1244"/>
      <c r="BY64" s="1245"/>
      <c r="BZ64" s="1245"/>
      <c r="CA64" s="1245"/>
      <c r="CI64" s="1244"/>
      <c r="CK64" s="1245"/>
      <c r="CL64" s="1245"/>
      <c r="CM64" s="1245"/>
      <c r="CU64" s="1244"/>
      <c r="CW64" s="1245"/>
      <c r="CX64" s="1245"/>
      <c r="CY64" s="1245"/>
    </row>
    <row r="65" spans="2:107" ht="13" x14ac:dyDescent="0.2">
      <c r="B65" s="1237"/>
      <c r="AN65" s="1246" t="s">
        <v>571</v>
      </c>
      <c r="AO65" s="1247"/>
      <c r="AP65" s="1247"/>
      <c r="AQ65" s="1247"/>
      <c r="AR65" s="1247"/>
      <c r="AS65" s="1247"/>
      <c r="AT65" s="1247"/>
      <c r="AU65" s="1247"/>
      <c r="AV65" s="1247"/>
      <c r="AW65" s="1247"/>
      <c r="AX65" s="1247"/>
      <c r="AY65" s="1247"/>
      <c r="AZ65" s="1247"/>
      <c r="BA65" s="1247"/>
      <c r="BB65" s="1247"/>
      <c r="BC65" s="1247"/>
      <c r="BD65" s="1247"/>
      <c r="BE65" s="1247"/>
      <c r="BF65" s="1247"/>
      <c r="BG65" s="1247"/>
      <c r="BH65" s="1247"/>
      <c r="BI65" s="1247"/>
      <c r="BJ65" s="1247"/>
      <c r="BK65" s="1247"/>
      <c r="BL65" s="1247"/>
      <c r="BM65" s="1247"/>
      <c r="BN65" s="1247"/>
      <c r="BO65" s="1247"/>
      <c r="BP65" s="1247"/>
      <c r="BQ65" s="1247"/>
      <c r="BR65" s="1247"/>
      <c r="BS65" s="1247"/>
      <c r="BT65" s="1247"/>
      <c r="BU65" s="1247"/>
      <c r="BV65" s="1247"/>
      <c r="BW65" s="1247"/>
      <c r="BX65" s="1247"/>
      <c r="BY65" s="1247"/>
      <c r="BZ65" s="1247"/>
      <c r="CA65" s="1247"/>
      <c r="CB65" s="1247"/>
      <c r="CC65" s="1247"/>
      <c r="CD65" s="1247"/>
      <c r="CE65" s="1247"/>
      <c r="CF65" s="1247"/>
      <c r="CG65" s="1247"/>
      <c r="CH65" s="1247"/>
      <c r="CI65" s="1247"/>
      <c r="CJ65" s="1247"/>
      <c r="CK65" s="1247"/>
      <c r="CL65" s="1247"/>
      <c r="CM65" s="1247"/>
      <c r="CN65" s="1247"/>
      <c r="CO65" s="1247"/>
      <c r="CP65" s="1247"/>
      <c r="CQ65" s="1247"/>
      <c r="CR65" s="1247"/>
      <c r="CS65" s="1247"/>
      <c r="CT65" s="1247"/>
      <c r="CU65" s="1247"/>
      <c r="CV65" s="1247"/>
      <c r="CW65" s="1247"/>
      <c r="CX65" s="1247"/>
      <c r="CY65" s="1247"/>
      <c r="CZ65" s="1247"/>
      <c r="DA65" s="1247"/>
      <c r="DB65" s="1247"/>
      <c r="DC65" s="1248"/>
    </row>
    <row r="66" spans="2:107" ht="13" x14ac:dyDescent="0.2">
      <c r="B66" s="1237"/>
      <c r="AN66" s="1249"/>
      <c r="AO66" s="1250"/>
      <c r="AP66" s="1250"/>
      <c r="AQ66" s="1250"/>
      <c r="AR66" s="1250"/>
      <c r="AS66" s="1250"/>
      <c r="AT66" s="1250"/>
      <c r="AU66" s="1250"/>
      <c r="AV66" s="1250"/>
      <c r="AW66" s="1250"/>
      <c r="AX66" s="1250"/>
      <c r="AY66" s="1250"/>
      <c r="AZ66" s="1250"/>
      <c r="BA66" s="1250"/>
      <c r="BB66" s="1250"/>
      <c r="BC66" s="1250"/>
      <c r="BD66" s="1250"/>
      <c r="BE66" s="1250"/>
      <c r="BF66" s="1250"/>
      <c r="BG66" s="1250"/>
      <c r="BH66" s="1250"/>
      <c r="BI66" s="1250"/>
      <c r="BJ66" s="1250"/>
      <c r="BK66" s="1250"/>
      <c r="BL66" s="1250"/>
      <c r="BM66" s="1250"/>
      <c r="BN66" s="1250"/>
      <c r="BO66" s="1250"/>
      <c r="BP66" s="1250"/>
      <c r="BQ66" s="1250"/>
      <c r="BR66" s="1250"/>
      <c r="BS66" s="1250"/>
      <c r="BT66" s="1250"/>
      <c r="BU66" s="1250"/>
      <c r="BV66" s="1250"/>
      <c r="BW66" s="1250"/>
      <c r="BX66" s="1250"/>
      <c r="BY66" s="1250"/>
      <c r="BZ66" s="1250"/>
      <c r="CA66" s="1250"/>
      <c r="CB66" s="1250"/>
      <c r="CC66" s="1250"/>
      <c r="CD66" s="1250"/>
      <c r="CE66" s="1250"/>
      <c r="CF66" s="1250"/>
      <c r="CG66" s="1250"/>
      <c r="CH66" s="1250"/>
      <c r="CI66" s="1250"/>
      <c r="CJ66" s="1250"/>
      <c r="CK66" s="1250"/>
      <c r="CL66" s="1250"/>
      <c r="CM66" s="1250"/>
      <c r="CN66" s="1250"/>
      <c r="CO66" s="1250"/>
      <c r="CP66" s="1250"/>
      <c r="CQ66" s="1250"/>
      <c r="CR66" s="1250"/>
      <c r="CS66" s="1250"/>
      <c r="CT66" s="1250"/>
      <c r="CU66" s="1250"/>
      <c r="CV66" s="1250"/>
      <c r="CW66" s="1250"/>
      <c r="CX66" s="1250"/>
      <c r="CY66" s="1250"/>
      <c r="CZ66" s="1250"/>
      <c r="DA66" s="1250"/>
      <c r="DB66" s="1250"/>
      <c r="DC66" s="1251"/>
    </row>
    <row r="67" spans="2:107" ht="13" x14ac:dyDescent="0.2">
      <c r="B67" s="1237"/>
      <c r="AN67" s="1249"/>
      <c r="AO67" s="1250"/>
      <c r="AP67" s="1250"/>
      <c r="AQ67" s="1250"/>
      <c r="AR67" s="1250"/>
      <c r="AS67" s="1250"/>
      <c r="AT67" s="1250"/>
      <c r="AU67" s="1250"/>
      <c r="AV67" s="1250"/>
      <c r="AW67" s="1250"/>
      <c r="AX67" s="1250"/>
      <c r="AY67" s="1250"/>
      <c r="AZ67" s="1250"/>
      <c r="BA67" s="1250"/>
      <c r="BB67" s="1250"/>
      <c r="BC67" s="1250"/>
      <c r="BD67" s="1250"/>
      <c r="BE67" s="1250"/>
      <c r="BF67" s="1250"/>
      <c r="BG67" s="1250"/>
      <c r="BH67" s="1250"/>
      <c r="BI67" s="1250"/>
      <c r="BJ67" s="1250"/>
      <c r="BK67" s="1250"/>
      <c r="BL67" s="1250"/>
      <c r="BM67" s="1250"/>
      <c r="BN67" s="1250"/>
      <c r="BO67" s="1250"/>
      <c r="BP67" s="1250"/>
      <c r="BQ67" s="1250"/>
      <c r="BR67" s="1250"/>
      <c r="BS67" s="1250"/>
      <c r="BT67" s="1250"/>
      <c r="BU67" s="1250"/>
      <c r="BV67" s="1250"/>
      <c r="BW67" s="1250"/>
      <c r="BX67" s="1250"/>
      <c r="BY67" s="1250"/>
      <c r="BZ67" s="1250"/>
      <c r="CA67" s="1250"/>
      <c r="CB67" s="1250"/>
      <c r="CC67" s="1250"/>
      <c r="CD67" s="1250"/>
      <c r="CE67" s="1250"/>
      <c r="CF67" s="1250"/>
      <c r="CG67" s="1250"/>
      <c r="CH67" s="1250"/>
      <c r="CI67" s="1250"/>
      <c r="CJ67" s="1250"/>
      <c r="CK67" s="1250"/>
      <c r="CL67" s="1250"/>
      <c r="CM67" s="1250"/>
      <c r="CN67" s="1250"/>
      <c r="CO67" s="1250"/>
      <c r="CP67" s="1250"/>
      <c r="CQ67" s="1250"/>
      <c r="CR67" s="1250"/>
      <c r="CS67" s="1250"/>
      <c r="CT67" s="1250"/>
      <c r="CU67" s="1250"/>
      <c r="CV67" s="1250"/>
      <c r="CW67" s="1250"/>
      <c r="CX67" s="1250"/>
      <c r="CY67" s="1250"/>
      <c r="CZ67" s="1250"/>
      <c r="DA67" s="1250"/>
      <c r="DB67" s="1250"/>
      <c r="DC67" s="1251"/>
    </row>
    <row r="68" spans="2:107" ht="13" x14ac:dyDescent="0.2">
      <c r="B68" s="1237"/>
      <c r="AN68" s="1249"/>
      <c r="AO68" s="1250"/>
      <c r="AP68" s="1250"/>
      <c r="AQ68" s="1250"/>
      <c r="AR68" s="1250"/>
      <c r="AS68" s="1250"/>
      <c r="AT68" s="1250"/>
      <c r="AU68" s="1250"/>
      <c r="AV68" s="1250"/>
      <c r="AW68" s="1250"/>
      <c r="AX68" s="1250"/>
      <c r="AY68" s="1250"/>
      <c r="AZ68" s="1250"/>
      <c r="BA68" s="1250"/>
      <c r="BB68" s="1250"/>
      <c r="BC68" s="1250"/>
      <c r="BD68" s="1250"/>
      <c r="BE68" s="1250"/>
      <c r="BF68" s="1250"/>
      <c r="BG68" s="1250"/>
      <c r="BH68" s="1250"/>
      <c r="BI68" s="1250"/>
      <c r="BJ68" s="1250"/>
      <c r="BK68" s="1250"/>
      <c r="BL68" s="1250"/>
      <c r="BM68" s="1250"/>
      <c r="BN68" s="1250"/>
      <c r="BO68" s="1250"/>
      <c r="BP68" s="1250"/>
      <c r="BQ68" s="1250"/>
      <c r="BR68" s="1250"/>
      <c r="BS68" s="1250"/>
      <c r="BT68" s="1250"/>
      <c r="BU68" s="1250"/>
      <c r="BV68" s="1250"/>
      <c r="BW68" s="1250"/>
      <c r="BX68" s="1250"/>
      <c r="BY68" s="1250"/>
      <c r="BZ68" s="1250"/>
      <c r="CA68" s="1250"/>
      <c r="CB68" s="1250"/>
      <c r="CC68" s="1250"/>
      <c r="CD68" s="1250"/>
      <c r="CE68" s="1250"/>
      <c r="CF68" s="1250"/>
      <c r="CG68" s="1250"/>
      <c r="CH68" s="1250"/>
      <c r="CI68" s="1250"/>
      <c r="CJ68" s="1250"/>
      <c r="CK68" s="1250"/>
      <c r="CL68" s="1250"/>
      <c r="CM68" s="1250"/>
      <c r="CN68" s="1250"/>
      <c r="CO68" s="1250"/>
      <c r="CP68" s="1250"/>
      <c r="CQ68" s="1250"/>
      <c r="CR68" s="1250"/>
      <c r="CS68" s="1250"/>
      <c r="CT68" s="1250"/>
      <c r="CU68" s="1250"/>
      <c r="CV68" s="1250"/>
      <c r="CW68" s="1250"/>
      <c r="CX68" s="1250"/>
      <c r="CY68" s="1250"/>
      <c r="CZ68" s="1250"/>
      <c r="DA68" s="1250"/>
      <c r="DB68" s="1250"/>
      <c r="DC68" s="1251"/>
    </row>
    <row r="69" spans="2:107" ht="13" x14ac:dyDescent="0.2">
      <c r="B69" s="1237"/>
      <c r="AN69" s="1252"/>
      <c r="AO69" s="1253"/>
      <c r="AP69" s="1253"/>
      <c r="AQ69" s="1253"/>
      <c r="AR69" s="1253"/>
      <c r="AS69" s="1253"/>
      <c r="AT69" s="1253"/>
      <c r="AU69" s="1253"/>
      <c r="AV69" s="1253"/>
      <c r="AW69" s="1253"/>
      <c r="AX69" s="1253"/>
      <c r="AY69" s="1253"/>
      <c r="AZ69" s="1253"/>
      <c r="BA69" s="1253"/>
      <c r="BB69" s="1253"/>
      <c r="BC69" s="1253"/>
      <c r="BD69" s="1253"/>
      <c r="BE69" s="1253"/>
      <c r="BF69" s="1253"/>
      <c r="BG69" s="1253"/>
      <c r="BH69" s="1253"/>
      <c r="BI69" s="1253"/>
      <c r="BJ69" s="1253"/>
      <c r="BK69" s="1253"/>
      <c r="BL69" s="1253"/>
      <c r="BM69" s="1253"/>
      <c r="BN69" s="1253"/>
      <c r="BO69" s="1253"/>
      <c r="BP69" s="1253"/>
      <c r="BQ69" s="1253"/>
      <c r="BR69" s="1253"/>
      <c r="BS69" s="1253"/>
      <c r="BT69" s="1253"/>
      <c r="BU69" s="1253"/>
      <c r="BV69" s="1253"/>
      <c r="BW69" s="1253"/>
      <c r="BX69" s="1253"/>
      <c r="BY69" s="1253"/>
      <c r="BZ69" s="1253"/>
      <c r="CA69" s="1253"/>
      <c r="CB69" s="1253"/>
      <c r="CC69" s="1253"/>
      <c r="CD69" s="1253"/>
      <c r="CE69" s="1253"/>
      <c r="CF69" s="1253"/>
      <c r="CG69" s="1253"/>
      <c r="CH69" s="1253"/>
      <c r="CI69" s="1253"/>
      <c r="CJ69" s="1253"/>
      <c r="CK69" s="1253"/>
      <c r="CL69" s="1253"/>
      <c r="CM69" s="1253"/>
      <c r="CN69" s="1253"/>
      <c r="CO69" s="1253"/>
      <c r="CP69" s="1253"/>
      <c r="CQ69" s="1253"/>
      <c r="CR69" s="1253"/>
      <c r="CS69" s="1253"/>
      <c r="CT69" s="1253"/>
      <c r="CU69" s="1253"/>
      <c r="CV69" s="1253"/>
      <c r="CW69" s="1253"/>
      <c r="CX69" s="1253"/>
      <c r="CY69" s="1253"/>
      <c r="CZ69" s="1253"/>
      <c r="DA69" s="1253"/>
      <c r="DB69" s="1253"/>
      <c r="DC69" s="1254"/>
    </row>
    <row r="70" spans="2:107" ht="13" x14ac:dyDescent="0.2">
      <c r="B70" s="1237"/>
      <c r="H70" s="1280"/>
      <c r="I70" s="1280"/>
      <c r="J70" s="1281"/>
      <c r="K70" s="1281"/>
      <c r="L70" s="1282"/>
      <c r="M70" s="1281"/>
      <c r="N70" s="1282"/>
      <c r="AN70" s="1255"/>
      <c r="AO70" s="1255"/>
      <c r="AP70" s="1255"/>
      <c r="AZ70" s="1255"/>
      <c r="BA70" s="1255"/>
      <c r="BB70" s="1255"/>
      <c r="BL70" s="1255"/>
      <c r="BM70" s="1255"/>
      <c r="BN70" s="1255"/>
      <c r="BX70" s="1255"/>
      <c r="BY70" s="1255"/>
      <c r="BZ70" s="1255"/>
      <c r="CJ70" s="1255"/>
      <c r="CK70" s="1255"/>
      <c r="CL70" s="1255"/>
      <c r="CV70" s="1255"/>
      <c r="CW70" s="1255"/>
      <c r="CX70" s="1255"/>
    </row>
    <row r="71" spans="2:107" ht="13" x14ac:dyDescent="0.2">
      <c r="B71" s="1237"/>
      <c r="G71" s="1283"/>
      <c r="I71" s="1284"/>
      <c r="J71" s="1281"/>
      <c r="K71" s="1281"/>
      <c r="L71" s="1282"/>
      <c r="M71" s="1281"/>
      <c r="N71" s="1282"/>
      <c r="AM71" s="1283"/>
      <c r="AN71" s="1230" t="s">
        <v>565</v>
      </c>
    </row>
    <row r="72" spans="2:107" ht="13" x14ac:dyDescent="0.2">
      <c r="B72" s="1237"/>
      <c r="G72" s="1256"/>
      <c r="H72" s="1256"/>
      <c r="I72" s="1256"/>
      <c r="J72" s="1256"/>
      <c r="K72" s="1257"/>
      <c r="L72" s="1257"/>
      <c r="M72" s="1258"/>
      <c r="N72" s="1258"/>
      <c r="AN72" s="1259"/>
      <c r="AO72" s="1260"/>
      <c r="AP72" s="1260"/>
      <c r="AQ72" s="1260"/>
      <c r="AR72" s="1260"/>
      <c r="AS72" s="1260"/>
      <c r="AT72" s="1260"/>
      <c r="AU72" s="1260"/>
      <c r="AV72" s="1260"/>
      <c r="AW72" s="1260"/>
      <c r="AX72" s="1260"/>
      <c r="AY72" s="1260"/>
      <c r="AZ72" s="1260"/>
      <c r="BA72" s="1260"/>
      <c r="BB72" s="1260"/>
      <c r="BC72" s="1260"/>
      <c r="BD72" s="1260"/>
      <c r="BE72" s="1260"/>
      <c r="BF72" s="1260"/>
      <c r="BG72" s="1260"/>
      <c r="BH72" s="1260"/>
      <c r="BI72" s="1260"/>
      <c r="BJ72" s="1260"/>
      <c r="BK72" s="1260"/>
      <c r="BL72" s="1260"/>
      <c r="BM72" s="1260"/>
      <c r="BN72" s="1260"/>
      <c r="BO72" s="1261"/>
      <c r="BP72" s="1262" t="s">
        <v>527</v>
      </c>
      <c r="BQ72" s="1262"/>
      <c r="BR72" s="1262"/>
      <c r="BS72" s="1262"/>
      <c r="BT72" s="1262"/>
      <c r="BU72" s="1262"/>
      <c r="BV72" s="1262"/>
      <c r="BW72" s="1262"/>
      <c r="BX72" s="1262" t="s">
        <v>528</v>
      </c>
      <c r="BY72" s="1262"/>
      <c r="BZ72" s="1262"/>
      <c r="CA72" s="1262"/>
      <c r="CB72" s="1262"/>
      <c r="CC72" s="1262"/>
      <c r="CD72" s="1262"/>
      <c r="CE72" s="1262"/>
      <c r="CF72" s="1262" t="s">
        <v>529</v>
      </c>
      <c r="CG72" s="1262"/>
      <c r="CH72" s="1262"/>
      <c r="CI72" s="1262"/>
      <c r="CJ72" s="1262"/>
      <c r="CK72" s="1262"/>
      <c r="CL72" s="1262"/>
      <c r="CM72" s="1262"/>
      <c r="CN72" s="1262" t="s">
        <v>530</v>
      </c>
      <c r="CO72" s="1262"/>
      <c r="CP72" s="1262"/>
      <c r="CQ72" s="1262"/>
      <c r="CR72" s="1262"/>
      <c r="CS72" s="1262"/>
      <c r="CT72" s="1262"/>
      <c r="CU72" s="1262"/>
      <c r="CV72" s="1262" t="s">
        <v>531</v>
      </c>
      <c r="CW72" s="1262"/>
      <c r="CX72" s="1262"/>
      <c r="CY72" s="1262"/>
      <c r="CZ72" s="1262"/>
      <c r="DA72" s="1262"/>
      <c r="DB72" s="1262"/>
      <c r="DC72" s="1262"/>
    </row>
    <row r="73" spans="2:107" ht="13" x14ac:dyDescent="0.2">
      <c r="B73" s="1237"/>
      <c r="G73" s="1263"/>
      <c r="H73" s="1263"/>
      <c r="I73" s="1263"/>
      <c r="J73" s="1263"/>
      <c r="K73" s="1285"/>
      <c r="L73" s="1285"/>
      <c r="M73" s="1285"/>
      <c r="N73" s="1285"/>
      <c r="AM73" s="1255"/>
      <c r="AN73" s="1266" t="s">
        <v>566</v>
      </c>
      <c r="AO73" s="1266"/>
      <c r="AP73" s="1266"/>
      <c r="AQ73" s="1266"/>
      <c r="AR73" s="1266"/>
      <c r="AS73" s="1266"/>
      <c r="AT73" s="1266"/>
      <c r="AU73" s="1266"/>
      <c r="AV73" s="1266"/>
      <c r="AW73" s="1266"/>
      <c r="AX73" s="1266"/>
      <c r="AY73" s="1266"/>
      <c r="AZ73" s="1266"/>
      <c r="BA73" s="1266"/>
      <c r="BB73" s="1266" t="s">
        <v>567</v>
      </c>
      <c r="BC73" s="1266"/>
      <c r="BD73" s="1266"/>
      <c r="BE73" s="1266"/>
      <c r="BF73" s="1266"/>
      <c r="BG73" s="1266"/>
      <c r="BH73" s="1266"/>
      <c r="BI73" s="1266"/>
      <c r="BJ73" s="1266"/>
      <c r="BK73" s="1266"/>
      <c r="BL73" s="1266"/>
      <c r="BM73" s="1266"/>
      <c r="BN73" s="1266"/>
      <c r="BO73" s="1266"/>
      <c r="BP73" s="1268">
        <v>210.6</v>
      </c>
      <c r="BQ73" s="1268"/>
      <c r="BR73" s="1268"/>
      <c r="BS73" s="1268"/>
      <c r="BT73" s="1268"/>
      <c r="BU73" s="1268"/>
      <c r="BV73" s="1268"/>
      <c r="BW73" s="1268"/>
      <c r="BX73" s="1268">
        <v>214.3</v>
      </c>
      <c r="BY73" s="1268"/>
      <c r="BZ73" s="1268"/>
      <c r="CA73" s="1268"/>
      <c r="CB73" s="1268"/>
      <c r="CC73" s="1268"/>
      <c r="CD73" s="1268"/>
      <c r="CE73" s="1268"/>
      <c r="CF73" s="1268">
        <v>214.9</v>
      </c>
      <c r="CG73" s="1268"/>
      <c r="CH73" s="1268"/>
      <c r="CI73" s="1268"/>
      <c r="CJ73" s="1268"/>
      <c r="CK73" s="1268"/>
      <c r="CL73" s="1268"/>
      <c r="CM73" s="1268"/>
      <c r="CN73" s="1268">
        <v>217.1</v>
      </c>
      <c r="CO73" s="1268"/>
      <c r="CP73" s="1268"/>
      <c r="CQ73" s="1268"/>
      <c r="CR73" s="1268"/>
      <c r="CS73" s="1268"/>
      <c r="CT73" s="1268"/>
      <c r="CU73" s="1268"/>
      <c r="CV73" s="1268">
        <v>215.9</v>
      </c>
      <c r="CW73" s="1268"/>
      <c r="CX73" s="1268"/>
      <c r="CY73" s="1268"/>
      <c r="CZ73" s="1268"/>
      <c r="DA73" s="1268"/>
      <c r="DB73" s="1268"/>
      <c r="DC73" s="1268"/>
    </row>
    <row r="74" spans="2:107" ht="13" x14ac:dyDescent="0.2">
      <c r="B74" s="1237"/>
      <c r="G74" s="1263"/>
      <c r="H74" s="1263"/>
      <c r="I74" s="1263"/>
      <c r="J74" s="1263"/>
      <c r="K74" s="1285"/>
      <c r="L74" s="1285"/>
      <c r="M74" s="1285"/>
      <c r="N74" s="1285"/>
      <c r="AM74" s="1255"/>
      <c r="AN74" s="1266"/>
      <c r="AO74" s="1266"/>
      <c r="AP74" s="1266"/>
      <c r="AQ74" s="1266"/>
      <c r="AR74" s="1266"/>
      <c r="AS74" s="1266"/>
      <c r="AT74" s="1266"/>
      <c r="AU74" s="1266"/>
      <c r="AV74" s="1266"/>
      <c r="AW74" s="1266"/>
      <c r="AX74" s="1266"/>
      <c r="AY74" s="1266"/>
      <c r="AZ74" s="1266"/>
      <c r="BA74" s="1266"/>
      <c r="BB74" s="1266"/>
      <c r="BC74" s="1266"/>
      <c r="BD74" s="1266"/>
      <c r="BE74" s="1266"/>
      <c r="BF74" s="1266"/>
      <c r="BG74" s="1266"/>
      <c r="BH74" s="1266"/>
      <c r="BI74" s="1266"/>
      <c r="BJ74" s="1266"/>
      <c r="BK74" s="1266"/>
      <c r="BL74" s="1266"/>
      <c r="BM74" s="1266"/>
      <c r="BN74" s="1266"/>
      <c r="BO74" s="1266"/>
      <c r="BP74" s="1268"/>
      <c r="BQ74" s="1268"/>
      <c r="BR74" s="1268"/>
      <c r="BS74" s="1268"/>
      <c r="BT74" s="1268"/>
      <c r="BU74" s="1268"/>
      <c r="BV74" s="1268"/>
      <c r="BW74" s="1268"/>
      <c r="BX74" s="1268"/>
      <c r="BY74" s="1268"/>
      <c r="BZ74" s="1268"/>
      <c r="CA74" s="1268"/>
      <c r="CB74" s="1268"/>
      <c r="CC74" s="1268"/>
      <c r="CD74" s="1268"/>
      <c r="CE74" s="1268"/>
      <c r="CF74" s="1268"/>
      <c r="CG74" s="1268"/>
      <c r="CH74" s="1268"/>
      <c r="CI74" s="1268"/>
      <c r="CJ74" s="1268"/>
      <c r="CK74" s="1268"/>
      <c r="CL74" s="1268"/>
      <c r="CM74" s="1268"/>
      <c r="CN74" s="1268"/>
      <c r="CO74" s="1268"/>
      <c r="CP74" s="1268"/>
      <c r="CQ74" s="1268"/>
      <c r="CR74" s="1268"/>
      <c r="CS74" s="1268"/>
      <c r="CT74" s="1268"/>
      <c r="CU74" s="1268"/>
      <c r="CV74" s="1268"/>
      <c r="CW74" s="1268"/>
      <c r="CX74" s="1268"/>
      <c r="CY74" s="1268"/>
      <c r="CZ74" s="1268"/>
      <c r="DA74" s="1268"/>
      <c r="DB74" s="1268"/>
      <c r="DC74" s="1268"/>
    </row>
    <row r="75" spans="2:107" ht="13" x14ac:dyDescent="0.2">
      <c r="B75" s="1237"/>
      <c r="G75" s="1263"/>
      <c r="H75" s="1263"/>
      <c r="I75" s="1256"/>
      <c r="J75" s="1256"/>
      <c r="K75" s="1265"/>
      <c r="L75" s="1265"/>
      <c r="M75" s="1265"/>
      <c r="N75" s="1265"/>
      <c r="AM75" s="1255"/>
      <c r="AN75" s="1266"/>
      <c r="AO75" s="1266"/>
      <c r="AP75" s="1266"/>
      <c r="AQ75" s="1266"/>
      <c r="AR75" s="1266"/>
      <c r="AS75" s="1266"/>
      <c r="AT75" s="1266"/>
      <c r="AU75" s="1266"/>
      <c r="AV75" s="1266"/>
      <c r="AW75" s="1266"/>
      <c r="AX75" s="1266"/>
      <c r="AY75" s="1266"/>
      <c r="AZ75" s="1266"/>
      <c r="BA75" s="1266"/>
      <c r="BB75" s="1266" t="s">
        <v>572</v>
      </c>
      <c r="BC75" s="1266"/>
      <c r="BD75" s="1266"/>
      <c r="BE75" s="1266"/>
      <c r="BF75" s="1266"/>
      <c r="BG75" s="1266"/>
      <c r="BH75" s="1266"/>
      <c r="BI75" s="1266"/>
      <c r="BJ75" s="1266"/>
      <c r="BK75" s="1266"/>
      <c r="BL75" s="1266"/>
      <c r="BM75" s="1266"/>
      <c r="BN75" s="1266"/>
      <c r="BO75" s="1266"/>
      <c r="BP75" s="1268">
        <v>14.3</v>
      </c>
      <c r="BQ75" s="1268"/>
      <c r="BR75" s="1268"/>
      <c r="BS75" s="1268"/>
      <c r="BT75" s="1268"/>
      <c r="BU75" s="1268"/>
      <c r="BV75" s="1268"/>
      <c r="BW75" s="1268"/>
      <c r="BX75" s="1268">
        <v>13.9</v>
      </c>
      <c r="BY75" s="1268"/>
      <c r="BZ75" s="1268"/>
      <c r="CA75" s="1268"/>
      <c r="CB75" s="1268"/>
      <c r="CC75" s="1268"/>
      <c r="CD75" s="1268"/>
      <c r="CE75" s="1268"/>
      <c r="CF75" s="1268">
        <v>13.5</v>
      </c>
      <c r="CG75" s="1268"/>
      <c r="CH75" s="1268"/>
      <c r="CI75" s="1268"/>
      <c r="CJ75" s="1268"/>
      <c r="CK75" s="1268"/>
      <c r="CL75" s="1268"/>
      <c r="CM75" s="1268"/>
      <c r="CN75" s="1268">
        <v>13.2</v>
      </c>
      <c r="CO75" s="1268"/>
      <c r="CP75" s="1268"/>
      <c r="CQ75" s="1268"/>
      <c r="CR75" s="1268"/>
      <c r="CS75" s="1268"/>
      <c r="CT75" s="1268"/>
      <c r="CU75" s="1268"/>
      <c r="CV75" s="1268">
        <v>12.9</v>
      </c>
      <c r="CW75" s="1268"/>
      <c r="CX75" s="1268"/>
      <c r="CY75" s="1268"/>
      <c r="CZ75" s="1268"/>
      <c r="DA75" s="1268"/>
      <c r="DB75" s="1268"/>
      <c r="DC75" s="1268"/>
    </row>
    <row r="76" spans="2:107" ht="13" x14ac:dyDescent="0.2">
      <c r="B76" s="1237"/>
      <c r="G76" s="1263"/>
      <c r="H76" s="1263"/>
      <c r="I76" s="1256"/>
      <c r="J76" s="1256"/>
      <c r="K76" s="1265"/>
      <c r="L76" s="1265"/>
      <c r="M76" s="1265"/>
      <c r="N76" s="1265"/>
      <c r="AM76" s="1255"/>
      <c r="AN76" s="1266"/>
      <c r="AO76" s="1266"/>
      <c r="AP76" s="1266"/>
      <c r="AQ76" s="1266"/>
      <c r="AR76" s="1266"/>
      <c r="AS76" s="1266"/>
      <c r="AT76" s="1266"/>
      <c r="AU76" s="1266"/>
      <c r="AV76" s="1266"/>
      <c r="AW76" s="1266"/>
      <c r="AX76" s="1266"/>
      <c r="AY76" s="1266"/>
      <c r="AZ76" s="1266"/>
      <c r="BA76" s="1266"/>
      <c r="BB76" s="1266"/>
      <c r="BC76" s="1266"/>
      <c r="BD76" s="1266"/>
      <c r="BE76" s="1266"/>
      <c r="BF76" s="1266"/>
      <c r="BG76" s="1266"/>
      <c r="BH76" s="1266"/>
      <c r="BI76" s="1266"/>
      <c r="BJ76" s="1266"/>
      <c r="BK76" s="1266"/>
      <c r="BL76" s="1266"/>
      <c r="BM76" s="1266"/>
      <c r="BN76" s="1266"/>
      <c r="BO76" s="1266"/>
      <c r="BP76" s="1268"/>
      <c r="BQ76" s="1268"/>
      <c r="BR76" s="1268"/>
      <c r="BS76" s="1268"/>
      <c r="BT76" s="1268"/>
      <c r="BU76" s="1268"/>
      <c r="BV76" s="1268"/>
      <c r="BW76" s="1268"/>
      <c r="BX76" s="1268"/>
      <c r="BY76" s="1268"/>
      <c r="BZ76" s="1268"/>
      <c r="CA76" s="1268"/>
      <c r="CB76" s="1268"/>
      <c r="CC76" s="1268"/>
      <c r="CD76" s="1268"/>
      <c r="CE76" s="1268"/>
      <c r="CF76" s="1268"/>
      <c r="CG76" s="1268"/>
      <c r="CH76" s="1268"/>
      <c r="CI76" s="1268"/>
      <c r="CJ76" s="1268"/>
      <c r="CK76" s="1268"/>
      <c r="CL76" s="1268"/>
      <c r="CM76" s="1268"/>
      <c r="CN76" s="1268"/>
      <c r="CO76" s="1268"/>
      <c r="CP76" s="1268"/>
      <c r="CQ76" s="1268"/>
      <c r="CR76" s="1268"/>
      <c r="CS76" s="1268"/>
      <c r="CT76" s="1268"/>
      <c r="CU76" s="1268"/>
      <c r="CV76" s="1268"/>
      <c r="CW76" s="1268"/>
      <c r="CX76" s="1268"/>
      <c r="CY76" s="1268"/>
      <c r="CZ76" s="1268"/>
      <c r="DA76" s="1268"/>
      <c r="DB76" s="1268"/>
      <c r="DC76" s="1268"/>
    </row>
    <row r="77" spans="2:107" ht="13" x14ac:dyDescent="0.2">
      <c r="B77" s="1237"/>
      <c r="G77" s="1256"/>
      <c r="H77" s="1256"/>
      <c r="I77" s="1256"/>
      <c r="J77" s="1256"/>
      <c r="K77" s="1285"/>
      <c r="L77" s="1285"/>
      <c r="M77" s="1285"/>
      <c r="N77" s="1285"/>
      <c r="AN77" s="1262" t="s">
        <v>569</v>
      </c>
      <c r="AO77" s="1262"/>
      <c r="AP77" s="1262"/>
      <c r="AQ77" s="1262"/>
      <c r="AR77" s="1262"/>
      <c r="AS77" s="1262"/>
      <c r="AT77" s="1262"/>
      <c r="AU77" s="1262"/>
      <c r="AV77" s="1262"/>
      <c r="AW77" s="1262"/>
      <c r="AX77" s="1262"/>
      <c r="AY77" s="1262"/>
      <c r="AZ77" s="1262"/>
      <c r="BA77" s="1262"/>
      <c r="BB77" s="1266" t="s">
        <v>567</v>
      </c>
      <c r="BC77" s="1266"/>
      <c r="BD77" s="1266"/>
      <c r="BE77" s="1266"/>
      <c r="BF77" s="1266"/>
      <c r="BG77" s="1266"/>
      <c r="BH77" s="1266"/>
      <c r="BI77" s="1266"/>
      <c r="BJ77" s="1266"/>
      <c r="BK77" s="1266"/>
      <c r="BL77" s="1266"/>
      <c r="BM77" s="1266"/>
      <c r="BN77" s="1266"/>
      <c r="BO77" s="1266"/>
      <c r="BP77" s="1268">
        <v>239.1</v>
      </c>
      <c r="BQ77" s="1268"/>
      <c r="BR77" s="1268"/>
      <c r="BS77" s="1268"/>
      <c r="BT77" s="1268"/>
      <c r="BU77" s="1268"/>
      <c r="BV77" s="1268"/>
      <c r="BW77" s="1268"/>
      <c r="BX77" s="1268">
        <v>244</v>
      </c>
      <c r="BY77" s="1268"/>
      <c r="BZ77" s="1268"/>
      <c r="CA77" s="1268"/>
      <c r="CB77" s="1268"/>
      <c r="CC77" s="1268"/>
      <c r="CD77" s="1268"/>
      <c r="CE77" s="1268"/>
      <c r="CF77" s="1268">
        <v>198</v>
      </c>
      <c r="CG77" s="1268"/>
      <c r="CH77" s="1268"/>
      <c r="CI77" s="1268"/>
      <c r="CJ77" s="1268"/>
      <c r="CK77" s="1268"/>
      <c r="CL77" s="1268"/>
      <c r="CM77" s="1268"/>
      <c r="CN77" s="1268">
        <v>195.2</v>
      </c>
      <c r="CO77" s="1268"/>
      <c r="CP77" s="1268"/>
      <c r="CQ77" s="1268"/>
      <c r="CR77" s="1268"/>
      <c r="CS77" s="1268"/>
      <c r="CT77" s="1268"/>
      <c r="CU77" s="1268"/>
      <c r="CV77" s="1268">
        <v>193.6</v>
      </c>
      <c r="CW77" s="1268"/>
      <c r="CX77" s="1268"/>
      <c r="CY77" s="1268"/>
      <c r="CZ77" s="1268"/>
      <c r="DA77" s="1268"/>
      <c r="DB77" s="1268"/>
      <c r="DC77" s="1268"/>
    </row>
    <row r="78" spans="2:107" ht="13" x14ac:dyDescent="0.2">
      <c r="B78" s="1237"/>
      <c r="G78" s="1256"/>
      <c r="H78" s="1256"/>
      <c r="I78" s="1256"/>
      <c r="J78" s="1256"/>
      <c r="K78" s="1285"/>
      <c r="L78" s="1285"/>
      <c r="M78" s="1285"/>
      <c r="N78" s="1285"/>
      <c r="AN78" s="1262"/>
      <c r="AO78" s="1262"/>
      <c r="AP78" s="1262"/>
      <c r="AQ78" s="1262"/>
      <c r="AR78" s="1262"/>
      <c r="AS78" s="1262"/>
      <c r="AT78" s="1262"/>
      <c r="AU78" s="1262"/>
      <c r="AV78" s="1262"/>
      <c r="AW78" s="1262"/>
      <c r="AX78" s="1262"/>
      <c r="AY78" s="1262"/>
      <c r="AZ78" s="1262"/>
      <c r="BA78" s="1262"/>
      <c r="BB78" s="1266"/>
      <c r="BC78" s="1266"/>
      <c r="BD78" s="1266"/>
      <c r="BE78" s="1266"/>
      <c r="BF78" s="1266"/>
      <c r="BG78" s="1266"/>
      <c r="BH78" s="1266"/>
      <c r="BI78" s="1266"/>
      <c r="BJ78" s="1266"/>
      <c r="BK78" s="1266"/>
      <c r="BL78" s="1266"/>
      <c r="BM78" s="1266"/>
      <c r="BN78" s="1266"/>
      <c r="BO78" s="1266"/>
      <c r="BP78" s="1268"/>
      <c r="BQ78" s="1268"/>
      <c r="BR78" s="1268"/>
      <c r="BS78" s="1268"/>
      <c r="BT78" s="1268"/>
      <c r="BU78" s="1268"/>
      <c r="BV78" s="1268"/>
      <c r="BW78" s="1268"/>
      <c r="BX78" s="1268"/>
      <c r="BY78" s="1268"/>
      <c r="BZ78" s="1268"/>
      <c r="CA78" s="1268"/>
      <c r="CB78" s="1268"/>
      <c r="CC78" s="1268"/>
      <c r="CD78" s="1268"/>
      <c r="CE78" s="1268"/>
      <c r="CF78" s="1268"/>
      <c r="CG78" s="1268"/>
      <c r="CH78" s="1268"/>
      <c r="CI78" s="1268"/>
      <c r="CJ78" s="1268"/>
      <c r="CK78" s="1268"/>
      <c r="CL78" s="1268"/>
      <c r="CM78" s="1268"/>
      <c r="CN78" s="1268"/>
      <c r="CO78" s="1268"/>
      <c r="CP78" s="1268"/>
      <c r="CQ78" s="1268"/>
      <c r="CR78" s="1268"/>
      <c r="CS78" s="1268"/>
      <c r="CT78" s="1268"/>
      <c r="CU78" s="1268"/>
      <c r="CV78" s="1268"/>
      <c r="CW78" s="1268"/>
      <c r="CX78" s="1268"/>
      <c r="CY78" s="1268"/>
      <c r="CZ78" s="1268"/>
      <c r="DA78" s="1268"/>
      <c r="DB78" s="1268"/>
      <c r="DC78" s="1268"/>
    </row>
    <row r="79" spans="2:107" ht="13" x14ac:dyDescent="0.2">
      <c r="B79" s="1237"/>
      <c r="G79" s="1256"/>
      <c r="H79" s="1256"/>
      <c r="I79" s="1270"/>
      <c r="J79" s="1270"/>
      <c r="K79" s="1286"/>
      <c r="L79" s="1286"/>
      <c r="M79" s="1286"/>
      <c r="N79" s="1286"/>
      <c r="AN79" s="1262"/>
      <c r="AO79" s="1262"/>
      <c r="AP79" s="1262"/>
      <c r="AQ79" s="1262"/>
      <c r="AR79" s="1262"/>
      <c r="AS79" s="1262"/>
      <c r="AT79" s="1262"/>
      <c r="AU79" s="1262"/>
      <c r="AV79" s="1262"/>
      <c r="AW79" s="1262"/>
      <c r="AX79" s="1262"/>
      <c r="AY79" s="1262"/>
      <c r="AZ79" s="1262"/>
      <c r="BA79" s="1262"/>
      <c r="BB79" s="1266" t="s">
        <v>572</v>
      </c>
      <c r="BC79" s="1266"/>
      <c r="BD79" s="1266"/>
      <c r="BE79" s="1266"/>
      <c r="BF79" s="1266"/>
      <c r="BG79" s="1266"/>
      <c r="BH79" s="1266"/>
      <c r="BI79" s="1266"/>
      <c r="BJ79" s="1266"/>
      <c r="BK79" s="1266"/>
      <c r="BL79" s="1266"/>
      <c r="BM79" s="1266"/>
      <c r="BN79" s="1266"/>
      <c r="BO79" s="1266"/>
      <c r="BP79" s="1268">
        <v>15.9</v>
      </c>
      <c r="BQ79" s="1268"/>
      <c r="BR79" s="1268"/>
      <c r="BS79" s="1268"/>
      <c r="BT79" s="1268"/>
      <c r="BU79" s="1268"/>
      <c r="BV79" s="1268"/>
      <c r="BW79" s="1268"/>
      <c r="BX79" s="1268">
        <v>15.4</v>
      </c>
      <c r="BY79" s="1268"/>
      <c r="BZ79" s="1268"/>
      <c r="CA79" s="1268"/>
      <c r="CB79" s="1268"/>
      <c r="CC79" s="1268"/>
      <c r="CD79" s="1268"/>
      <c r="CE79" s="1268"/>
      <c r="CF79" s="1268">
        <v>12.7</v>
      </c>
      <c r="CG79" s="1268"/>
      <c r="CH79" s="1268"/>
      <c r="CI79" s="1268"/>
      <c r="CJ79" s="1268"/>
      <c r="CK79" s="1268"/>
      <c r="CL79" s="1268"/>
      <c r="CM79" s="1268"/>
      <c r="CN79" s="1268">
        <v>12.3</v>
      </c>
      <c r="CO79" s="1268"/>
      <c r="CP79" s="1268"/>
      <c r="CQ79" s="1268"/>
      <c r="CR79" s="1268"/>
      <c r="CS79" s="1268"/>
      <c r="CT79" s="1268"/>
      <c r="CU79" s="1268"/>
      <c r="CV79" s="1268">
        <v>11.9</v>
      </c>
      <c r="CW79" s="1268"/>
      <c r="CX79" s="1268"/>
      <c r="CY79" s="1268"/>
      <c r="CZ79" s="1268"/>
      <c r="DA79" s="1268"/>
      <c r="DB79" s="1268"/>
      <c r="DC79" s="1268"/>
    </row>
    <row r="80" spans="2:107" ht="13" x14ac:dyDescent="0.2">
      <c r="B80" s="1237"/>
      <c r="G80" s="1256"/>
      <c r="H80" s="1256"/>
      <c r="I80" s="1270"/>
      <c r="J80" s="1270"/>
      <c r="K80" s="1286"/>
      <c r="L80" s="1286"/>
      <c r="M80" s="1286"/>
      <c r="N80" s="1286"/>
      <c r="AN80" s="1262"/>
      <c r="AO80" s="1262"/>
      <c r="AP80" s="1262"/>
      <c r="AQ80" s="1262"/>
      <c r="AR80" s="1262"/>
      <c r="AS80" s="1262"/>
      <c r="AT80" s="1262"/>
      <c r="AU80" s="1262"/>
      <c r="AV80" s="1262"/>
      <c r="AW80" s="1262"/>
      <c r="AX80" s="1262"/>
      <c r="AY80" s="1262"/>
      <c r="AZ80" s="1262"/>
      <c r="BA80" s="1262"/>
      <c r="BB80" s="1266"/>
      <c r="BC80" s="1266"/>
      <c r="BD80" s="1266"/>
      <c r="BE80" s="1266"/>
      <c r="BF80" s="1266"/>
      <c r="BG80" s="1266"/>
      <c r="BH80" s="1266"/>
      <c r="BI80" s="1266"/>
      <c r="BJ80" s="1266"/>
      <c r="BK80" s="1266"/>
      <c r="BL80" s="1266"/>
      <c r="BM80" s="1266"/>
      <c r="BN80" s="1266"/>
      <c r="BO80" s="1266"/>
      <c r="BP80" s="1268"/>
      <c r="BQ80" s="1268"/>
      <c r="BR80" s="1268"/>
      <c r="BS80" s="1268"/>
      <c r="BT80" s="1268"/>
      <c r="BU80" s="1268"/>
      <c r="BV80" s="1268"/>
      <c r="BW80" s="1268"/>
      <c r="BX80" s="1268"/>
      <c r="BY80" s="1268"/>
      <c r="BZ80" s="1268"/>
      <c r="CA80" s="1268"/>
      <c r="CB80" s="1268"/>
      <c r="CC80" s="1268"/>
      <c r="CD80" s="1268"/>
      <c r="CE80" s="1268"/>
      <c r="CF80" s="1268"/>
      <c r="CG80" s="1268"/>
      <c r="CH80" s="1268"/>
      <c r="CI80" s="1268"/>
      <c r="CJ80" s="1268"/>
      <c r="CK80" s="1268"/>
      <c r="CL80" s="1268"/>
      <c r="CM80" s="1268"/>
      <c r="CN80" s="1268"/>
      <c r="CO80" s="1268"/>
      <c r="CP80" s="1268"/>
      <c r="CQ80" s="1268"/>
      <c r="CR80" s="1268"/>
      <c r="CS80" s="1268"/>
      <c r="CT80" s="1268"/>
      <c r="CU80" s="1268"/>
      <c r="CV80" s="1268"/>
      <c r="CW80" s="1268"/>
      <c r="CX80" s="1268"/>
      <c r="CY80" s="1268"/>
      <c r="CZ80" s="1268"/>
      <c r="DA80" s="1268"/>
      <c r="DB80" s="1268"/>
      <c r="DC80" s="1268"/>
    </row>
    <row r="81" spans="2:109" ht="13" x14ac:dyDescent="0.2">
      <c r="B81" s="1237"/>
    </row>
    <row r="82" spans="2:109" ht="16.5" x14ac:dyDescent="0.2">
      <c r="B82" s="1237"/>
      <c r="K82" s="1287"/>
      <c r="L82" s="1287"/>
      <c r="M82" s="1287"/>
      <c r="N82" s="1287"/>
      <c r="AQ82" s="1287"/>
      <c r="AR82" s="1287"/>
      <c r="AS82" s="1287"/>
      <c r="AT82" s="1287"/>
      <c r="BC82" s="1287"/>
      <c r="BD82" s="1287"/>
      <c r="BE82" s="1287"/>
      <c r="BF82" s="1287"/>
      <c r="BO82" s="1287"/>
      <c r="BP82" s="1287"/>
      <c r="BQ82" s="1287"/>
      <c r="BR82" s="1287"/>
      <c r="CA82" s="1287"/>
      <c r="CB82" s="1287"/>
      <c r="CC82" s="1287"/>
      <c r="CD82" s="1287"/>
      <c r="CM82" s="1287"/>
      <c r="CN82" s="1287"/>
      <c r="CO82" s="1287"/>
      <c r="CP82" s="1287"/>
      <c r="CY82" s="1287"/>
      <c r="CZ82" s="1287"/>
      <c r="DA82" s="1287"/>
      <c r="DB82" s="1287"/>
      <c r="DC82" s="1287"/>
    </row>
    <row r="83" spans="2:109" ht="13" x14ac:dyDescent="0.2">
      <c r="B83" s="1239"/>
      <c r="C83" s="1240"/>
      <c r="D83" s="1240"/>
      <c r="E83" s="1240"/>
      <c r="F83" s="1240"/>
      <c r="G83" s="1240"/>
      <c r="H83" s="1240"/>
      <c r="I83" s="1240"/>
      <c r="J83" s="1240"/>
      <c r="K83" s="1240"/>
      <c r="L83" s="1240"/>
      <c r="M83" s="1240"/>
      <c r="N83" s="1240"/>
      <c r="O83" s="1240"/>
      <c r="P83" s="1240"/>
      <c r="Q83" s="1240"/>
      <c r="R83" s="1240"/>
      <c r="S83" s="1240"/>
      <c r="T83" s="1240"/>
      <c r="U83" s="1240"/>
      <c r="V83" s="1240"/>
      <c r="W83" s="1240"/>
      <c r="X83" s="1240"/>
      <c r="Y83" s="1240"/>
      <c r="Z83" s="1240"/>
      <c r="AA83" s="1240"/>
      <c r="AB83" s="1240"/>
      <c r="AC83" s="1240"/>
      <c r="AD83" s="1240"/>
      <c r="AE83" s="1240"/>
      <c r="AF83" s="1240"/>
      <c r="AG83" s="1240"/>
      <c r="AH83" s="1240"/>
      <c r="AI83" s="1240"/>
      <c r="AJ83" s="1240"/>
      <c r="AK83" s="1240"/>
      <c r="AL83" s="1240"/>
      <c r="AM83" s="1240"/>
      <c r="AN83" s="1240"/>
      <c r="AO83" s="1240"/>
      <c r="AP83" s="1240"/>
      <c r="AQ83" s="1240"/>
      <c r="AR83" s="1240"/>
      <c r="AS83" s="1240"/>
      <c r="AT83" s="1240"/>
      <c r="AU83" s="1240"/>
      <c r="AV83" s="1240"/>
      <c r="AW83" s="1240"/>
      <c r="AX83" s="1240"/>
      <c r="AY83" s="1240"/>
      <c r="AZ83" s="1240"/>
      <c r="BA83" s="1240"/>
      <c r="BB83" s="1240"/>
      <c r="BC83" s="1240"/>
      <c r="BD83" s="1240"/>
      <c r="BE83" s="1240"/>
      <c r="BF83" s="1240"/>
      <c r="BG83" s="1240"/>
      <c r="BH83" s="1240"/>
      <c r="BI83" s="1240"/>
      <c r="BJ83" s="1240"/>
      <c r="BK83" s="1240"/>
      <c r="BL83" s="1240"/>
      <c r="BM83" s="1240"/>
      <c r="BN83" s="1240"/>
      <c r="BO83" s="1240"/>
      <c r="BP83" s="1240"/>
      <c r="BQ83" s="1240"/>
      <c r="BR83" s="1240"/>
      <c r="BS83" s="1240"/>
      <c r="BT83" s="1240"/>
      <c r="BU83" s="1240"/>
      <c r="BV83" s="1240"/>
      <c r="BW83" s="1240"/>
      <c r="BX83" s="1240"/>
      <c r="BY83" s="1240"/>
      <c r="BZ83" s="1240"/>
      <c r="CA83" s="1240"/>
      <c r="CB83" s="1240"/>
      <c r="CC83" s="1240"/>
      <c r="CD83" s="1240"/>
      <c r="CE83" s="1240"/>
      <c r="CF83" s="1240"/>
      <c r="CG83" s="1240"/>
      <c r="CH83" s="1240"/>
      <c r="CI83" s="1240"/>
      <c r="CJ83" s="1240"/>
      <c r="CK83" s="1240"/>
      <c r="CL83" s="1240"/>
      <c r="CM83" s="1240"/>
      <c r="CN83" s="1240"/>
      <c r="CO83" s="1240"/>
      <c r="CP83" s="1240"/>
      <c r="CQ83" s="1240"/>
      <c r="CR83" s="1240"/>
      <c r="CS83" s="1240"/>
      <c r="CT83" s="1240"/>
      <c r="CU83" s="1240"/>
      <c r="CV83" s="1240"/>
      <c r="CW83" s="1240"/>
      <c r="CX83" s="1240"/>
      <c r="CY83" s="1240"/>
      <c r="CZ83" s="1240"/>
      <c r="DA83" s="1240"/>
      <c r="DB83" s="1240"/>
      <c r="DC83" s="1240"/>
      <c r="DD83" s="1241"/>
    </row>
    <row r="84" spans="2:109" ht="13" x14ac:dyDescent="0.2">
      <c r="DD84" s="1230"/>
      <c r="DE84" s="1230"/>
    </row>
    <row r="85" spans="2:109" ht="13" x14ac:dyDescent="0.2">
      <c r="DD85" s="1230"/>
      <c r="DE85" s="1230"/>
    </row>
    <row r="86" spans="2:109" ht="13" hidden="1" x14ac:dyDescent="0.2">
      <c r="DD86" s="1230"/>
      <c r="DE86" s="1230"/>
    </row>
    <row r="87" spans="2:109" ht="13" hidden="1" x14ac:dyDescent="0.2">
      <c r="K87" s="1288"/>
      <c r="AQ87" s="1288"/>
      <c r="BC87" s="1288"/>
      <c r="BO87" s="1288"/>
      <c r="CA87" s="1288"/>
      <c r="CM87" s="1288"/>
      <c r="CY87" s="1288"/>
      <c r="DD87" s="1230"/>
      <c r="DE87" s="1230"/>
    </row>
    <row r="88" spans="2:109" ht="13" hidden="1" x14ac:dyDescent="0.2">
      <c r="DD88" s="1230"/>
      <c r="DE88" s="1230"/>
    </row>
    <row r="89" spans="2:109" ht="13" hidden="1" x14ac:dyDescent="0.2">
      <c r="DD89" s="1230"/>
      <c r="DE89" s="1230"/>
    </row>
    <row r="90" spans="2:109" ht="13" hidden="1" x14ac:dyDescent="0.2">
      <c r="DD90" s="1230"/>
      <c r="DE90" s="1230"/>
    </row>
    <row r="91" spans="2:109" ht="13" hidden="1" x14ac:dyDescent="0.2">
      <c r="DD91" s="1230"/>
      <c r="DE91" s="1230"/>
    </row>
    <row r="92" spans="2:109" ht="13.5" hidden="1" customHeight="1" x14ac:dyDescent="0.2">
      <c r="DD92" s="1230"/>
      <c r="DE92" s="1230"/>
    </row>
    <row r="93" spans="2:109" ht="13.5" hidden="1" customHeight="1" x14ac:dyDescent="0.2">
      <c r="DD93" s="1230"/>
      <c r="DE93" s="1230"/>
    </row>
    <row r="94" spans="2:109" ht="13.5" hidden="1" customHeight="1" x14ac:dyDescent="0.2">
      <c r="DD94" s="1230"/>
      <c r="DE94" s="1230"/>
    </row>
    <row r="95" spans="2:109" ht="13.5" hidden="1" customHeight="1" x14ac:dyDescent="0.2">
      <c r="DD95" s="1230"/>
      <c r="DE95" s="1230"/>
    </row>
    <row r="96" spans="2:109" ht="13.5" hidden="1" customHeight="1" x14ac:dyDescent="0.2">
      <c r="DD96" s="1230"/>
      <c r="DE96" s="1230"/>
    </row>
    <row r="97" s="1230" customFormat="1" ht="13.5" hidden="1" customHeight="1" x14ac:dyDescent="0.2"/>
    <row r="98" s="1230" customFormat="1" ht="13.5" hidden="1" customHeight="1" x14ac:dyDescent="0.2"/>
    <row r="99" s="1230" customFormat="1" ht="13.5" hidden="1" customHeight="1" x14ac:dyDescent="0.2"/>
    <row r="100" s="1230" customFormat="1" ht="13.5" hidden="1" customHeight="1" x14ac:dyDescent="0.2"/>
    <row r="101" s="1230" customFormat="1" ht="13.5" hidden="1" customHeight="1" x14ac:dyDescent="0.2"/>
    <row r="102" s="1230" customFormat="1" ht="13.5" hidden="1" customHeight="1" x14ac:dyDescent="0.2"/>
    <row r="103" s="1230" customFormat="1" ht="13.5" hidden="1" customHeight="1" x14ac:dyDescent="0.2"/>
    <row r="104" s="1230" customFormat="1" ht="13.5" hidden="1" customHeight="1" x14ac:dyDescent="0.2"/>
    <row r="105" s="1230" customFormat="1" ht="13.5" hidden="1" customHeight="1" x14ac:dyDescent="0.2"/>
    <row r="106" s="1230" customFormat="1" ht="13.5" hidden="1" customHeight="1" x14ac:dyDescent="0.2"/>
    <row r="107" s="1230" customFormat="1" ht="13.5" hidden="1" customHeight="1" x14ac:dyDescent="0.2"/>
    <row r="108" s="1230" customFormat="1" ht="13.5" hidden="1" customHeight="1" x14ac:dyDescent="0.2"/>
    <row r="109" s="1230" customFormat="1" ht="13.5" hidden="1" customHeight="1" x14ac:dyDescent="0.2"/>
    <row r="110" s="1230" customFormat="1" ht="13.5" hidden="1" customHeight="1" x14ac:dyDescent="0.2"/>
    <row r="111" s="1230" customFormat="1" ht="13.5" hidden="1" customHeight="1" x14ac:dyDescent="0.2"/>
    <row r="112" s="1230" customFormat="1" ht="13.5" hidden="1" customHeight="1" x14ac:dyDescent="0.2"/>
    <row r="113" s="1230" customFormat="1" ht="13.5" hidden="1" customHeight="1" x14ac:dyDescent="0.2"/>
    <row r="114" s="1230" customFormat="1" ht="13.5" hidden="1" customHeight="1" x14ac:dyDescent="0.2"/>
    <row r="115" s="1230" customFormat="1" ht="13.5" hidden="1" customHeight="1" x14ac:dyDescent="0.2"/>
    <row r="116" s="1230" customFormat="1" ht="13.5" hidden="1" customHeight="1" x14ac:dyDescent="0.2"/>
    <row r="117" s="1230" customFormat="1" ht="13.5" hidden="1" customHeight="1" x14ac:dyDescent="0.2"/>
    <row r="118" s="1230" customFormat="1" ht="13.5" hidden="1" customHeight="1" x14ac:dyDescent="0.2"/>
    <row r="119" s="1230" customFormat="1" ht="13.5" hidden="1" customHeight="1" x14ac:dyDescent="0.2"/>
    <row r="120" s="1230" customFormat="1" ht="13.5" hidden="1" customHeight="1" x14ac:dyDescent="0.2"/>
    <row r="121" s="1230" customFormat="1" ht="13.5" hidden="1" customHeight="1" x14ac:dyDescent="0.2"/>
    <row r="122" s="1230" customFormat="1" ht="13.5" hidden="1" customHeight="1" x14ac:dyDescent="0.2"/>
    <row r="123" s="1230" customFormat="1" ht="13.5" hidden="1" customHeight="1" x14ac:dyDescent="0.2"/>
    <row r="124" s="1230" customFormat="1" ht="13.5" hidden="1" customHeight="1" x14ac:dyDescent="0.2"/>
    <row r="125" s="1230" customFormat="1" ht="13.5" hidden="1" customHeight="1" x14ac:dyDescent="0.2"/>
    <row r="126" s="1230" customFormat="1" ht="13.5" hidden="1" customHeight="1" x14ac:dyDescent="0.2"/>
    <row r="127" s="1230" customFormat="1" ht="13.5" hidden="1" customHeight="1" x14ac:dyDescent="0.2"/>
    <row r="128" s="1230" customFormat="1" ht="13.5" hidden="1" customHeight="1" x14ac:dyDescent="0.2"/>
    <row r="129" s="1230" customFormat="1" ht="13.5" hidden="1" customHeight="1" x14ac:dyDescent="0.2"/>
    <row r="130" s="1230" customFormat="1" ht="13.5" hidden="1" customHeight="1" x14ac:dyDescent="0.2"/>
    <row r="131" s="1230" customFormat="1" ht="13.5" hidden="1" customHeight="1" x14ac:dyDescent="0.2"/>
    <row r="132" s="1230" customFormat="1" ht="13.5" hidden="1" customHeight="1" x14ac:dyDescent="0.2"/>
    <row r="133" s="1230" customFormat="1" ht="13.5" hidden="1" customHeight="1" x14ac:dyDescent="0.2"/>
    <row r="134" s="1230" customFormat="1" ht="13.5" hidden="1" customHeight="1" x14ac:dyDescent="0.2"/>
    <row r="135" s="1230" customFormat="1" ht="13.5" hidden="1" customHeight="1" x14ac:dyDescent="0.2"/>
    <row r="136" s="1230" customFormat="1" ht="13.5" hidden="1" customHeight="1" x14ac:dyDescent="0.2"/>
    <row r="137" s="1230" customFormat="1" ht="13.5" hidden="1" customHeight="1" x14ac:dyDescent="0.2"/>
    <row r="138" s="1230" customFormat="1" ht="13.5" hidden="1" customHeight="1" x14ac:dyDescent="0.2"/>
    <row r="139" s="1230" customFormat="1" ht="13.5" hidden="1" customHeight="1" x14ac:dyDescent="0.2"/>
    <row r="140" s="1230" customFormat="1" ht="13.5" hidden="1" customHeight="1" x14ac:dyDescent="0.2"/>
    <row r="141" s="1230" customFormat="1" ht="13.5" hidden="1" customHeight="1" x14ac:dyDescent="0.2"/>
    <row r="142" s="1230" customFormat="1" ht="13.5" hidden="1" customHeight="1" x14ac:dyDescent="0.2"/>
    <row r="143" s="1230" customFormat="1" ht="13.5" hidden="1" customHeight="1" x14ac:dyDescent="0.2"/>
    <row r="144" s="1230" customFormat="1" ht="13.5" hidden="1" customHeight="1" x14ac:dyDescent="0.2"/>
    <row r="145" s="1230" customFormat="1" ht="13.5" hidden="1" customHeight="1" x14ac:dyDescent="0.2"/>
    <row r="146" s="1230" customFormat="1" ht="13.5" hidden="1" customHeight="1" x14ac:dyDescent="0.2"/>
    <row r="147" s="1230" customFormat="1" ht="13.5" hidden="1" customHeight="1" x14ac:dyDescent="0.2"/>
    <row r="148" s="1230" customFormat="1" ht="13.5" hidden="1" customHeight="1" x14ac:dyDescent="0.2"/>
    <row r="149" s="1230" customFormat="1" ht="13.5" hidden="1" customHeight="1" x14ac:dyDescent="0.2"/>
    <row r="150" s="1230" customFormat="1" ht="13.5" hidden="1" customHeight="1" x14ac:dyDescent="0.2"/>
    <row r="151" s="1230" customFormat="1" ht="13.5" hidden="1" customHeight="1" x14ac:dyDescent="0.2"/>
    <row r="152" s="1230" customFormat="1" ht="13.5" hidden="1" customHeight="1" x14ac:dyDescent="0.2"/>
    <row r="153" s="1230" customFormat="1" ht="13.5" hidden="1" customHeight="1" x14ac:dyDescent="0.2"/>
    <row r="154" s="1230" customFormat="1" ht="13.5" hidden="1" customHeight="1" x14ac:dyDescent="0.2"/>
    <row r="155" s="1230" customFormat="1" ht="13.5" hidden="1" customHeight="1" x14ac:dyDescent="0.2"/>
    <row r="156" s="1230" customFormat="1" ht="13.5" hidden="1" customHeight="1" x14ac:dyDescent="0.2"/>
    <row r="157" s="1230" customFormat="1" ht="13.5" hidden="1" customHeight="1" x14ac:dyDescent="0.2"/>
    <row r="158" s="1230" customFormat="1" ht="13.5" hidden="1" customHeight="1" x14ac:dyDescent="0.2"/>
    <row r="159" s="1230" customFormat="1" ht="13.5" hidden="1" customHeight="1" x14ac:dyDescent="0.2"/>
    <row r="160" s="1230" customFormat="1" ht="13.5" hidden="1" customHeight="1" x14ac:dyDescent="0.2"/>
  </sheetData>
  <sheetProtection algorithmName="SHA-512" hashValue="v2jiXL1/qut64X4HHvYPAT1LU7DXlW73NeotwaGwZAyl9u+yDvAMFUmOc81VEApppf9Pf7YwUAC4psx7OSc68Q==" saltValue="XtOLa/qgowAbFg2ElIHJA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CF01-7BAE-494A-A14D-37972E67192B}">
  <sheetPr>
    <pageSetUpPr fitToPage="1"/>
  </sheetPr>
  <dimension ref="A1:DR125"/>
  <sheetViews>
    <sheetView showGridLines="0" view="pageBreakPreview" zoomScaleNormal="100" zoomScaleSheetLayoutView="100"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row>
    <row r="32" spans="12:34" ht="13" x14ac:dyDescent="0.2">
      <c r="L32" s="279"/>
    </row>
    <row r="33" spans="2:34" ht="13" x14ac:dyDescent="0.2">
      <c r="C33" s="279"/>
      <c r="E33" s="279"/>
      <c r="G33" s="279"/>
      <c r="I33" s="279"/>
      <c r="X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AG38" s="279"/>
      <c r="AH38" s="279"/>
    </row>
    <row r="39" spans="2:34" ht="13" x14ac:dyDescent="0.2"/>
    <row r="40" spans="2:34" ht="13" x14ac:dyDescent="0.2">
      <c r="X40" s="279"/>
    </row>
    <row r="41" spans="2:34" ht="13" x14ac:dyDescent="0.2">
      <c r="R41" s="279"/>
    </row>
    <row r="42" spans="2:34" ht="13" x14ac:dyDescent="0.2">
      <c r="W42" s="279"/>
    </row>
    <row r="43" spans="2:34" ht="13" x14ac:dyDescent="0.2">
      <c r="V43" s="279"/>
      <c r="Y43" s="279"/>
      <c r="Z43" s="279"/>
      <c r="AA43" s="279"/>
      <c r="AB43" s="279"/>
      <c r="AC43" s="279"/>
      <c r="AD43" s="279"/>
      <c r="AE43" s="279"/>
      <c r="AF43" s="279"/>
      <c r="AG43" s="279"/>
      <c r="AH43" s="279"/>
    </row>
    <row r="44" spans="2:34" ht="13" x14ac:dyDescent="0.2">
      <c r="AH44" s="279"/>
    </row>
    <row r="45" spans="2:34" ht="13" x14ac:dyDescent="0.2">
      <c r="X45" s="279"/>
    </row>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row r="125" spans="34:122" ht="13.5" customHeight="1" x14ac:dyDescent="0.2">
      <c r="DR125" s="279" t="s">
        <v>474</v>
      </c>
    </row>
  </sheetData>
  <sheetProtection algorithmName="SHA-512" hashValue="oQwWcG1AZlcHmpZTxqA9n5O1WPjl45xIFDbO/tg1FuRByIkyHnx5XftDhca4qqBx9LvIdcw4uXWZrj78QfonqA==" saltValue="vyvMR8aI1usBjzL+6Y3Brw==" spinCount="100000" sheet="1" objects="1" scenarios="1"/>
  <dataConsolidate/>
  <phoneticPr fontId="2"/>
  <printOptions horizontalCentered="1" verticalCentered="1"/>
  <pageMargins left="0" right="0" top="0.19685039370078741" bottom="0"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199AC-4580-41AB-B13F-5B2801E823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c r="X31" s="279"/>
    </row>
    <row r="32" spans="12:34" ht="13" x14ac:dyDescent="0.2">
      <c r="L32" s="279"/>
    </row>
    <row r="33" spans="2:34" ht="13" x14ac:dyDescent="0.2">
      <c r="C33" s="279"/>
      <c r="E33" s="279"/>
      <c r="G33" s="279"/>
      <c r="I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X38" s="279"/>
      <c r="AG38" s="279"/>
      <c r="AH38" s="279"/>
    </row>
    <row r="39" spans="2:34" ht="13" x14ac:dyDescent="0.2"/>
    <row r="40" spans="2:34" ht="13" x14ac:dyDescent="0.2"/>
    <row r="41" spans="2:34" ht="13" x14ac:dyDescent="0.2">
      <c r="R41" s="279"/>
    </row>
    <row r="42" spans="2:34" ht="13" x14ac:dyDescent="0.2">
      <c r="W42" s="279"/>
    </row>
    <row r="43" spans="2:34" ht="13" x14ac:dyDescent="0.2">
      <c r="V43" s="279"/>
      <c r="X43" s="279"/>
      <c r="Y43" s="279"/>
      <c r="Z43" s="279"/>
      <c r="AA43" s="279"/>
      <c r="AB43" s="279"/>
      <c r="AC43" s="279"/>
      <c r="AD43" s="279"/>
      <c r="AE43" s="279"/>
      <c r="AF43" s="279"/>
      <c r="AG43" s="279"/>
      <c r="AH43" s="279"/>
    </row>
    <row r="44" spans="2:34" ht="13" x14ac:dyDescent="0.2">
      <c r="AH44" s="279"/>
    </row>
    <row r="45" spans="2:34" ht="13" x14ac:dyDescent="0.2"/>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c r="AH124" s="279"/>
    </row>
    <row r="125" spans="34:122" ht="13.5" customHeight="1" x14ac:dyDescent="0.2">
      <c r="DR125" s="279" t="s">
        <v>474</v>
      </c>
    </row>
  </sheetData>
  <sheetProtection algorithmName="SHA-512" hashValue="B137BC4LXl9aCm7ZehXlqYx6/KPcX9m7ZAoJleua49UR+R23Euh8M7Y+Jt2agfWGSKacQrPtCgLBNbWYyLxn1g==" saltValue="BnBPPJRdGv/Ko6NAeU2iz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48</v>
      </c>
      <c r="E2" s="127"/>
      <c r="F2" s="128" t="s">
        <v>49</v>
      </c>
      <c r="G2" s="129"/>
      <c r="H2" s="130"/>
    </row>
    <row r="3" spans="1:8" x14ac:dyDescent="0.2">
      <c r="A3" s="126" t="s">
        <v>518</v>
      </c>
      <c r="B3" s="131"/>
      <c r="C3" s="132"/>
      <c r="D3" s="133">
        <v>74344</v>
      </c>
      <c r="E3" s="134"/>
      <c r="F3" s="135">
        <v>67951</v>
      </c>
      <c r="G3" s="136"/>
      <c r="H3" s="137"/>
    </row>
    <row r="4" spans="1:8" x14ac:dyDescent="0.2">
      <c r="A4" s="138"/>
      <c r="B4" s="139"/>
      <c r="C4" s="140"/>
      <c r="D4" s="141">
        <v>23593</v>
      </c>
      <c r="E4" s="142"/>
      <c r="F4" s="143">
        <v>17498</v>
      </c>
      <c r="G4" s="144"/>
      <c r="H4" s="145"/>
    </row>
    <row r="5" spans="1:8" x14ac:dyDescent="0.2">
      <c r="A5" s="126" t="s">
        <v>520</v>
      </c>
      <c r="B5" s="131"/>
      <c r="C5" s="132"/>
      <c r="D5" s="133">
        <v>84887</v>
      </c>
      <c r="E5" s="134"/>
      <c r="F5" s="135">
        <v>72635</v>
      </c>
      <c r="G5" s="136"/>
      <c r="H5" s="137"/>
    </row>
    <row r="6" spans="1:8" x14ac:dyDescent="0.2">
      <c r="A6" s="138"/>
      <c r="B6" s="139"/>
      <c r="C6" s="140"/>
      <c r="D6" s="141">
        <v>26703</v>
      </c>
      <c r="E6" s="142"/>
      <c r="F6" s="143">
        <v>18276</v>
      </c>
      <c r="G6" s="144"/>
      <c r="H6" s="145"/>
    </row>
    <row r="7" spans="1:8" x14ac:dyDescent="0.2">
      <c r="A7" s="126" t="s">
        <v>521</v>
      </c>
      <c r="B7" s="131"/>
      <c r="C7" s="132"/>
      <c r="D7" s="133">
        <v>93081</v>
      </c>
      <c r="E7" s="134"/>
      <c r="F7" s="135">
        <v>39075</v>
      </c>
      <c r="G7" s="136"/>
      <c r="H7" s="137"/>
    </row>
    <row r="8" spans="1:8" x14ac:dyDescent="0.2">
      <c r="A8" s="138"/>
      <c r="B8" s="139"/>
      <c r="C8" s="140"/>
      <c r="D8" s="141">
        <v>29686</v>
      </c>
      <c r="E8" s="142"/>
      <c r="F8" s="143">
        <v>13441</v>
      </c>
      <c r="G8" s="144"/>
      <c r="H8" s="145"/>
    </row>
    <row r="9" spans="1:8" x14ac:dyDescent="0.2">
      <c r="A9" s="126" t="s">
        <v>522</v>
      </c>
      <c r="B9" s="131"/>
      <c r="C9" s="132"/>
      <c r="D9" s="133">
        <v>92126</v>
      </c>
      <c r="E9" s="134"/>
      <c r="F9" s="135">
        <v>39072</v>
      </c>
      <c r="G9" s="136"/>
      <c r="H9" s="137"/>
    </row>
    <row r="10" spans="1:8" x14ac:dyDescent="0.2">
      <c r="A10" s="138"/>
      <c r="B10" s="139"/>
      <c r="C10" s="140"/>
      <c r="D10" s="141">
        <v>31872</v>
      </c>
      <c r="E10" s="142"/>
      <c r="F10" s="143">
        <v>14106</v>
      </c>
      <c r="G10" s="144"/>
      <c r="H10" s="145"/>
    </row>
    <row r="11" spans="1:8" x14ac:dyDescent="0.2">
      <c r="A11" s="126" t="s">
        <v>523</v>
      </c>
      <c r="B11" s="131"/>
      <c r="C11" s="132"/>
      <c r="D11" s="133">
        <v>99230</v>
      </c>
      <c r="E11" s="134"/>
      <c r="F11" s="135">
        <v>42833</v>
      </c>
      <c r="G11" s="136"/>
      <c r="H11" s="137"/>
    </row>
    <row r="12" spans="1:8" x14ac:dyDescent="0.2">
      <c r="A12" s="138"/>
      <c r="B12" s="139"/>
      <c r="C12" s="146"/>
      <c r="D12" s="141">
        <v>32284</v>
      </c>
      <c r="E12" s="142"/>
      <c r="F12" s="143">
        <v>15211</v>
      </c>
      <c r="G12" s="144"/>
      <c r="H12" s="145"/>
    </row>
    <row r="13" spans="1:8" x14ac:dyDescent="0.2">
      <c r="A13" s="126"/>
      <c r="B13" s="131"/>
      <c r="C13" s="147"/>
      <c r="D13" s="148">
        <v>88734</v>
      </c>
      <c r="E13" s="149"/>
      <c r="F13" s="150">
        <v>52313</v>
      </c>
      <c r="G13" s="151"/>
      <c r="H13" s="137"/>
    </row>
    <row r="14" spans="1:8" x14ac:dyDescent="0.2">
      <c r="A14" s="138"/>
      <c r="B14" s="139"/>
      <c r="C14" s="140"/>
      <c r="D14" s="141">
        <v>28828</v>
      </c>
      <c r="E14" s="142"/>
      <c r="F14" s="143">
        <v>15706</v>
      </c>
      <c r="G14" s="144"/>
      <c r="H14" s="145"/>
    </row>
    <row r="17" spans="1:11" x14ac:dyDescent="0.2">
      <c r="A17" s="122" t="s">
        <v>50</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51</v>
      </c>
      <c r="B19" s="152">
        <f>ROUND(VALUE(SUBSTITUTE(実質収支比率等に係る経年分析!F$48,"▲","-")),2)</f>
        <v>0.25</v>
      </c>
      <c r="C19" s="152">
        <f>ROUND(VALUE(SUBSTITUTE(実質収支比率等に係る経年分析!G$48,"▲","-")),2)</f>
        <v>0.25</v>
      </c>
      <c r="D19" s="152">
        <f>ROUND(VALUE(SUBSTITUTE(実質収支比率等に係る経年分析!H$48,"▲","-")),2)</f>
        <v>0.26</v>
      </c>
      <c r="E19" s="152">
        <f>ROUND(VALUE(SUBSTITUTE(実質収支比率等に係る経年分析!I$48,"▲","-")),2)</f>
        <v>0.24</v>
      </c>
      <c r="F19" s="152">
        <f>ROUND(VALUE(SUBSTITUTE(実質収支比率等に係る経年分析!J$48,"▲","-")),2)</f>
        <v>0.24</v>
      </c>
    </row>
    <row r="20" spans="1:11" x14ac:dyDescent="0.2">
      <c r="A20" s="152" t="s">
        <v>52</v>
      </c>
      <c r="B20" s="152">
        <f>ROUND(VALUE(SUBSTITUTE(実質収支比率等に係る経年分析!F$47,"▲","-")),2)</f>
        <v>3.3</v>
      </c>
      <c r="C20" s="152">
        <f>ROUND(VALUE(SUBSTITUTE(実質収支比率等に係る経年分析!G$47,"▲","-")),2)</f>
        <v>3.46</v>
      </c>
      <c r="D20" s="152">
        <f>ROUND(VALUE(SUBSTITUTE(実質収支比率等に係る経年分析!H$47,"▲","-")),2)</f>
        <v>3.6</v>
      </c>
      <c r="E20" s="152">
        <f>ROUND(VALUE(SUBSTITUTE(実質収支比率等に係る経年分析!I$47,"▲","-")),2)</f>
        <v>3.74</v>
      </c>
      <c r="F20" s="152">
        <f>ROUND(VALUE(SUBSTITUTE(実質収支比率等に係る経年分析!J$47,"▲","-")),2)</f>
        <v>3.87</v>
      </c>
    </row>
    <row r="21" spans="1:11" x14ac:dyDescent="0.2">
      <c r="A21" s="152" t="s">
        <v>53</v>
      </c>
      <c r="B21" s="152">
        <f>IF(ISNUMBER(VALUE(SUBSTITUTE(実質収支比率等に係る経年分析!F$49,"▲","-"))),ROUND(VALUE(SUBSTITUTE(実質収支比率等に係る経年分析!F$49,"▲","-")),2),NA())</f>
        <v>1.84</v>
      </c>
      <c r="C21" s="152">
        <f>IF(ISNUMBER(VALUE(SUBSTITUTE(実質収支比率等に係る経年分析!G$49,"▲","-"))),ROUND(VALUE(SUBSTITUTE(実質収支比率等に係る経年分析!G$49,"▲","-")),2),NA())</f>
        <v>1.27</v>
      </c>
      <c r="D21" s="152">
        <f>IF(ISNUMBER(VALUE(SUBSTITUTE(実質収支比率等に係る経年分析!H$49,"▲","-"))),ROUND(VALUE(SUBSTITUTE(実質収支比率等に係る経年分析!H$49,"▲","-")),2),NA())</f>
        <v>0.99</v>
      </c>
      <c r="E21" s="152">
        <f>IF(ISNUMBER(VALUE(SUBSTITUTE(実質収支比率等に係る経年分析!I$49,"▲","-"))),ROUND(VALUE(SUBSTITUTE(実質収支比率等に係る経年分析!I$49,"▲","-")),2),NA())</f>
        <v>0.96</v>
      </c>
      <c r="F21" s="152">
        <f>IF(ISNUMBER(VALUE(SUBSTITUTE(実質収支比率等に係る経年分析!J$49,"▲","-"))),ROUND(VALUE(SUBSTITUTE(実質収支比率等に係る経年分析!J$49,"▲","-")),2),NA())</f>
        <v>1</v>
      </c>
    </row>
    <row r="24" spans="1:11" x14ac:dyDescent="0.2">
      <c r="A24" s="122" t="s">
        <v>54</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55</v>
      </c>
      <c r="C26" s="153" t="s">
        <v>56</v>
      </c>
      <c r="D26" s="153" t="s">
        <v>55</v>
      </c>
      <c r="E26" s="153" t="s">
        <v>56</v>
      </c>
      <c r="F26" s="153" t="s">
        <v>55</v>
      </c>
      <c r="G26" s="153" t="s">
        <v>56</v>
      </c>
      <c r="H26" s="153" t="s">
        <v>55</v>
      </c>
      <c r="I26" s="153" t="s">
        <v>56</v>
      </c>
      <c r="J26" s="153" t="s">
        <v>55</v>
      </c>
      <c r="K26" s="153" t="s">
        <v>56</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0.01</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石川県公営競馬特別会計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0.02</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0.03</v>
      </c>
    </row>
    <row r="30" spans="1:11" x14ac:dyDescent="0.2">
      <c r="A30" s="153" t="str">
        <f>IF(連結実質赤字比率に係る赤字・黒字の構成分析!C$40="",NA(),連結実質赤字比率に係る赤字・黒字の構成分析!C$40)</f>
        <v>石川県流域下水道特別会計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0.18</v>
      </c>
    </row>
    <row r="31" spans="1:11" x14ac:dyDescent="0.2">
      <c r="A31" s="153" t="str">
        <f>IF(連結実質赤字比率に係る赤字・黒字の構成分析!C$39="",NA(),連結実質赤字比率に係る赤字・黒字の構成分析!C$39)</f>
        <v>一般会計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0.24</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0.24</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0.25</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0.24</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0.24</v>
      </c>
    </row>
    <row r="32" spans="1:11" x14ac:dyDescent="0.2">
      <c r="A32" s="153" t="str">
        <f>IF(連結実質赤字比率に係る赤字・黒字の構成分析!C$38="",NA(),連結実質赤字比率に係る赤字・黒字の構成分析!C$38)</f>
        <v>石川県港湾土地造成事業会計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0.91</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0.91</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0.91</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0.47</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0.47</v>
      </c>
    </row>
    <row r="33" spans="1:16" x14ac:dyDescent="0.2">
      <c r="A33" s="153" t="str">
        <f>IF(連結実質赤字比率に係る赤字・黒字の構成分析!C$37="",NA(),連結実質赤字比率に係る赤字・黒字の構成分析!C$37)</f>
        <v>石川県国民健康保険特別会計</v>
      </c>
      <c r="B33" s="153" t="e">
        <f>IF(ROUND(VALUE(SUBSTITUTE(連結実質赤字比率に係る赤字・黒字の構成分析!F$37,"▲", "-")), 2) &lt; 0, ABS(ROUND(VALUE(SUBSTITUTE(連結実質赤字比率に係る赤字・黒字の構成分析!F$37,"▲", "-")), 2)), NA())</f>
        <v>#VALUE!</v>
      </c>
      <c r="C33" s="153" t="e">
        <f>IF(ROUND(VALUE(SUBSTITUTE(連結実質赤字比率に係る赤字・黒字の構成分析!F$37,"▲", "-")), 2) &gt;= 0, ABS(ROUND(VALUE(SUBSTITUTE(連結実質赤字比率に係る赤字・黒字の構成分析!F$37,"▲", "-")), 2)), NA())</f>
        <v>#VALUE!</v>
      </c>
      <c r="D33" s="153" t="e">
        <f>IF(ROUND(VALUE(SUBSTITUTE(連結実質赤字比率に係る赤字・黒字の構成分析!G$37,"▲", "-")), 2) &lt; 0, ABS(ROUND(VALUE(SUBSTITUTE(連結実質赤字比率に係る赤字・黒字の構成分析!G$37,"▲", "-")), 2)), NA())</f>
        <v>#VALUE!</v>
      </c>
      <c r="E33" s="153" t="e">
        <f>IF(ROUND(VALUE(SUBSTITUTE(連結実質赤字比率に係る赤字・黒字の構成分析!G$37,"▲", "-")), 2) &gt;= 0, ABS(ROUND(VALUE(SUBSTITUTE(連結実質赤字比率に係る赤字・黒字の構成分析!G$37,"▲", "-")), 2)), NA())</f>
        <v>#VALUE!</v>
      </c>
      <c r="F33" s="153" t="e">
        <f>IF(ROUND(VALUE(SUBSTITUTE(連結実質赤字比率に係る赤字・黒字の構成分析!H$37,"▲", "-")), 2) &lt; 0, ABS(ROUND(VALUE(SUBSTITUTE(連結実質赤字比率に係る赤字・黒字の構成分析!H$37,"▲", "-")), 2)), NA())</f>
        <v>#VALUE!</v>
      </c>
      <c r="G33" s="153" t="e">
        <f>IF(ROUND(VALUE(SUBSTITUTE(連結実質赤字比率に係る赤字・黒字の構成分析!H$37,"▲", "-")), 2) &gt;= 0, ABS(ROUND(VALUE(SUBSTITUTE(連結実質赤字比率に係る赤字・黒字の構成分析!H$37,"▲", "-")), 2)), NA())</f>
        <v>#VALUE!</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0.63</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0.95</v>
      </c>
    </row>
    <row r="34" spans="1:16" x14ac:dyDescent="0.2">
      <c r="A34" s="153" t="str">
        <f>IF(連結実質赤字比率に係る赤字・黒字の構成分析!C$36="",NA(),連結実質赤字比率に係る赤字・黒字の構成分析!C$36)</f>
        <v>石川県立高松病院事業会計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1.22</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1.32</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1.32</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1.38</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1.38</v>
      </c>
    </row>
    <row r="35" spans="1:16" x14ac:dyDescent="0.2">
      <c r="A35" s="153" t="str">
        <f>IF(連結実質赤字比率に係る赤字・黒字の構成分析!C$35="",NA(),連結実質赤字比率に係る赤字・黒字の構成分析!C$35)</f>
        <v>石川県水道用水供給事業会計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2.78</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2.75</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2.75</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2.72</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2.5499999999999998</v>
      </c>
    </row>
    <row r="36" spans="1:16" x14ac:dyDescent="0.2">
      <c r="A36" s="153" t="str">
        <f>IF(連結実質赤字比率に係る赤字・黒字の構成分析!C$34="",NA(),連結実質赤字比率に係る赤字・黒字の構成分析!C$34)</f>
        <v>石川県立中央病院事業会計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4.5599999999999996</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4.8600000000000003</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4.29</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3.37</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3.22</v>
      </c>
    </row>
    <row r="39" spans="1:16" x14ac:dyDescent="0.2">
      <c r="A39" s="122" t="s">
        <v>57</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58</v>
      </c>
      <c r="C41" s="154"/>
      <c r="D41" s="154" t="s">
        <v>59</v>
      </c>
      <c r="E41" s="154" t="s">
        <v>58</v>
      </c>
      <c r="F41" s="154"/>
      <c r="G41" s="154" t="s">
        <v>59</v>
      </c>
      <c r="H41" s="154" t="s">
        <v>58</v>
      </c>
      <c r="I41" s="154"/>
      <c r="J41" s="154" t="s">
        <v>59</v>
      </c>
      <c r="K41" s="154" t="s">
        <v>58</v>
      </c>
      <c r="L41" s="154"/>
      <c r="M41" s="154" t="s">
        <v>59</v>
      </c>
      <c r="N41" s="154" t="s">
        <v>58</v>
      </c>
      <c r="O41" s="154"/>
      <c r="P41" s="154" t="s">
        <v>59</v>
      </c>
    </row>
    <row r="42" spans="1:16" x14ac:dyDescent="0.2">
      <c r="A42" s="154" t="s">
        <v>60</v>
      </c>
      <c r="B42" s="154"/>
      <c r="C42" s="154"/>
      <c r="D42" s="154">
        <f>'実質公債費比率（分子）の構造'!K$52</f>
        <v>60806</v>
      </c>
      <c r="E42" s="154"/>
      <c r="F42" s="154"/>
      <c r="G42" s="154">
        <f>'実質公債費比率（分子）の構造'!L$52</f>
        <v>86245</v>
      </c>
      <c r="H42" s="154"/>
      <c r="I42" s="154"/>
      <c r="J42" s="154">
        <f>'実質公債費比率（分子）の構造'!M$52</f>
        <v>61137</v>
      </c>
      <c r="K42" s="154"/>
      <c r="L42" s="154"/>
      <c r="M42" s="154">
        <f>'実質公債費比率（分子）の構造'!N$52</f>
        <v>60835</v>
      </c>
      <c r="N42" s="154"/>
      <c r="O42" s="154"/>
      <c r="P42" s="154">
        <f>'実質公債費比率（分子）の構造'!O$52</f>
        <v>59880</v>
      </c>
    </row>
    <row r="43" spans="1:16" x14ac:dyDescent="0.2">
      <c r="A43" s="154" t="s">
        <v>61</v>
      </c>
      <c r="B43" s="154" t="str">
        <f>'実質公債費比率（分子）の構造'!K$51</f>
        <v>-</v>
      </c>
      <c r="C43" s="154"/>
      <c r="D43" s="154"/>
      <c r="E43" s="154" t="str">
        <f>'実質公債費比率（分子）の構造'!L$51</f>
        <v>-</v>
      </c>
      <c r="F43" s="154"/>
      <c r="G43" s="154"/>
      <c r="H43" s="154" t="str">
        <f>'実質公債費比率（分子）の構造'!M$51</f>
        <v>-</v>
      </c>
      <c r="I43" s="154"/>
      <c r="J43" s="154"/>
      <c r="K43" s="154" t="str">
        <f>'実質公債費比率（分子）の構造'!N$51</f>
        <v>-</v>
      </c>
      <c r="L43" s="154"/>
      <c r="M43" s="154"/>
      <c r="N43" s="154" t="str">
        <f>'実質公債費比率（分子）の構造'!O$51</f>
        <v>-</v>
      </c>
      <c r="O43" s="154"/>
      <c r="P43" s="154"/>
    </row>
    <row r="44" spans="1:16" x14ac:dyDescent="0.2">
      <c r="A44" s="154" t="s">
        <v>62</v>
      </c>
      <c r="B44" s="154">
        <f>'実質公債費比率（分子）の構造'!K$50</f>
        <v>507</v>
      </c>
      <c r="C44" s="154"/>
      <c r="D44" s="154"/>
      <c r="E44" s="154">
        <f>'実質公債費比率（分子）の構造'!L$50</f>
        <v>408</v>
      </c>
      <c r="F44" s="154"/>
      <c r="G44" s="154"/>
      <c r="H44" s="154">
        <f>'実質公債費比率（分子）の構造'!M$50</f>
        <v>330</v>
      </c>
      <c r="I44" s="154"/>
      <c r="J44" s="154"/>
      <c r="K44" s="154">
        <f>'実質公債費比率（分子）の構造'!N$50</f>
        <v>231</v>
      </c>
      <c r="L44" s="154"/>
      <c r="M44" s="154"/>
      <c r="N44" s="154">
        <f>'実質公債費比率（分子）の構造'!O$50</f>
        <v>32</v>
      </c>
      <c r="O44" s="154"/>
      <c r="P44" s="154"/>
    </row>
    <row r="45" spans="1:16" x14ac:dyDescent="0.2">
      <c r="A45" s="154" t="s">
        <v>63</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2">
      <c r="A46" s="154" t="s">
        <v>64</v>
      </c>
      <c r="B46" s="154">
        <f>'実質公債費比率（分子）の構造'!K$48</f>
        <v>1273</v>
      </c>
      <c r="C46" s="154"/>
      <c r="D46" s="154"/>
      <c r="E46" s="154">
        <f>'実質公債費比率（分子）の構造'!L$48</f>
        <v>1181</v>
      </c>
      <c r="F46" s="154"/>
      <c r="G46" s="154"/>
      <c r="H46" s="154">
        <f>'実質公債費比率（分子）の構造'!M$48</f>
        <v>1576</v>
      </c>
      <c r="I46" s="154"/>
      <c r="J46" s="154"/>
      <c r="K46" s="154">
        <f>'実質公債費比率（分子）の構造'!N$48</f>
        <v>2232</v>
      </c>
      <c r="L46" s="154"/>
      <c r="M46" s="154"/>
      <c r="N46" s="154">
        <f>'実質公債費比率（分子）の構造'!O$48</f>
        <v>2399</v>
      </c>
      <c r="O46" s="154"/>
      <c r="P46" s="154"/>
    </row>
    <row r="47" spans="1:16" x14ac:dyDescent="0.2">
      <c r="A47" s="154" t="s">
        <v>65</v>
      </c>
      <c r="B47" s="154">
        <f>'実質公債費比率（分子）の構造'!K$47</f>
        <v>400</v>
      </c>
      <c r="C47" s="154"/>
      <c r="D47" s="154"/>
      <c r="E47" s="154">
        <f>'実質公債費比率（分子）の構造'!L$47</f>
        <v>333</v>
      </c>
      <c r="F47" s="154"/>
      <c r="G47" s="154"/>
      <c r="H47" s="154">
        <f>'実質公債費比率（分子）の構造'!M$47</f>
        <v>433</v>
      </c>
      <c r="I47" s="154"/>
      <c r="J47" s="154"/>
      <c r="K47" s="154">
        <f>'実質公債費比率（分子）の構造'!N$47</f>
        <v>367</v>
      </c>
      <c r="L47" s="154"/>
      <c r="M47" s="154"/>
      <c r="N47" s="154">
        <f>'実質公債費比率（分子）の構造'!O$47</f>
        <v>903</v>
      </c>
      <c r="O47" s="154"/>
      <c r="P47" s="154"/>
    </row>
    <row r="48" spans="1:16" x14ac:dyDescent="0.2">
      <c r="A48" s="154" t="s">
        <v>66</v>
      </c>
      <c r="B48" s="154">
        <f>'実質公債費比率（分子）の構造'!K$46</f>
        <v>3</v>
      </c>
      <c r="C48" s="154"/>
      <c r="D48" s="154"/>
      <c r="E48" s="154">
        <f>'実質公債費比率（分子）の構造'!L$46</f>
        <v>3</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2">
      <c r="A49" s="154" t="s">
        <v>67</v>
      </c>
      <c r="B49" s="154">
        <f>'実質公債費比率（分子）の構造'!K$45</f>
        <v>93239</v>
      </c>
      <c r="C49" s="154"/>
      <c r="D49" s="154"/>
      <c r="E49" s="154">
        <f>'実質公債費比率（分子）の構造'!L$45</f>
        <v>117883</v>
      </c>
      <c r="F49" s="154"/>
      <c r="G49" s="154"/>
      <c r="H49" s="154">
        <f>'実質公債費比率（分子）の構造'!M$45</f>
        <v>92185</v>
      </c>
      <c r="I49" s="154"/>
      <c r="J49" s="154"/>
      <c r="K49" s="154">
        <f>'実質公債費比率（分子）の構造'!N$45</f>
        <v>89532</v>
      </c>
      <c r="L49" s="154"/>
      <c r="M49" s="154"/>
      <c r="N49" s="154">
        <f>'実質公債費比率（分子）の構造'!O$45</f>
        <v>87761</v>
      </c>
      <c r="O49" s="154"/>
      <c r="P49" s="154"/>
    </row>
    <row r="50" spans="1:16" x14ac:dyDescent="0.2">
      <c r="A50" s="154" t="s">
        <v>68</v>
      </c>
      <c r="B50" s="154" t="e">
        <f>NA()</f>
        <v>#N/A</v>
      </c>
      <c r="C50" s="154">
        <f>IF(ISNUMBER('実質公債費比率（分子）の構造'!K$53),'実質公債費比率（分子）の構造'!K$53,NA())</f>
        <v>34616</v>
      </c>
      <c r="D50" s="154" t="e">
        <f>NA()</f>
        <v>#N/A</v>
      </c>
      <c r="E50" s="154" t="e">
        <f>NA()</f>
        <v>#N/A</v>
      </c>
      <c r="F50" s="154">
        <f>IF(ISNUMBER('実質公債費比率（分子）の構造'!L$53),'実質公債費比率（分子）の構造'!L$53,NA())</f>
        <v>33563</v>
      </c>
      <c r="G50" s="154" t="e">
        <f>NA()</f>
        <v>#N/A</v>
      </c>
      <c r="H50" s="154" t="e">
        <f>NA()</f>
        <v>#N/A</v>
      </c>
      <c r="I50" s="154">
        <f>IF(ISNUMBER('実質公債費比率（分子）の構造'!M$53),'実質公債費比率（分子）の構造'!M$53,NA())</f>
        <v>33387</v>
      </c>
      <c r="J50" s="154" t="e">
        <f>NA()</f>
        <v>#N/A</v>
      </c>
      <c r="K50" s="154" t="e">
        <f>NA()</f>
        <v>#N/A</v>
      </c>
      <c r="L50" s="154">
        <f>IF(ISNUMBER('実質公債費比率（分子）の構造'!N$53),'実質公債費比率（分子）の構造'!N$53,NA())</f>
        <v>31527</v>
      </c>
      <c r="M50" s="154" t="e">
        <f>NA()</f>
        <v>#N/A</v>
      </c>
      <c r="N50" s="154" t="e">
        <f>NA()</f>
        <v>#N/A</v>
      </c>
      <c r="O50" s="154">
        <f>IF(ISNUMBER('実質公債費比率（分子）の構造'!O$53),'実質公債費比率（分子）の構造'!O$53,NA())</f>
        <v>31215</v>
      </c>
      <c r="P50" s="154" t="e">
        <f>NA()</f>
        <v>#N/A</v>
      </c>
    </row>
    <row r="53" spans="1:16" x14ac:dyDescent="0.2">
      <c r="A53" s="122" t="s">
        <v>69</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70</v>
      </c>
      <c r="C55" s="153"/>
      <c r="D55" s="153" t="s">
        <v>71</v>
      </c>
      <c r="E55" s="153" t="s">
        <v>70</v>
      </c>
      <c r="F55" s="153"/>
      <c r="G55" s="153" t="s">
        <v>71</v>
      </c>
      <c r="H55" s="153" t="s">
        <v>70</v>
      </c>
      <c r="I55" s="153"/>
      <c r="J55" s="153" t="s">
        <v>71</v>
      </c>
      <c r="K55" s="153" t="s">
        <v>70</v>
      </c>
      <c r="L55" s="153"/>
      <c r="M55" s="153" t="s">
        <v>71</v>
      </c>
      <c r="N55" s="153" t="s">
        <v>70</v>
      </c>
      <c r="O55" s="153"/>
      <c r="P55" s="153" t="s">
        <v>71</v>
      </c>
    </row>
    <row r="56" spans="1:16" x14ac:dyDescent="0.2">
      <c r="A56" s="153" t="s">
        <v>40</v>
      </c>
      <c r="B56" s="153"/>
      <c r="C56" s="153"/>
      <c r="D56" s="153">
        <f>'将来負担比率（分子）の構造'!I$52</f>
        <v>701159</v>
      </c>
      <c r="E56" s="153"/>
      <c r="F56" s="153"/>
      <c r="G56" s="153">
        <f>'将来負担比率（分子）の構造'!J$52</f>
        <v>693672</v>
      </c>
      <c r="H56" s="153"/>
      <c r="I56" s="153"/>
      <c r="J56" s="153">
        <f>'将来負担比率（分子）の構造'!K$52</f>
        <v>688569</v>
      </c>
      <c r="K56" s="153"/>
      <c r="L56" s="153"/>
      <c r="M56" s="153">
        <f>'将来負担比率（分子）の構造'!L$52</f>
        <v>677527</v>
      </c>
      <c r="N56" s="153"/>
      <c r="O56" s="153"/>
      <c r="P56" s="153">
        <f>'将来負担比率（分子）の構造'!M$52</f>
        <v>667689</v>
      </c>
    </row>
    <row r="57" spans="1:16" x14ac:dyDescent="0.2">
      <c r="A57" s="153" t="s">
        <v>39</v>
      </c>
      <c r="B57" s="153"/>
      <c r="C57" s="153"/>
      <c r="D57" s="153">
        <f>'将来負担比率（分子）の構造'!I$51</f>
        <v>63739</v>
      </c>
      <c r="E57" s="153"/>
      <c r="F57" s="153"/>
      <c r="G57" s="153">
        <f>'将来負担比率（分子）の構造'!J$51</f>
        <v>36843</v>
      </c>
      <c r="H57" s="153"/>
      <c r="I57" s="153"/>
      <c r="J57" s="153">
        <f>'将来負担比率（分子）の構造'!K$51</f>
        <v>36582</v>
      </c>
      <c r="K57" s="153"/>
      <c r="L57" s="153"/>
      <c r="M57" s="153">
        <f>'将来負担比率（分子）の構造'!L$51</f>
        <v>35058</v>
      </c>
      <c r="N57" s="153"/>
      <c r="O57" s="153"/>
      <c r="P57" s="153">
        <f>'将来負担比率（分子）の構造'!M$51</f>
        <v>34726</v>
      </c>
    </row>
    <row r="58" spans="1:16" x14ac:dyDescent="0.2">
      <c r="A58" s="153" t="s">
        <v>38</v>
      </c>
      <c r="B58" s="153"/>
      <c r="C58" s="153"/>
      <c r="D58" s="153">
        <f>'将来負担比率（分子）の構造'!I$50</f>
        <v>111961</v>
      </c>
      <c r="E58" s="153"/>
      <c r="F58" s="153"/>
      <c r="G58" s="153">
        <f>'将来負担比率（分子）の構造'!J$50</f>
        <v>112475</v>
      </c>
      <c r="H58" s="153"/>
      <c r="I58" s="153"/>
      <c r="J58" s="153">
        <f>'将来負担比率（分子）の構造'!K$50</f>
        <v>120900</v>
      </c>
      <c r="K58" s="153"/>
      <c r="L58" s="153"/>
      <c r="M58" s="153">
        <f>'将来負担比率（分子）の構造'!L$50</f>
        <v>118648</v>
      </c>
      <c r="N58" s="153"/>
      <c r="O58" s="153"/>
      <c r="P58" s="153">
        <f>'将来負担比率（分子）の構造'!M$50</f>
        <v>117448</v>
      </c>
    </row>
    <row r="59" spans="1:16" x14ac:dyDescent="0.2">
      <c r="A59" s="153" t="s">
        <v>36</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35</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33</v>
      </c>
      <c r="B61" s="153">
        <f>'将来負担比率（分子）の構造'!I$46</f>
        <v>19241</v>
      </c>
      <c r="C61" s="153"/>
      <c r="D61" s="153"/>
      <c r="E61" s="153">
        <f>'将来負担比率（分子）の構造'!J$46</f>
        <v>18987</v>
      </c>
      <c r="F61" s="153"/>
      <c r="G61" s="153"/>
      <c r="H61" s="153">
        <f>'将来負担比率（分子）の構造'!K$46</f>
        <v>19119</v>
      </c>
      <c r="I61" s="153"/>
      <c r="J61" s="153"/>
      <c r="K61" s="153">
        <f>'将来負担比率（分子）の構造'!L$46</f>
        <v>18871</v>
      </c>
      <c r="L61" s="153"/>
      <c r="M61" s="153"/>
      <c r="N61" s="153">
        <f>'将来負担比率（分子）の構造'!M$46</f>
        <v>18774</v>
      </c>
      <c r="O61" s="153"/>
      <c r="P61" s="153"/>
    </row>
    <row r="62" spans="1:16" x14ac:dyDescent="0.2">
      <c r="A62" s="153" t="s">
        <v>32</v>
      </c>
      <c r="B62" s="153">
        <f>'将来負担比率（分子）の構造'!I$45</f>
        <v>120227</v>
      </c>
      <c r="C62" s="153"/>
      <c r="D62" s="153"/>
      <c r="E62" s="153">
        <f>'将来負担比率（分子）の構造'!J$45</f>
        <v>117903</v>
      </c>
      <c r="F62" s="153"/>
      <c r="G62" s="153"/>
      <c r="H62" s="153">
        <f>'将来負担比率（分子）の構造'!K$45</f>
        <v>110541</v>
      </c>
      <c r="I62" s="153"/>
      <c r="J62" s="153"/>
      <c r="K62" s="153">
        <f>'将来負担比率（分子）の構造'!L$45</f>
        <v>106746</v>
      </c>
      <c r="L62" s="153"/>
      <c r="M62" s="153"/>
      <c r="N62" s="153">
        <f>'将来負担比率（分子）の構造'!M$45</f>
        <v>102661</v>
      </c>
      <c r="O62" s="153"/>
      <c r="P62" s="153"/>
    </row>
    <row r="63" spans="1:16" x14ac:dyDescent="0.2">
      <c r="A63" s="153" t="s">
        <v>31</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2">
      <c r="A64" s="153" t="s">
        <v>30</v>
      </c>
      <c r="B64" s="153">
        <f>'将来負担比率（分子）の構造'!I$43</f>
        <v>11645</v>
      </c>
      <c r="C64" s="153"/>
      <c r="D64" s="153"/>
      <c r="E64" s="153">
        <f>'将来負担比率（分子）の構造'!J$43</f>
        <v>19760</v>
      </c>
      <c r="F64" s="153"/>
      <c r="G64" s="153"/>
      <c r="H64" s="153">
        <f>'将来負担比率（分子）の構造'!K$43</f>
        <v>28824</v>
      </c>
      <c r="I64" s="153"/>
      <c r="J64" s="153"/>
      <c r="K64" s="153">
        <f>'将来負担比率（分子）の構造'!L$43</f>
        <v>27528</v>
      </c>
      <c r="L64" s="153"/>
      <c r="M64" s="153"/>
      <c r="N64" s="153">
        <f>'将来負担比率（分子）の構造'!M$43</f>
        <v>27023</v>
      </c>
      <c r="O64" s="153"/>
      <c r="P64" s="153"/>
    </row>
    <row r="65" spans="1:16" x14ac:dyDescent="0.2">
      <c r="A65" s="153" t="s">
        <v>29</v>
      </c>
      <c r="B65" s="153">
        <f>'将来負担比率（分子）の構造'!I$42</f>
        <v>1001</v>
      </c>
      <c r="C65" s="153"/>
      <c r="D65" s="153"/>
      <c r="E65" s="153">
        <f>'将来負担比率（分子）の構造'!J$42</f>
        <v>593</v>
      </c>
      <c r="F65" s="153"/>
      <c r="G65" s="153"/>
      <c r="H65" s="153">
        <f>'将来負担比率（分子）の構造'!K$42</f>
        <v>263</v>
      </c>
      <c r="I65" s="153"/>
      <c r="J65" s="153"/>
      <c r="K65" s="153">
        <f>'将来負担比率（分子）の構造'!L$42</f>
        <v>32</v>
      </c>
      <c r="L65" s="153"/>
      <c r="M65" s="153"/>
      <c r="N65" s="153" t="str">
        <f>'将来負担比率（分子）の構造'!M$42</f>
        <v>-</v>
      </c>
      <c r="O65" s="153"/>
      <c r="P65" s="153"/>
    </row>
    <row r="66" spans="1:16" x14ac:dyDescent="0.2">
      <c r="A66" s="153" t="s">
        <v>28</v>
      </c>
      <c r="B66" s="153">
        <f>'将来負担比率（分子）の構造'!I$41</f>
        <v>1257470</v>
      </c>
      <c r="C66" s="153"/>
      <c r="D66" s="153"/>
      <c r="E66" s="153">
        <f>'将来負担比率（分子）の構造'!J$41</f>
        <v>1218828</v>
      </c>
      <c r="F66" s="153"/>
      <c r="G66" s="153"/>
      <c r="H66" s="153">
        <f>'将来負担比率（分子）の構造'!K$41</f>
        <v>1220134</v>
      </c>
      <c r="I66" s="153"/>
      <c r="J66" s="153"/>
      <c r="K66" s="153">
        <f>'将来負担比率（分子）の構造'!L$41</f>
        <v>1213786</v>
      </c>
      <c r="L66" s="153"/>
      <c r="M66" s="153"/>
      <c r="N66" s="153">
        <f>'将来負担比率（分子）の構造'!M$41</f>
        <v>1205476</v>
      </c>
      <c r="O66" s="153"/>
      <c r="P66" s="153"/>
    </row>
    <row r="67" spans="1:16" x14ac:dyDescent="0.2">
      <c r="A67" s="153" t="s">
        <v>72</v>
      </c>
      <c r="B67" s="153" t="e">
        <f>NA()</f>
        <v>#N/A</v>
      </c>
      <c r="C67" s="153">
        <f>IF(ISNUMBER('将来負担比率（分子）の構造'!I$53), IF('将来負担比率（分子）の構造'!I$53 &lt; 0, 0, '将来負担比率（分子）の構造'!I$53), NA())</f>
        <v>532724</v>
      </c>
      <c r="D67" s="153" t="e">
        <f>NA()</f>
        <v>#N/A</v>
      </c>
      <c r="E67" s="153" t="e">
        <f>NA()</f>
        <v>#N/A</v>
      </c>
      <c r="F67" s="153">
        <f>IF(ISNUMBER('将来負担比率（分子）の構造'!J$53), IF('将来負担比率（分子）の構造'!J$53 &lt; 0, 0, '将来負担比率（分子）の構造'!J$53), NA())</f>
        <v>533081</v>
      </c>
      <c r="G67" s="153" t="e">
        <f>NA()</f>
        <v>#N/A</v>
      </c>
      <c r="H67" s="153" t="e">
        <f>NA()</f>
        <v>#N/A</v>
      </c>
      <c r="I67" s="153">
        <f>IF(ISNUMBER('将来負担比率（分子）の構造'!K$53), IF('将来負担比率（分子）の構造'!K$53 &lt; 0, 0, '将来負担比率（分子）の構造'!K$53), NA())</f>
        <v>532829</v>
      </c>
      <c r="J67" s="153" t="e">
        <f>NA()</f>
        <v>#N/A</v>
      </c>
      <c r="K67" s="153" t="e">
        <f>NA()</f>
        <v>#N/A</v>
      </c>
      <c r="L67" s="153">
        <f>IF(ISNUMBER('将来負担比率（分子）の構造'!L$53), IF('将来負担比率（分子）の構造'!L$53 &lt; 0, 0, '将来負担比率（分子）の構造'!L$53), NA())</f>
        <v>535730</v>
      </c>
      <c r="M67" s="153" t="e">
        <f>NA()</f>
        <v>#N/A</v>
      </c>
      <c r="N67" s="153" t="e">
        <f>NA()</f>
        <v>#N/A</v>
      </c>
      <c r="O67" s="153">
        <f>IF(ISNUMBER('将来負担比率（分子）の構造'!M$53), IF('将来負担比率（分子）の構造'!M$53 &lt; 0, 0, '将来負担比率（分子）の構造'!M$53), NA())</f>
        <v>534070</v>
      </c>
      <c r="P67" s="153" t="e">
        <f>NA()</f>
        <v>#N/A</v>
      </c>
    </row>
    <row r="70" spans="1:16" x14ac:dyDescent="0.2">
      <c r="A70" s="155" t="s">
        <v>73</v>
      </c>
      <c r="B70" s="155"/>
      <c r="C70" s="155"/>
      <c r="D70" s="155"/>
      <c r="E70" s="155"/>
      <c r="F70" s="155"/>
    </row>
    <row r="71" spans="1:16" x14ac:dyDescent="0.2">
      <c r="A71" s="156"/>
      <c r="B71" s="156" t="str">
        <f>基金残高に係る経年分析!F54</f>
        <v>H29</v>
      </c>
      <c r="C71" s="156" t="str">
        <f>基金残高に係る経年分析!G54</f>
        <v>H30</v>
      </c>
      <c r="D71" s="156" t="str">
        <f>基金残高に係る経年分析!H54</f>
        <v>R01</v>
      </c>
    </row>
    <row r="72" spans="1:16" x14ac:dyDescent="0.2">
      <c r="A72" s="156" t="s">
        <v>74</v>
      </c>
      <c r="B72" s="157">
        <f>基金残高に係る経年分析!F55</f>
        <v>11072</v>
      </c>
      <c r="C72" s="157">
        <f>基金残高に係る経年分析!G55</f>
        <v>11467</v>
      </c>
      <c r="D72" s="157">
        <f>基金残高に係る経年分析!H55</f>
        <v>11836</v>
      </c>
    </row>
    <row r="73" spans="1:16" x14ac:dyDescent="0.2">
      <c r="A73" s="156" t="s">
        <v>75</v>
      </c>
      <c r="B73" s="157">
        <f>基金残高に係る経年分析!F56</f>
        <v>44919</v>
      </c>
      <c r="C73" s="157">
        <f>基金残高に係る経年分析!G56</f>
        <v>40064</v>
      </c>
      <c r="D73" s="157">
        <f>基金残高に係る経年分析!H56</f>
        <v>38221</v>
      </c>
    </row>
    <row r="74" spans="1:16" x14ac:dyDescent="0.2">
      <c r="A74" s="156" t="s">
        <v>76</v>
      </c>
      <c r="B74" s="157">
        <f>基金残高に係る経年分析!F57</f>
        <v>64431</v>
      </c>
      <c r="C74" s="157">
        <f>基金残高に係る経年分析!G57</f>
        <v>66596</v>
      </c>
      <c r="D74" s="157">
        <f>基金残高に係る経年分析!H57</f>
        <v>66592</v>
      </c>
    </row>
  </sheetData>
  <sheetProtection algorithmName="SHA-512" hashValue="zbC+4CdPg/K71/YFQF/lHqXDkp6zjEmi1WQYvCEGEDnGEc4vvup+AlYq83RGwyUWHzF0swS3feBKRDEmv73V4g==" saltValue="iHKQn4xLtmbYgFdK7Dy9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590" t="s">
        <v>181</v>
      </c>
      <c r="DD1" s="591"/>
      <c r="DE1" s="591"/>
      <c r="DF1" s="591"/>
      <c r="DG1" s="591"/>
      <c r="DH1" s="591"/>
      <c r="DI1" s="592"/>
      <c r="DK1" s="590" t="s">
        <v>182</v>
      </c>
      <c r="DL1" s="591"/>
      <c r="DM1" s="591"/>
      <c r="DN1" s="591"/>
      <c r="DO1" s="591"/>
      <c r="DP1" s="591"/>
      <c r="DQ1" s="591"/>
      <c r="DR1" s="591"/>
      <c r="DS1" s="591"/>
      <c r="DT1" s="591"/>
      <c r="DU1" s="591"/>
      <c r="DV1" s="591"/>
      <c r="DW1" s="591"/>
      <c r="DX1" s="592"/>
      <c r="DY1" s="208"/>
      <c r="DZ1" s="208"/>
      <c r="EA1" s="208"/>
      <c r="EB1" s="208"/>
      <c r="EC1" s="208"/>
      <c r="ED1" s="208"/>
      <c r="EE1" s="208"/>
      <c r="EF1" s="208"/>
      <c r="EG1" s="208"/>
      <c r="EH1" s="208"/>
    </row>
    <row r="2" spans="2:138" ht="22.5" customHeight="1" x14ac:dyDescent="0.2">
      <c r="B2" s="210" t="s">
        <v>183</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593" t="s">
        <v>184</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185</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5"/>
      <c r="BY3" s="593" t="s">
        <v>186</v>
      </c>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5"/>
    </row>
    <row r="4" spans="2:138" ht="11.25" customHeight="1" x14ac:dyDescent="0.2">
      <c r="B4" s="593" t="s">
        <v>1</v>
      </c>
      <c r="C4" s="594"/>
      <c r="D4" s="594"/>
      <c r="E4" s="594"/>
      <c r="F4" s="594"/>
      <c r="G4" s="594"/>
      <c r="H4" s="594"/>
      <c r="I4" s="594"/>
      <c r="J4" s="594"/>
      <c r="K4" s="594"/>
      <c r="L4" s="594"/>
      <c r="M4" s="594"/>
      <c r="N4" s="594"/>
      <c r="O4" s="594"/>
      <c r="P4" s="594"/>
      <c r="Q4" s="595"/>
      <c r="R4" s="593" t="s">
        <v>187</v>
      </c>
      <c r="S4" s="594"/>
      <c r="T4" s="594"/>
      <c r="U4" s="594"/>
      <c r="V4" s="594"/>
      <c r="W4" s="594"/>
      <c r="X4" s="594"/>
      <c r="Y4" s="595"/>
      <c r="Z4" s="593" t="s">
        <v>188</v>
      </c>
      <c r="AA4" s="594"/>
      <c r="AB4" s="594"/>
      <c r="AC4" s="595"/>
      <c r="AD4" s="593" t="s">
        <v>189</v>
      </c>
      <c r="AE4" s="594"/>
      <c r="AF4" s="594"/>
      <c r="AG4" s="594"/>
      <c r="AH4" s="594"/>
      <c r="AI4" s="594"/>
      <c r="AJ4" s="594"/>
      <c r="AK4" s="595"/>
      <c r="AL4" s="593" t="s">
        <v>188</v>
      </c>
      <c r="AM4" s="594"/>
      <c r="AN4" s="594"/>
      <c r="AO4" s="595"/>
      <c r="AP4" s="596" t="s">
        <v>190</v>
      </c>
      <c r="AQ4" s="596"/>
      <c r="AR4" s="596"/>
      <c r="AS4" s="596"/>
      <c r="AT4" s="596"/>
      <c r="AU4" s="596"/>
      <c r="AV4" s="596"/>
      <c r="AW4" s="596"/>
      <c r="AX4" s="596"/>
      <c r="AY4" s="596"/>
      <c r="AZ4" s="596"/>
      <c r="BA4" s="596"/>
      <c r="BB4" s="596"/>
      <c r="BC4" s="596"/>
      <c r="BD4" s="596" t="s">
        <v>191</v>
      </c>
      <c r="BE4" s="596"/>
      <c r="BF4" s="596"/>
      <c r="BG4" s="596"/>
      <c r="BH4" s="596"/>
      <c r="BI4" s="596"/>
      <c r="BJ4" s="596"/>
      <c r="BK4" s="596"/>
      <c r="BL4" s="596" t="s">
        <v>188</v>
      </c>
      <c r="BM4" s="596"/>
      <c r="BN4" s="596"/>
      <c r="BO4" s="596"/>
      <c r="BP4" s="596" t="s">
        <v>192</v>
      </c>
      <c r="BQ4" s="596"/>
      <c r="BR4" s="596"/>
      <c r="BS4" s="596"/>
      <c r="BT4" s="596"/>
      <c r="BU4" s="596"/>
      <c r="BV4" s="596"/>
      <c r="BW4" s="596"/>
      <c r="BY4" s="593" t="s">
        <v>193</v>
      </c>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5"/>
    </row>
    <row r="5" spans="2:138" s="213" customFormat="1" ht="11.25" customHeight="1" x14ac:dyDescent="0.2">
      <c r="B5" s="597" t="s">
        <v>194</v>
      </c>
      <c r="C5" s="598"/>
      <c r="D5" s="598"/>
      <c r="E5" s="598"/>
      <c r="F5" s="598"/>
      <c r="G5" s="598"/>
      <c r="H5" s="598"/>
      <c r="I5" s="598"/>
      <c r="J5" s="598"/>
      <c r="K5" s="598"/>
      <c r="L5" s="598"/>
      <c r="M5" s="598"/>
      <c r="N5" s="598"/>
      <c r="O5" s="598"/>
      <c r="P5" s="598"/>
      <c r="Q5" s="599"/>
      <c r="R5" s="600">
        <v>167528005</v>
      </c>
      <c r="S5" s="601"/>
      <c r="T5" s="601"/>
      <c r="U5" s="601"/>
      <c r="V5" s="601"/>
      <c r="W5" s="601"/>
      <c r="X5" s="601"/>
      <c r="Y5" s="602"/>
      <c r="Z5" s="603">
        <v>30.9</v>
      </c>
      <c r="AA5" s="603"/>
      <c r="AB5" s="603"/>
      <c r="AC5" s="603"/>
      <c r="AD5" s="604">
        <v>141226285</v>
      </c>
      <c r="AE5" s="604"/>
      <c r="AF5" s="604"/>
      <c r="AG5" s="604"/>
      <c r="AH5" s="604"/>
      <c r="AI5" s="604"/>
      <c r="AJ5" s="604"/>
      <c r="AK5" s="604"/>
      <c r="AL5" s="605">
        <v>49.5</v>
      </c>
      <c r="AM5" s="606"/>
      <c r="AN5" s="606"/>
      <c r="AO5" s="607"/>
      <c r="AP5" s="597" t="s">
        <v>195</v>
      </c>
      <c r="AQ5" s="598"/>
      <c r="AR5" s="598"/>
      <c r="AS5" s="598"/>
      <c r="AT5" s="598"/>
      <c r="AU5" s="598"/>
      <c r="AV5" s="598"/>
      <c r="AW5" s="598"/>
      <c r="AX5" s="598"/>
      <c r="AY5" s="598"/>
      <c r="AZ5" s="598"/>
      <c r="BA5" s="598"/>
      <c r="BB5" s="598"/>
      <c r="BC5" s="599"/>
      <c r="BD5" s="611">
        <v>167516264</v>
      </c>
      <c r="BE5" s="612"/>
      <c r="BF5" s="612"/>
      <c r="BG5" s="612"/>
      <c r="BH5" s="612"/>
      <c r="BI5" s="612"/>
      <c r="BJ5" s="612"/>
      <c r="BK5" s="613"/>
      <c r="BL5" s="614">
        <v>100</v>
      </c>
      <c r="BM5" s="614"/>
      <c r="BN5" s="614"/>
      <c r="BO5" s="614"/>
      <c r="BP5" s="615">
        <v>1302408</v>
      </c>
      <c r="BQ5" s="615"/>
      <c r="BR5" s="615"/>
      <c r="BS5" s="615"/>
      <c r="BT5" s="615"/>
      <c r="BU5" s="615"/>
      <c r="BV5" s="615"/>
      <c r="BW5" s="619"/>
      <c r="BY5" s="593" t="s">
        <v>190</v>
      </c>
      <c r="BZ5" s="594"/>
      <c r="CA5" s="594"/>
      <c r="CB5" s="594"/>
      <c r="CC5" s="594"/>
      <c r="CD5" s="594"/>
      <c r="CE5" s="594"/>
      <c r="CF5" s="594"/>
      <c r="CG5" s="594"/>
      <c r="CH5" s="594"/>
      <c r="CI5" s="594"/>
      <c r="CJ5" s="594"/>
      <c r="CK5" s="594"/>
      <c r="CL5" s="595"/>
      <c r="CM5" s="593" t="s">
        <v>196</v>
      </c>
      <c r="CN5" s="594"/>
      <c r="CO5" s="594"/>
      <c r="CP5" s="594"/>
      <c r="CQ5" s="594"/>
      <c r="CR5" s="594"/>
      <c r="CS5" s="594"/>
      <c r="CT5" s="595"/>
      <c r="CU5" s="593" t="s">
        <v>188</v>
      </c>
      <c r="CV5" s="594"/>
      <c r="CW5" s="594"/>
      <c r="CX5" s="595"/>
      <c r="CY5" s="593" t="s">
        <v>197</v>
      </c>
      <c r="CZ5" s="594"/>
      <c r="DA5" s="594"/>
      <c r="DB5" s="594"/>
      <c r="DC5" s="594"/>
      <c r="DD5" s="594"/>
      <c r="DE5" s="594"/>
      <c r="DF5" s="594"/>
      <c r="DG5" s="594"/>
      <c r="DH5" s="594"/>
      <c r="DI5" s="594"/>
      <c r="DJ5" s="594"/>
      <c r="DK5" s="595"/>
      <c r="DL5" s="593" t="s">
        <v>198</v>
      </c>
      <c r="DM5" s="594"/>
      <c r="DN5" s="594"/>
      <c r="DO5" s="594"/>
      <c r="DP5" s="594"/>
      <c r="DQ5" s="594"/>
      <c r="DR5" s="594"/>
      <c r="DS5" s="594"/>
      <c r="DT5" s="594"/>
      <c r="DU5" s="594"/>
      <c r="DV5" s="594"/>
      <c r="DW5" s="594"/>
      <c r="DX5" s="595"/>
    </row>
    <row r="6" spans="2:138" ht="11.25" customHeight="1" x14ac:dyDescent="0.2">
      <c r="B6" s="608" t="s">
        <v>199</v>
      </c>
      <c r="C6" s="609"/>
      <c r="D6" s="609"/>
      <c r="E6" s="609"/>
      <c r="F6" s="609"/>
      <c r="G6" s="609"/>
      <c r="H6" s="609"/>
      <c r="I6" s="609"/>
      <c r="J6" s="609"/>
      <c r="K6" s="609"/>
      <c r="L6" s="609"/>
      <c r="M6" s="609"/>
      <c r="N6" s="609"/>
      <c r="O6" s="609"/>
      <c r="P6" s="609"/>
      <c r="Q6" s="610"/>
      <c r="R6" s="611">
        <v>21151420</v>
      </c>
      <c r="S6" s="612"/>
      <c r="T6" s="612"/>
      <c r="U6" s="612"/>
      <c r="V6" s="612"/>
      <c r="W6" s="612"/>
      <c r="X6" s="612"/>
      <c r="Y6" s="613"/>
      <c r="Z6" s="614">
        <v>3.9</v>
      </c>
      <c r="AA6" s="614"/>
      <c r="AB6" s="614"/>
      <c r="AC6" s="614"/>
      <c r="AD6" s="615">
        <v>21151420</v>
      </c>
      <c r="AE6" s="615"/>
      <c r="AF6" s="615"/>
      <c r="AG6" s="615"/>
      <c r="AH6" s="615"/>
      <c r="AI6" s="615"/>
      <c r="AJ6" s="615"/>
      <c r="AK6" s="615"/>
      <c r="AL6" s="616">
        <v>7.4</v>
      </c>
      <c r="AM6" s="617"/>
      <c r="AN6" s="617"/>
      <c r="AO6" s="618"/>
      <c r="AP6" s="608" t="s">
        <v>200</v>
      </c>
      <c r="AQ6" s="609"/>
      <c r="AR6" s="609"/>
      <c r="AS6" s="609"/>
      <c r="AT6" s="609"/>
      <c r="AU6" s="609"/>
      <c r="AV6" s="609"/>
      <c r="AW6" s="609"/>
      <c r="AX6" s="609"/>
      <c r="AY6" s="609"/>
      <c r="AZ6" s="609"/>
      <c r="BA6" s="609"/>
      <c r="BB6" s="609"/>
      <c r="BC6" s="610"/>
      <c r="BD6" s="611">
        <v>166745812</v>
      </c>
      <c r="BE6" s="612"/>
      <c r="BF6" s="612"/>
      <c r="BG6" s="612"/>
      <c r="BH6" s="612"/>
      <c r="BI6" s="612"/>
      <c r="BJ6" s="612"/>
      <c r="BK6" s="613"/>
      <c r="BL6" s="614">
        <v>99.5</v>
      </c>
      <c r="BM6" s="614"/>
      <c r="BN6" s="614"/>
      <c r="BO6" s="614"/>
      <c r="BP6" s="615">
        <v>1302408</v>
      </c>
      <c r="BQ6" s="615"/>
      <c r="BR6" s="615"/>
      <c r="BS6" s="615"/>
      <c r="BT6" s="615"/>
      <c r="BU6" s="615"/>
      <c r="BV6" s="615"/>
      <c r="BW6" s="619"/>
      <c r="BY6" s="597" t="s">
        <v>201</v>
      </c>
      <c r="BZ6" s="598"/>
      <c r="CA6" s="598"/>
      <c r="CB6" s="598"/>
      <c r="CC6" s="598"/>
      <c r="CD6" s="598"/>
      <c r="CE6" s="598"/>
      <c r="CF6" s="598"/>
      <c r="CG6" s="598"/>
      <c r="CH6" s="598"/>
      <c r="CI6" s="598"/>
      <c r="CJ6" s="598"/>
      <c r="CK6" s="598"/>
      <c r="CL6" s="599"/>
      <c r="CM6" s="611">
        <v>1138532</v>
      </c>
      <c r="CN6" s="612"/>
      <c r="CO6" s="612"/>
      <c r="CP6" s="612"/>
      <c r="CQ6" s="612"/>
      <c r="CR6" s="612"/>
      <c r="CS6" s="612"/>
      <c r="CT6" s="613"/>
      <c r="CU6" s="614">
        <v>0.2</v>
      </c>
      <c r="CV6" s="614"/>
      <c r="CW6" s="614"/>
      <c r="CX6" s="614"/>
      <c r="CY6" s="620" t="s">
        <v>118</v>
      </c>
      <c r="CZ6" s="612"/>
      <c r="DA6" s="612"/>
      <c r="DB6" s="612"/>
      <c r="DC6" s="612"/>
      <c r="DD6" s="612"/>
      <c r="DE6" s="612"/>
      <c r="DF6" s="612"/>
      <c r="DG6" s="612"/>
      <c r="DH6" s="612"/>
      <c r="DI6" s="612"/>
      <c r="DJ6" s="612"/>
      <c r="DK6" s="613"/>
      <c r="DL6" s="620">
        <v>1138446</v>
      </c>
      <c r="DM6" s="612"/>
      <c r="DN6" s="612"/>
      <c r="DO6" s="612"/>
      <c r="DP6" s="612"/>
      <c r="DQ6" s="612"/>
      <c r="DR6" s="612"/>
      <c r="DS6" s="612"/>
      <c r="DT6" s="612"/>
      <c r="DU6" s="612"/>
      <c r="DV6" s="612"/>
      <c r="DW6" s="612"/>
      <c r="DX6" s="621"/>
    </row>
    <row r="7" spans="2:138" ht="11.25" customHeight="1" x14ac:dyDescent="0.2">
      <c r="B7" s="608" t="s">
        <v>202</v>
      </c>
      <c r="C7" s="609"/>
      <c r="D7" s="609"/>
      <c r="E7" s="609"/>
      <c r="F7" s="609"/>
      <c r="G7" s="609"/>
      <c r="H7" s="609"/>
      <c r="I7" s="609"/>
      <c r="J7" s="609"/>
      <c r="K7" s="609"/>
      <c r="L7" s="609"/>
      <c r="M7" s="609"/>
      <c r="N7" s="609"/>
      <c r="O7" s="609"/>
      <c r="P7" s="609"/>
      <c r="Q7" s="610"/>
      <c r="R7" s="611">
        <v>1879114</v>
      </c>
      <c r="S7" s="612"/>
      <c r="T7" s="612"/>
      <c r="U7" s="612"/>
      <c r="V7" s="612"/>
      <c r="W7" s="612"/>
      <c r="X7" s="612"/>
      <c r="Y7" s="613"/>
      <c r="Z7" s="614">
        <v>0.3</v>
      </c>
      <c r="AA7" s="614"/>
      <c r="AB7" s="614"/>
      <c r="AC7" s="614"/>
      <c r="AD7" s="615">
        <v>1879114</v>
      </c>
      <c r="AE7" s="615"/>
      <c r="AF7" s="615"/>
      <c r="AG7" s="615"/>
      <c r="AH7" s="615"/>
      <c r="AI7" s="615"/>
      <c r="AJ7" s="615"/>
      <c r="AK7" s="615"/>
      <c r="AL7" s="616">
        <v>0.7</v>
      </c>
      <c r="AM7" s="617"/>
      <c r="AN7" s="617"/>
      <c r="AO7" s="618"/>
      <c r="AP7" s="608" t="s">
        <v>203</v>
      </c>
      <c r="AQ7" s="609"/>
      <c r="AR7" s="609"/>
      <c r="AS7" s="609"/>
      <c r="AT7" s="609"/>
      <c r="AU7" s="609"/>
      <c r="AV7" s="609"/>
      <c r="AW7" s="609"/>
      <c r="AX7" s="609"/>
      <c r="AY7" s="609"/>
      <c r="AZ7" s="609"/>
      <c r="BA7" s="609"/>
      <c r="BB7" s="609"/>
      <c r="BC7" s="610"/>
      <c r="BD7" s="611">
        <v>49926208</v>
      </c>
      <c r="BE7" s="612"/>
      <c r="BF7" s="612"/>
      <c r="BG7" s="612"/>
      <c r="BH7" s="612"/>
      <c r="BI7" s="612"/>
      <c r="BJ7" s="612"/>
      <c r="BK7" s="613"/>
      <c r="BL7" s="614">
        <v>29.8</v>
      </c>
      <c r="BM7" s="614"/>
      <c r="BN7" s="614"/>
      <c r="BO7" s="614"/>
      <c r="BP7" s="615">
        <v>1302408</v>
      </c>
      <c r="BQ7" s="615"/>
      <c r="BR7" s="615"/>
      <c r="BS7" s="615"/>
      <c r="BT7" s="615"/>
      <c r="BU7" s="615"/>
      <c r="BV7" s="615"/>
      <c r="BW7" s="619"/>
      <c r="BY7" s="608" t="s">
        <v>204</v>
      </c>
      <c r="BZ7" s="609"/>
      <c r="CA7" s="609"/>
      <c r="CB7" s="609"/>
      <c r="CC7" s="609"/>
      <c r="CD7" s="609"/>
      <c r="CE7" s="609"/>
      <c r="CF7" s="609"/>
      <c r="CG7" s="609"/>
      <c r="CH7" s="609"/>
      <c r="CI7" s="609"/>
      <c r="CJ7" s="609"/>
      <c r="CK7" s="609"/>
      <c r="CL7" s="610"/>
      <c r="CM7" s="611">
        <v>29373057</v>
      </c>
      <c r="CN7" s="612"/>
      <c r="CO7" s="612"/>
      <c r="CP7" s="612"/>
      <c r="CQ7" s="612"/>
      <c r="CR7" s="612"/>
      <c r="CS7" s="612"/>
      <c r="CT7" s="613"/>
      <c r="CU7" s="614">
        <v>5.5</v>
      </c>
      <c r="CV7" s="614"/>
      <c r="CW7" s="614"/>
      <c r="CX7" s="614"/>
      <c r="CY7" s="620">
        <v>9677218</v>
      </c>
      <c r="CZ7" s="612"/>
      <c r="DA7" s="612"/>
      <c r="DB7" s="612"/>
      <c r="DC7" s="612"/>
      <c r="DD7" s="612"/>
      <c r="DE7" s="612"/>
      <c r="DF7" s="612"/>
      <c r="DG7" s="612"/>
      <c r="DH7" s="612"/>
      <c r="DI7" s="612"/>
      <c r="DJ7" s="612"/>
      <c r="DK7" s="613"/>
      <c r="DL7" s="620">
        <v>18151708</v>
      </c>
      <c r="DM7" s="612"/>
      <c r="DN7" s="612"/>
      <c r="DO7" s="612"/>
      <c r="DP7" s="612"/>
      <c r="DQ7" s="612"/>
      <c r="DR7" s="612"/>
      <c r="DS7" s="612"/>
      <c r="DT7" s="612"/>
      <c r="DU7" s="612"/>
      <c r="DV7" s="612"/>
      <c r="DW7" s="612"/>
      <c r="DX7" s="621"/>
    </row>
    <row r="8" spans="2:138" ht="11.25" customHeight="1" x14ac:dyDescent="0.2">
      <c r="B8" s="608" t="s">
        <v>205</v>
      </c>
      <c r="C8" s="609"/>
      <c r="D8" s="609"/>
      <c r="E8" s="609"/>
      <c r="F8" s="609"/>
      <c r="G8" s="609"/>
      <c r="H8" s="609"/>
      <c r="I8" s="609"/>
      <c r="J8" s="609"/>
      <c r="K8" s="609"/>
      <c r="L8" s="609"/>
      <c r="M8" s="609"/>
      <c r="N8" s="609"/>
      <c r="O8" s="609"/>
      <c r="P8" s="609"/>
      <c r="Q8" s="610"/>
      <c r="R8" s="611">
        <v>1</v>
      </c>
      <c r="S8" s="612"/>
      <c r="T8" s="612"/>
      <c r="U8" s="612"/>
      <c r="V8" s="612"/>
      <c r="W8" s="612"/>
      <c r="X8" s="612"/>
      <c r="Y8" s="613"/>
      <c r="Z8" s="614">
        <v>0</v>
      </c>
      <c r="AA8" s="614"/>
      <c r="AB8" s="614"/>
      <c r="AC8" s="614"/>
      <c r="AD8" s="615">
        <v>1</v>
      </c>
      <c r="AE8" s="615"/>
      <c r="AF8" s="615"/>
      <c r="AG8" s="615"/>
      <c r="AH8" s="615"/>
      <c r="AI8" s="615"/>
      <c r="AJ8" s="615"/>
      <c r="AK8" s="615"/>
      <c r="AL8" s="616">
        <v>0</v>
      </c>
      <c r="AM8" s="617"/>
      <c r="AN8" s="617"/>
      <c r="AO8" s="618"/>
      <c r="AP8" s="608" t="s">
        <v>206</v>
      </c>
      <c r="AQ8" s="609"/>
      <c r="AR8" s="609"/>
      <c r="AS8" s="609"/>
      <c r="AT8" s="609"/>
      <c r="AU8" s="609"/>
      <c r="AV8" s="609"/>
      <c r="AW8" s="609"/>
      <c r="AX8" s="609"/>
      <c r="AY8" s="609"/>
      <c r="AZ8" s="609"/>
      <c r="BA8" s="609"/>
      <c r="BB8" s="609"/>
      <c r="BC8" s="610"/>
      <c r="BD8" s="611">
        <v>1207429</v>
      </c>
      <c r="BE8" s="612"/>
      <c r="BF8" s="612"/>
      <c r="BG8" s="612"/>
      <c r="BH8" s="612"/>
      <c r="BI8" s="612"/>
      <c r="BJ8" s="612"/>
      <c r="BK8" s="613"/>
      <c r="BL8" s="614">
        <v>0.7</v>
      </c>
      <c r="BM8" s="614"/>
      <c r="BN8" s="614"/>
      <c r="BO8" s="614"/>
      <c r="BP8" s="615">
        <v>295617</v>
      </c>
      <c r="BQ8" s="615"/>
      <c r="BR8" s="615"/>
      <c r="BS8" s="615"/>
      <c r="BT8" s="615"/>
      <c r="BU8" s="615"/>
      <c r="BV8" s="615"/>
      <c r="BW8" s="619"/>
      <c r="BY8" s="608" t="s">
        <v>207</v>
      </c>
      <c r="BZ8" s="609"/>
      <c r="CA8" s="609"/>
      <c r="CB8" s="609"/>
      <c r="CC8" s="609"/>
      <c r="CD8" s="609"/>
      <c r="CE8" s="609"/>
      <c r="CF8" s="609"/>
      <c r="CG8" s="609"/>
      <c r="CH8" s="609"/>
      <c r="CI8" s="609"/>
      <c r="CJ8" s="609"/>
      <c r="CK8" s="609"/>
      <c r="CL8" s="610"/>
      <c r="CM8" s="611">
        <v>73913684</v>
      </c>
      <c r="CN8" s="612"/>
      <c r="CO8" s="612"/>
      <c r="CP8" s="612"/>
      <c r="CQ8" s="612"/>
      <c r="CR8" s="612"/>
      <c r="CS8" s="612"/>
      <c r="CT8" s="613"/>
      <c r="CU8" s="616">
        <v>13.9</v>
      </c>
      <c r="CV8" s="617"/>
      <c r="CW8" s="617"/>
      <c r="CX8" s="622"/>
      <c r="CY8" s="620">
        <v>1236829</v>
      </c>
      <c r="CZ8" s="612"/>
      <c r="DA8" s="612"/>
      <c r="DB8" s="612"/>
      <c r="DC8" s="612"/>
      <c r="DD8" s="612"/>
      <c r="DE8" s="612"/>
      <c r="DF8" s="612"/>
      <c r="DG8" s="612"/>
      <c r="DH8" s="612"/>
      <c r="DI8" s="612"/>
      <c r="DJ8" s="612"/>
      <c r="DK8" s="613"/>
      <c r="DL8" s="620">
        <v>66621015</v>
      </c>
      <c r="DM8" s="612"/>
      <c r="DN8" s="612"/>
      <c r="DO8" s="612"/>
      <c r="DP8" s="612"/>
      <c r="DQ8" s="612"/>
      <c r="DR8" s="612"/>
      <c r="DS8" s="612"/>
      <c r="DT8" s="612"/>
      <c r="DU8" s="612"/>
      <c r="DV8" s="612"/>
      <c r="DW8" s="612"/>
      <c r="DX8" s="621"/>
    </row>
    <row r="9" spans="2:138" ht="11.25" customHeight="1" x14ac:dyDescent="0.2">
      <c r="B9" s="608" t="s">
        <v>208</v>
      </c>
      <c r="C9" s="609"/>
      <c r="D9" s="609"/>
      <c r="E9" s="609"/>
      <c r="F9" s="609"/>
      <c r="G9" s="609"/>
      <c r="H9" s="609"/>
      <c r="I9" s="609"/>
      <c r="J9" s="609"/>
      <c r="K9" s="609"/>
      <c r="L9" s="609"/>
      <c r="M9" s="609"/>
      <c r="N9" s="609"/>
      <c r="O9" s="609"/>
      <c r="P9" s="609"/>
      <c r="Q9" s="610"/>
      <c r="R9" s="611" t="s">
        <v>118</v>
      </c>
      <c r="S9" s="612"/>
      <c r="T9" s="612"/>
      <c r="U9" s="612"/>
      <c r="V9" s="612"/>
      <c r="W9" s="612"/>
      <c r="X9" s="612"/>
      <c r="Y9" s="613"/>
      <c r="Z9" s="614" t="s">
        <v>118</v>
      </c>
      <c r="AA9" s="614"/>
      <c r="AB9" s="614"/>
      <c r="AC9" s="614"/>
      <c r="AD9" s="615" t="s">
        <v>118</v>
      </c>
      <c r="AE9" s="615"/>
      <c r="AF9" s="615"/>
      <c r="AG9" s="615"/>
      <c r="AH9" s="615"/>
      <c r="AI9" s="615"/>
      <c r="AJ9" s="615"/>
      <c r="AK9" s="615"/>
      <c r="AL9" s="616" t="s">
        <v>118</v>
      </c>
      <c r="AM9" s="617"/>
      <c r="AN9" s="617"/>
      <c r="AO9" s="618"/>
      <c r="AP9" s="608" t="s">
        <v>209</v>
      </c>
      <c r="AQ9" s="609"/>
      <c r="AR9" s="609"/>
      <c r="AS9" s="609"/>
      <c r="AT9" s="609"/>
      <c r="AU9" s="609"/>
      <c r="AV9" s="609"/>
      <c r="AW9" s="609"/>
      <c r="AX9" s="609"/>
      <c r="AY9" s="609"/>
      <c r="AZ9" s="609"/>
      <c r="BA9" s="609"/>
      <c r="BB9" s="609"/>
      <c r="BC9" s="610"/>
      <c r="BD9" s="611">
        <v>39954165</v>
      </c>
      <c r="BE9" s="612"/>
      <c r="BF9" s="612"/>
      <c r="BG9" s="612"/>
      <c r="BH9" s="612"/>
      <c r="BI9" s="612"/>
      <c r="BJ9" s="612"/>
      <c r="BK9" s="613"/>
      <c r="BL9" s="614">
        <v>23.8</v>
      </c>
      <c r="BM9" s="614"/>
      <c r="BN9" s="614"/>
      <c r="BO9" s="614"/>
      <c r="BP9" s="615" t="s">
        <v>118</v>
      </c>
      <c r="BQ9" s="615"/>
      <c r="BR9" s="615"/>
      <c r="BS9" s="615"/>
      <c r="BT9" s="615"/>
      <c r="BU9" s="615"/>
      <c r="BV9" s="615"/>
      <c r="BW9" s="619"/>
      <c r="BY9" s="608" t="s">
        <v>210</v>
      </c>
      <c r="BZ9" s="609"/>
      <c r="CA9" s="609"/>
      <c r="CB9" s="609"/>
      <c r="CC9" s="609"/>
      <c r="CD9" s="609"/>
      <c r="CE9" s="609"/>
      <c r="CF9" s="609"/>
      <c r="CG9" s="609"/>
      <c r="CH9" s="609"/>
      <c r="CI9" s="609"/>
      <c r="CJ9" s="609"/>
      <c r="CK9" s="609"/>
      <c r="CL9" s="610"/>
      <c r="CM9" s="611">
        <v>13301213</v>
      </c>
      <c r="CN9" s="612"/>
      <c r="CO9" s="612"/>
      <c r="CP9" s="612"/>
      <c r="CQ9" s="612"/>
      <c r="CR9" s="612"/>
      <c r="CS9" s="612"/>
      <c r="CT9" s="613"/>
      <c r="CU9" s="616">
        <v>2.5</v>
      </c>
      <c r="CV9" s="617"/>
      <c r="CW9" s="617"/>
      <c r="CX9" s="622"/>
      <c r="CY9" s="620">
        <v>738307</v>
      </c>
      <c r="CZ9" s="612"/>
      <c r="DA9" s="612"/>
      <c r="DB9" s="612"/>
      <c r="DC9" s="612"/>
      <c r="DD9" s="612"/>
      <c r="DE9" s="612"/>
      <c r="DF9" s="612"/>
      <c r="DG9" s="612"/>
      <c r="DH9" s="612"/>
      <c r="DI9" s="612"/>
      <c r="DJ9" s="612"/>
      <c r="DK9" s="613"/>
      <c r="DL9" s="620">
        <v>9834736</v>
      </c>
      <c r="DM9" s="612"/>
      <c r="DN9" s="612"/>
      <c r="DO9" s="612"/>
      <c r="DP9" s="612"/>
      <c r="DQ9" s="612"/>
      <c r="DR9" s="612"/>
      <c r="DS9" s="612"/>
      <c r="DT9" s="612"/>
      <c r="DU9" s="612"/>
      <c r="DV9" s="612"/>
      <c r="DW9" s="612"/>
      <c r="DX9" s="621"/>
    </row>
    <row r="10" spans="2:138" ht="11.25" customHeight="1" x14ac:dyDescent="0.2">
      <c r="B10" s="608" t="s">
        <v>211</v>
      </c>
      <c r="C10" s="609"/>
      <c r="D10" s="609"/>
      <c r="E10" s="609"/>
      <c r="F10" s="609"/>
      <c r="G10" s="609"/>
      <c r="H10" s="609"/>
      <c r="I10" s="609"/>
      <c r="J10" s="609"/>
      <c r="K10" s="609"/>
      <c r="L10" s="609"/>
      <c r="M10" s="609"/>
      <c r="N10" s="609"/>
      <c r="O10" s="609"/>
      <c r="P10" s="609"/>
      <c r="Q10" s="610"/>
      <c r="R10" s="611">
        <v>101172</v>
      </c>
      <c r="S10" s="612"/>
      <c r="T10" s="612"/>
      <c r="U10" s="612"/>
      <c r="V10" s="612"/>
      <c r="W10" s="612"/>
      <c r="X10" s="612"/>
      <c r="Y10" s="613"/>
      <c r="Z10" s="614">
        <v>0</v>
      </c>
      <c r="AA10" s="614"/>
      <c r="AB10" s="614"/>
      <c r="AC10" s="614"/>
      <c r="AD10" s="615">
        <v>101172</v>
      </c>
      <c r="AE10" s="615"/>
      <c r="AF10" s="615"/>
      <c r="AG10" s="615"/>
      <c r="AH10" s="615"/>
      <c r="AI10" s="615"/>
      <c r="AJ10" s="615"/>
      <c r="AK10" s="615"/>
      <c r="AL10" s="616">
        <v>0</v>
      </c>
      <c r="AM10" s="617"/>
      <c r="AN10" s="617"/>
      <c r="AO10" s="618"/>
      <c r="AP10" s="608" t="s">
        <v>212</v>
      </c>
      <c r="AQ10" s="609"/>
      <c r="AR10" s="609"/>
      <c r="AS10" s="609"/>
      <c r="AT10" s="609"/>
      <c r="AU10" s="609"/>
      <c r="AV10" s="609"/>
      <c r="AW10" s="609"/>
      <c r="AX10" s="609"/>
      <c r="AY10" s="609"/>
      <c r="AZ10" s="609"/>
      <c r="BA10" s="609"/>
      <c r="BB10" s="609"/>
      <c r="BC10" s="610"/>
      <c r="BD10" s="611">
        <v>1928254</v>
      </c>
      <c r="BE10" s="612"/>
      <c r="BF10" s="612"/>
      <c r="BG10" s="612"/>
      <c r="BH10" s="612"/>
      <c r="BI10" s="612"/>
      <c r="BJ10" s="612"/>
      <c r="BK10" s="613"/>
      <c r="BL10" s="614">
        <v>1.2</v>
      </c>
      <c r="BM10" s="614"/>
      <c r="BN10" s="614"/>
      <c r="BO10" s="614"/>
      <c r="BP10" s="615">
        <v>91652</v>
      </c>
      <c r="BQ10" s="615"/>
      <c r="BR10" s="615"/>
      <c r="BS10" s="615"/>
      <c r="BT10" s="615"/>
      <c r="BU10" s="615"/>
      <c r="BV10" s="615"/>
      <c r="BW10" s="619"/>
      <c r="BY10" s="608" t="s">
        <v>213</v>
      </c>
      <c r="BZ10" s="609"/>
      <c r="CA10" s="609"/>
      <c r="CB10" s="609"/>
      <c r="CC10" s="609"/>
      <c r="CD10" s="609"/>
      <c r="CE10" s="609"/>
      <c r="CF10" s="609"/>
      <c r="CG10" s="609"/>
      <c r="CH10" s="609"/>
      <c r="CI10" s="609"/>
      <c r="CJ10" s="609"/>
      <c r="CK10" s="609"/>
      <c r="CL10" s="610"/>
      <c r="CM10" s="611">
        <v>2064937</v>
      </c>
      <c r="CN10" s="612"/>
      <c r="CO10" s="612"/>
      <c r="CP10" s="612"/>
      <c r="CQ10" s="612"/>
      <c r="CR10" s="612"/>
      <c r="CS10" s="612"/>
      <c r="CT10" s="613"/>
      <c r="CU10" s="616">
        <v>0.4</v>
      </c>
      <c r="CV10" s="617"/>
      <c r="CW10" s="617"/>
      <c r="CX10" s="622"/>
      <c r="CY10" s="620">
        <v>53824</v>
      </c>
      <c r="CZ10" s="612"/>
      <c r="DA10" s="612"/>
      <c r="DB10" s="612"/>
      <c r="DC10" s="612"/>
      <c r="DD10" s="612"/>
      <c r="DE10" s="612"/>
      <c r="DF10" s="612"/>
      <c r="DG10" s="612"/>
      <c r="DH10" s="612"/>
      <c r="DI10" s="612"/>
      <c r="DJ10" s="612"/>
      <c r="DK10" s="613"/>
      <c r="DL10" s="620">
        <v>848101</v>
      </c>
      <c r="DM10" s="612"/>
      <c r="DN10" s="612"/>
      <c r="DO10" s="612"/>
      <c r="DP10" s="612"/>
      <c r="DQ10" s="612"/>
      <c r="DR10" s="612"/>
      <c r="DS10" s="612"/>
      <c r="DT10" s="612"/>
      <c r="DU10" s="612"/>
      <c r="DV10" s="612"/>
      <c r="DW10" s="612"/>
      <c r="DX10" s="621"/>
    </row>
    <row r="11" spans="2:138" ht="11.25" customHeight="1" x14ac:dyDescent="0.2">
      <c r="B11" s="608" t="s">
        <v>214</v>
      </c>
      <c r="C11" s="609"/>
      <c r="D11" s="609"/>
      <c r="E11" s="609"/>
      <c r="F11" s="609"/>
      <c r="G11" s="609"/>
      <c r="H11" s="609"/>
      <c r="I11" s="609"/>
      <c r="J11" s="609"/>
      <c r="K11" s="609"/>
      <c r="L11" s="609"/>
      <c r="M11" s="609"/>
      <c r="N11" s="609"/>
      <c r="O11" s="609"/>
      <c r="P11" s="609"/>
      <c r="Q11" s="610"/>
      <c r="R11" s="611">
        <v>101171</v>
      </c>
      <c r="S11" s="612"/>
      <c r="T11" s="612"/>
      <c r="U11" s="612"/>
      <c r="V11" s="612"/>
      <c r="W11" s="612"/>
      <c r="X11" s="612"/>
      <c r="Y11" s="613"/>
      <c r="Z11" s="614">
        <v>0</v>
      </c>
      <c r="AA11" s="614"/>
      <c r="AB11" s="614"/>
      <c r="AC11" s="614"/>
      <c r="AD11" s="615">
        <v>101171</v>
      </c>
      <c r="AE11" s="615"/>
      <c r="AF11" s="615"/>
      <c r="AG11" s="615"/>
      <c r="AH11" s="615"/>
      <c r="AI11" s="615"/>
      <c r="AJ11" s="615"/>
      <c r="AK11" s="615"/>
      <c r="AL11" s="616">
        <v>0</v>
      </c>
      <c r="AM11" s="617"/>
      <c r="AN11" s="617"/>
      <c r="AO11" s="618"/>
      <c r="AP11" s="608" t="s">
        <v>215</v>
      </c>
      <c r="AQ11" s="609"/>
      <c r="AR11" s="609"/>
      <c r="AS11" s="609"/>
      <c r="AT11" s="609"/>
      <c r="AU11" s="609"/>
      <c r="AV11" s="609"/>
      <c r="AW11" s="609"/>
      <c r="AX11" s="609"/>
      <c r="AY11" s="609"/>
      <c r="AZ11" s="609"/>
      <c r="BA11" s="609"/>
      <c r="BB11" s="609"/>
      <c r="BC11" s="610"/>
      <c r="BD11" s="611">
        <v>4910620</v>
      </c>
      <c r="BE11" s="612"/>
      <c r="BF11" s="612"/>
      <c r="BG11" s="612"/>
      <c r="BH11" s="612"/>
      <c r="BI11" s="612"/>
      <c r="BJ11" s="612"/>
      <c r="BK11" s="613"/>
      <c r="BL11" s="614">
        <v>2.9</v>
      </c>
      <c r="BM11" s="614"/>
      <c r="BN11" s="614"/>
      <c r="BO11" s="614"/>
      <c r="BP11" s="615">
        <v>915139</v>
      </c>
      <c r="BQ11" s="615"/>
      <c r="BR11" s="615"/>
      <c r="BS11" s="615"/>
      <c r="BT11" s="615"/>
      <c r="BU11" s="615"/>
      <c r="BV11" s="615"/>
      <c r="BW11" s="619"/>
      <c r="BY11" s="608" t="s">
        <v>216</v>
      </c>
      <c r="BZ11" s="609"/>
      <c r="CA11" s="609"/>
      <c r="CB11" s="609"/>
      <c r="CC11" s="609"/>
      <c r="CD11" s="609"/>
      <c r="CE11" s="609"/>
      <c r="CF11" s="609"/>
      <c r="CG11" s="609"/>
      <c r="CH11" s="609"/>
      <c r="CI11" s="609"/>
      <c r="CJ11" s="609"/>
      <c r="CK11" s="609"/>
      <c r="CL11" s="610"/>
      <c r="CM11" s="611">
        <v>38684301</v>
      </c>
      <c r="CN11" s="612"/>
      <c r="CO11" s="612"/>
      <c r="CP11" s="612"/>
      <c r="CQ11" s="612"/>
      <c r="CR11" s="612"/>
      <c r="CS11" s="612"/>
      <c r="CT11" s="613"/>
      <c r="CU11" s="616">
        <v>7.3</v>
      </c>
      <c r="CV11" s="617"/>
      <c r="CW11" s="617"/>
      <c r="CX11" s="622"/>
      <c r="CY11" s="620">
        <v>20311747</v>
      </c>
      <c r="CZ11" s="612"/>
      <c r="DA11" s="612"/>
      <c r="DB11" s="612"/>
      <c r="DC11" s="612"/>
      <c r="DD11" s="612"/>
      <c r="DE11" s="612"/>
      <c r="DF11" s="612"/>
      <c r="DG11" s="612"/>
      <c r="DH11" s="612"/>
      <c r="DI11" s="612"/>
      <c r="DJ11" s="612"/>
      <c r="DK11" s="613"/>
      <c r="DL11" s="620">
        <v>9993309</v>
      </c>
      <c r="DM11" s="612"/>
      <c r="DN11" s="612"/>
      <c r="DO11" s="612"/>
      <c r="DP11" s="612"/>
      <c r="DQ11" s="612"/>
      <c r="DR11" s="612"/>
      <c r="DS11" s="612"/>
      <c r="DT11" s="612"/>
      <c r="DU11" s="612"/>
      <c r="DV11" s="612"/>
      <c r="DW11" s="612"/>
      <c r="DX11" s="621"/>
    </row>
    <row r="12" spans="2:138" ht="11.25" customHeight="1" x14ac:dyDescent="0.2">
      <c r="B12" s="608" t="s">
        <v>217</v>
      </c>
      <c r="C12" s="609"/>
      <c r="D12" s="609"/>
      <c r="E12" s="609"/>
      <c r="F12" s="609"/>
      <c r="G12" s="609"/>
      <c r="H12" s="609"/>
      <c r="I12" s="609"/>
      <c r="J12" s="609"/>
      <c r="K12" s="609"/>
      <c r="L12" s="609"/>
      <c r="M12" s="609"/>
      <c r="N12" s="609"/>
      <c r="O12" s="609"/>
      <c r="P12" s="609"/>
      <c r="Q12" s="610"/>
      <c r="R12" s="611">
        <v>12742</v>
      </c>
      <c r="S12" s="612"/>
      <c r="T12" s="612"/>
      <c r="U12" s="612"/>
      <c r="V12" s="612"/>
      <c r="W12" s="612"/>
      <c r="X12" s="612"/>
      <c r="Y12" s="613"/>
      <c r="Z12" s="614">
        <v>0</v>
      </c>
      <c r="AA12" s="614"/>
      <c r="AB12" s="614"/>
      <c r="AC12" s="614"/>
      <c r="AD12" s="615">
        <v>12742</v>
      </c>
      <c r="AE12" s="615"/>
      <c r="AF12" s="615"/>
      <c r="AG12" s="615"/>
      <c r="AH12" s="615"/>
      <c r="AI12" s="615"/>
      <c r="AJ12" s="615"/>
      <c r="AK12" s="615"/>
      <c r="AL12" s="616">
        <v>0</v>
      </c>
      <c r="AM12" s="617"/>
      <c r="AN12" s="617"/>
      <c r="AO12" s="618"/>
      <c r="AP12" s="608" t="s">
        <v>218</v>
      </c>
      <c r="AQ12" s="609"/>
      <c r="AR12" s="609"/>
      <c r="AS12" s="609"/>
      <c r="AT12" s="609"/>
      <c r="AU12" s="609"/>
      <c r="AV12" s="609"/>
      <c r="AW12" s="609"/>
      <c r="AX12" s="609"/>
      <c r="AY12" s="609"/>
      <c r="AZ12" s="609"/>
      <c r="BA12" s="609"/>
      <c r="BB12" s="609"/>
      <c r="BC12" s="610"/>
      <c r="BD12" s="611">
        <v>216522</v>
      </c>
      <c r="BE12" s="612"/>
      <c r="BF12" s="612"/>
      <c r="BG12" s="612"/>
      <c r="BH12" s="612"/>
      <c r="BI12" s="612"/>
      <c r="BJ12" s="612"/>
      <c r="BK12" s="613"/>
      <c r="BL12" s="614">
        <v>0.1</v>
      </c>
      <c r="BM12" s="614"/>
      <c r="BN12" s="614"/>
      <c r="BO12" s="614"/>
      <c r="BP12" s="615" t="s">
        <v>118</v>
      </c>
      <c r="BQ12" s="615"/>
      <c r="BR12" s="615"/>
      <c r="BS12" s="615"/>
      <c r="BT12" s="615"/>
      <c r="BU12" s="615"/>
      <c r="BV12" s="615"/>
      <c r="BW12" s="619"/>
      <c r="BY12" s="608" t="s">
        <v>219</v>
      </c>
      <c r="BZ12" s="609"/>
      <c r="CA12" s="609"/>
      <c r="CB12" s="609"/>
      <c r="CC12" s="609"/>
      <c r="CD12" s="609"/>
      <c r="CE12" s="609"/>
      <c r="CF12" s="609"/>
      <c r="CG12" s="609"/>
      <c r="CH12" s="609"/>
      <c r="CI12" s="609"/>
      <c r="CJ12" s="609"/>
      <c r="CK12" s="609"/>
      <c r="CL12" s="610"/>
      <c r="CM12" s="611">
        <v>40527733</v>
      </c>
      <c r="CN12" s="612"/>
      <c r="CO12" s="612"/>
      <c r="CP12" s="612"/>
      <c r="CQ12" s="612"/>
      <c r="CR12" s="612"/>
      <c r="CS12" s="612"/>
      <c r="CT12" s="613"/>
      <c r="CU12" s="616">
        <v>7.6</v>
      </c>
      <c r="CV12" s="617"/>
      <c r="CW12" s="617"/>
      <c r="CX12" s="622"/>
      <c r="CY12" s="620">
        <v>3136846</v>
      </c>
      <c r="CZ12" s="612"/>
      <c r="DA12" s="612"/>
      <c r="DB12" s="612"/>
      <c r="DC12" s="612"/>
      <c r="DD12" s="612"/>
      <c r="DE12" s="612"/>
      <c r="DF12" s="612"/>
      <c r="DG12" s="612"/>
      <c r="DH12" s="612"/>
      <c r="DI12" s="612"/>
      <c r="DJ12" s="612"/>
      <c r="DK12" s="613"/>
      <c r="DL12" s="620">
        <v>8287793</v>
      </c>
      <c r="DM12" s="612"/>
      <c r="DN12" s="612"/>
      <c r="DO12" s="612"/>
      <c r="DP12" s="612"/>
      <c r="DQ12" s="612"/>
      <c r="DR12" s="612"/>
      <c r="DS12" s="612"/>
      <c r="DT12" s="612"/>
      <c r="DU12" s="612"/>
      <c r="DV12" s="612"/>
      <c r="DW12" s="612"/>
      <c r="DX12" s="621"/>
    </row>
    <row r="13" spans="2:138" ht="11.25" customHeight="1" x14ac:dyDescent="0.2">
      <c r="B13" s="608" t="s">
        <v>220</v>
      </c>
      <c r="C13" s="609"/>
      <c r="D13" s="609"/>
      <c r="E13" s="609"/>
      <c r="F13" s="609"/>
      <c r="G13" s="609"/>
      <c r="H13" s="609"/>
      <c r="I13" s="609"/>
      <c r="J13" s="609"/>
      <c r="K13" s="609"/>
      <c r="L13" s="609"/>
      <c r="M13" s="609"/>
      <c r="N13" s="609"/>
      <c r="O13" s="609"/>
      <c r="P13" s="609"/>
      <c r="Q13" s="610"/>
      <c r="R13" s="611">
        <v>19014890</v>
      </c>
      <c r="S13" s="612"/>
      <c r="T13" s="612"/>
      <c r="U13" s="612"/>
      <c r="V13" s="612"/>
      <c r="W13" s="612"/>
      <c r="X13" s="612"/>
      <c r="Y13" s="613"/>
      <c r="Z13" s="614">
        <v>3.5</v>
      </c>
      <c r="AA13" s="614"/>
      <c r="AB13" s="614"/>
      <c r="AC13" s="614"/>
      <c r="AD13" s="615">
        <v>19014890</v>
      </c>
      <c r="AE13" s="615"/>
      <c r="AF13" s="615"/>
      <c r="AG13" s="615"/>
      <c r="AH13" s="615"/>
      <c r="AI13" s="615"/>
      <c r="AJ13" s="615"/>
      <c r="AK13" s="615"/>
      <c r="AL13" s="616">
        <v>6.7</v>
      </c>
      <c r="AM13" s="617"/>
      <c r="AN13" s="617"/>
      <c r="AO13" s="618"/>
      <c r="AP13" s="608" t="s">
        <v>221</v>
      </c>
      <c r="AQ13" s="609"/>
      <c r="AR13" s="609"/>
      <c r="AS13" s="609"/>
      <c r="AT13" s="609"/>
      <c r="AU13" s="609"/>
      <c r="AV13" s="609"/>
      <c r="AW13" s="609"/>
      <c r="AX13" s="609"/>
      <c r="AY13" s="609"/>
      <c r="AZ13" s="609"/>
      <c r="BA13" s="609"/>
      <c r="BB13" s="609"/>
      <c r="BC13" s="610"/>
      <c r="BD13" s="611">
        <v>1063294</v>
      </c>
      <c r="BE13" s="612"/>
      <c r="BF13" s="612"/>
      <c r="BG13" s="612"/>
      <c r="BH13" s="612"/>
      <c r="BI13" s="612"/>
      <c r="BJ13" s="612"/>
      <c r="BK13" s="613"/>
      <c r="BL13" s="614">
        <v>0.6</v>
      </c>
      <c r="BM13" s="614"/>
      <c r="BN13" s="614"/>
      <c r="BO13" s="614"/>
      <c r="BP13" s="615" t="s">
        <v>118</v>
      </c>
      <c r="BQ13" s="615"/>
      <c r="BR13" s="615"/>
      <c r="BS13" s="615"/>
      <c r="BT13" s="615"/>
      <c r="BU13" s="615"/>
      <c r="BV13" s="615"/>
      <c r="BW13" s="619"/>
      <c r="BY13" s="608" t="s">
        <v>222</v>
      </c>
      <c r="BZ13" s="609"/>
      <c r="CA13" s="609"/>
      <c r="CB13" s="609"/>
      <c r="CC13" s="609"/>
      <c r="CD13" s="609"/>
      <c r="CE13" s="609"/>
      <c r="CF13" s="609"/>
      <c r="CG13" s="609"/>
      <c r="CH13" s="609"/>
      <c r="CI13" s="609"/>
      <c r="CJ13" s="609"/>
      <c r="CK13" s="609"/>
      <c r="CL13" s="610"/>
      <c r="CM13" s="611">
        <v>82305162</v>
      </c>
      <c r="CN13" s="612"/>
      <c r="CO13" s="612"/>
      <c r="CP13" s="612"/>
      <c r="CQ13" s="612"/>
      <c r="CR13" s="612"/>
      <c r="CS13" s="612"/>
      <c r="CT13" s="613"/>
      <c r="CU13" s="616">
        <v>15.5</v>
      </c>
      <c r="CV13" s="617"/>
      <c r="CW13" s="617"/>
      <c r="CX13" s="622"/>
      <c r="CY13" s="620">
        <v>71119738</v>
      </c>
      <c r="CZ13" s="612"/>
      <c r="DA13" s="612"/>
      <c r="DB13" s="612"/>
      <c r="DC13" s="612"/>
      <c r="DD13" s="612"/>
      <c r="DE13" s="612"/>
      <c r="DF13" s="612"/>
      <c r="DG13" s="612"/>
      <c r="DH13" s="612"/>
      <c r="DI13" s="612"/>
      <c r="DJ13" s="612"/>
      <c r="DK13" s="613"/>
      <c r="DL13" s="620">
        <v>11429291</v>
      </c>
      <c r="DM13" s="612"/>
      <c r="DN13" s="612"/>
      <c r="DO13" s="612"/>
      <c r="DP13" s="612"/>
      <c r="DQ13" s="612"/>
      <c r="DR13" s="612"/>
      <c r="DS13" s="612"/>
      <c r="DT13" s="612"/>
      <c r="DU13" s="612"/>
      <c r="DV13" s="612"/>
      <c r="DW13" s="612"/>
      <c r="DX13" s="621"/>
    </row>
    <row r="14" spans="2:138" ht="11.25" customHeight="1" x14ac:dyDescent="0.2">
      <c r="B14" s="608" t="s">
        <v>223</v>
      </c>
      <c r="C14" s="609"/>
      <c r="D14" s="609"/>
      <c r="E14" s="609"/>
      <c r="F14" s="609"/>
      <c r="G14" s="609"/>
      <c r="H14" s="609"/>
      <c r="I14" s="609"/>
      <c r="J14" s="609"/>
      <c r="K14" s="609"/>
      <c r="L14" s="609"/>
      <c r="M14" s="609"/>
      <c r="N14" s="609"/>
      <c r="O14" s="609"/>
      <c r="P14" s="609"/>
      <c r="Q14" s="610"/>
      <c r="R14" s="611">
        <v>42330</v>
      </c>
      <c r="S14" s="612"/>
      <c r="T14" s="612"/>
      <c r="U14" s="612"/>
      <c r="V14" s="612"/>
      <c r="W14" s="612"/>
      <c r="X14" s="612"/>
      <c r="Y14" s="613"/>
      <c r="Z14" s="614">
        <v>0</v>
      </c>
      <c r="AA14" s="614"/>
      <c r="AB14" s="614"/>
      <c r="AC14" s="614"/>
      <c r="AD14" s="615">
        <v>42330</v>
      </c>
      <c r="AE14" s="615"/>
      <c r="AF14" s="615"/>
      <c r="AG14" s="615"/>
      <c r="AH14" s="615"/>
      <c r="AI14" s="615"/>
      <c r="AJ14" s="615"/>
      <c r="AK14" s="615"/>
      <c r="AL14" s="616">
        <v>0</v>
      </c>
      <c r="AM14" s="617"/>
      <c r="AN14" s="617"/>
      <c r="AO14" s="618"/>
      <c r="AP14" s="608" t="s">
        <v>224</v>
      </c>
      <c r="AQ14" s="609"/>
      <c r="AR14" s="609"/>
      <c r="AS14" s="609"/>
      <c r="AT14" s="609"/>
      <c r="AU14" s="609"/>
      <c r="AV14" s="609"/>
      <c r="AW14" s="609"/>
      <c r="AX14" s="609"/>
      <c r="AY14" s="609"/>
      <c r="AZ14" s="609"/>
      <c r="BA14" s="609"/>
      <c r="BB14" s="609"/>
      <c r="BC14" s="610"/>
      <c r="BD14" s="611">
        <v>645924</v>
      </c>
      <c r="BE14" s="612"/>
      <c r="BF14" s="612"/>
      <c r="BG14" s="612"/>
      <c r="BH14" s="612"/>
      <c r="BI14" s="612"/>
      <c r="BJ14" s="612"/>
      <c r="BK14" s="613"/>
      <c r="BL14" s="614">
        <v>0.4</v>
      </c>
      <c r="BM14" s="614"/>
      <c r="BN14" s="614"/>
      <c r="BO14" s="614"/>
      <c r="BP14" s="615" t="s">
        <v>118</v>
      </c>
      <c r="BQ14" s="615"/>
      <c r="BR14" s="615"/>
      <c r="BS14" s="615"/>
      <c r="BT14" s="615"/>
      <c r="BU14" s="615"/>
      <c r="BV14" s="615"/>
      <c r="BW14" s="619"/>
      <c r="BY14" s="608" t="s">
        <v>225</v>
      </c>
      <c r="BZ14" s="609"/>
      <c r="CA14" s="609"/>
      <c r="CB14" s="609"/>
      <c r="CC14" s="609"/>
      <c r="CD14" s="609"/>
      <c r="CE14" s="609"/>
      <c r="CF14" s="609"/>
      <c r="CG14" s="609"/>
      <c r="CH14" s="609"/>
      <c r="CI14" s="609"/>
      <c r="CJ14" s="609"/>
      <c r="CK14" s="609"/>
      <c r="CL14" s="610"/>
      <c r="CM14" s="611">
        <v>24704576</v>
      </c>
      <c r="CN14" s="612"/>
      <c r="CO14" s="612"/>
      <c r="CP14" s="612"/>
      <c r="CQ14" s="612"/>
      <c r="CR14" s="612"/>
      <c r="CS14" s="612"/>
      <c r="CT14" s="613"/>
      <c r="CU14" s="616">
        <v>4.7</v>
      </c>
      <c r="CV14" s="617"/>
      <c r="CW14" s="617"/>
      <c r="CX14" s="622"/>
      <c r="CY14" s="620">
        <v>1754155</v>
      </c>
      <c r="CZ14" s="612"/>
      <c r="DA14" s="612"/>
      <c r="DB14" s="612"/>
      <c r="DC14" s="612"/>
      <c r="DD14" s="612"/>
      <c r="DE14" s="612"/>
      <c r="DF14" s="612"/>
      <c r="DG14" s="612"/>
      <c r="DH14" s="612"/>
      <c r="DI14" s="612"/>
      <c r="DJ14" s="612"/>
      <c r="DK14" s="613"/>
      <c r="DL14" s="620">
        <v>21660911</v>
      </c>
      <c r="DM14" s="612"/>
      <c r="DN14" s="612"/>
      <c r="DO14" s="612"/>
      <c r="DP14" s="612"/>
      <c r="DQ14" s="612"/>
      <c r="DR14" s="612"/>
      <c r="DS14" s="612"/>
      <c r="DT14" s="612"/>
      <c r="DU14" s="612"/>
      <c r="DV14" s="612"/>
      <c r="DW14" s="612"/>
      <c r="DX14" s="621"/>
    </row>
    <row r="15" spans="2:138" ht="11.25" customHeight="1" x14ac:dyDescent="0.2">
      <c r="B15" s="608" t="s">
        <v>226</v>
      </c>
      <c r="C15" s="609"/>
      <c r="D15" s="609"/>
      <c r="E15" s="609"/>
      <c r="F15" s="609"/>
      <c r="G15" s="609"/>
      <c r="H15" s="609"/>
      <c r="I15" s="609"/>
      <c r="J15" s="609"/>
      <c r="K15" s="609"/>
      <c r="L15" s="609"/>
      <c r="M15" s="609"/>
      <c r="N15" s="609"/>
      <c r="O15" s="609"/>
      <c r="P15" s="609"/>
      <c r="Q15" s="610"/>
      <c r="R15" s="611" t="s">
        <v>118</v>
      </c>
      <c r="S15" s="612"/>
      <c r="T15" s="612"/>
      <c r="U15" s="612"/>
      <c r="V15" s="612"/>
      <c r="W15" s="612"/>
      <c r="X15" s="612"/>
      <c r="Y15" s="613"/>
      <c r="Z15" s="614" t="s">
        <v>118</v>
      </c>
      <c r="AA15" s="614"/>
      <c r="AB15" s="614"/>
      <c r="AC15" s="614"/>
      <c r="AD15" s="615" t="s">
        <v>118</v>
      </c>
      <c r="AE15" s="615"/>
      <c r="AF15" s="615"/>
      <c r="AG15" s="615"/>
      <c r="AH15" s="615"/>
      <c r="AI15" s="615"/>
      <c r="AJ15" s="615"/>
      <c r="AK15" s="615"/>
      <c r="AL15" s="616" t="s">
        <v>118</v>
      </c>
      <c r="AM15" s="617"/>
      <c r="AN15" s="617"/>
      <c r="AO15" s="618"/>
      <c r="AP15" s="608" t="s">
        <v>227</v>
      </c>
      <c r="AQ15" s="609"/>
      <c r="AR15" s="609"/>
      <c r="AS15" s="609"/>
      <c r="AT15" s="609"/>
      <c r="AU15" s="609"/>
      <c r="AV15" s="609"/>
      <c r="AW15" s="609"/>
      <c r="AX15" s="609"/>
      <c r="AY15" s="609"/>
      <c r="AZ15" s="609"/>
      <c r="BA15" s="609"/>
      <c r="BB15" s="609"/>
      <c r="BC15" s="610"/>
      <c r="BD15" s="611">
        <v>37998426</v>
      </c>
      <c r="BE15" s="612"/>
      <c r="BF15" s="612"/>
      <c r="BG15" s="612"/>
      <c r="BH15" s="612"/>
      <c r="BI15" s="612"/>
      <c r="BJ15" s="612"/>
      <c r="BK15" s="613"/>
      <c r="BL15" s="614">
        <v>22.7</v>
      </c>
      <c r="BM15" s="614"/>
      <c r="BN15" s="614"/>
      <c r="BO15" s="614"/>
      <c r="BP15" s="615" t="s">
        <v>118</v>
      </c>
      <c r="BQ15" s="615"/>
      <c r="BR15" s="615"/>
      <c r="BS15" s="615"/>
      <c r="BT15" s="615"/>
      <c r="BU15" s="615"/>
      <c r="BV15" s="615"/>
      <c r="BW15" s="619"/>
      <c r="BY15" s="608" t="s">
        <v>228</v>
      </c>
      <c r="BZ15" s="609"/>
      <c r="CA15" s="609"/>
      <c r="CB15" s="609"/>
      <c r="CC15" s="609"/>
      <c r="CD15" s="609"/>
      <c r="CE15" s="609"/>
      <c r="CF15" s="609"/>
      <c r="CG15" s="609"/>
      <c r="CH15" s="609"/>
      <c r="CI15" s="609"/>
      <c r="CJ15" s="609"/>
      <c r="CK15" s="609"/>
      <c r="CL15" s="610"/>
      <c r="CM15" s="611" t="s">
        <v>118</v>
      </c>
      <c r="CN15" s="612"/>
      <c r="CO15" s="612"/>
      <c r="CP15" s="612"/>
      <c r="CQ15" s="612"/>
      <c r="CR15" s="612"/>
      <c r="CS15" s="612"/>
      <c r="CT15" s="613"/>
      <c r="CU15" s="616" t="s">
        <v>118</v>
      </c>
      <c r="CV15" s="617"/>
      <c r="CW15" s="617"/>
      <c r="CX15" s="622"/>
      <c r="CY15" s="620" t="s">
        <v>118</v>
      </c>
      <c r="CZ15" s="612"/>
      <c r="DA15" s="612"/>
      <c r="DB15" s="612"/>
      <c r="DC15" s="612"/>
      <c r="DD15" s="612"/>
      <c r="DE15" s="612"/>
      <c r="DF15" s="612"/>
      <c r="DG15" s="612"/>
      <c r="DH15" s="612"/>
      <c r="DI15" s="612"/>
      <c r="DJ15" s="612"/>
      <c r="DK15" s="613"/>
      <c r="DL15" s="620" t="s">
        <v>118</v>
      </c>
      <c r="DM15" s="612"/>
      <c r="DN15" s="612"/>
      <c r="DO15" s="612"/>
      <c r="DP15" s="612"/>
      <c r="DQ15" s="612"/>
      <c r="DR15" s="612"/>
      <c r="DS15" s="612"/>
      <c r="DT15" s="612"/>
      <c r="DU15" s="612"/>
      <c r="DV15" s="612"/>
      <c r="DW15" s="612"/>
      <c r="DX15" s="621"/>
    </row>
    <row r="16" spans="2:138" ht="11.25" customHeight="1" x14ac:dyDescent="0.2">
      <c r="B16" s="608" t="s">
        <v>229</v>
      </c>
      <c r="C16" s="609"/>
      <c r="D16" s="609"/>
      <c r="E16" s="609"/>
      <c r="F16" s="609"/>
      <c r="G16" s="609"/>
      <c r="H16" s="609"/>
      <c r="I16" s="609"/>
      <c r="J16" s="609"/>
      <c r="K16" s="609"/>
      <c r="L16" s="609"/>
      <c r="M16" s="609"/>
      <c r="N16" s="609"/>
      <c r="O16" s="609"/>
      <c r="P16" s="609"/>
      <c r="Q16" s="610"/>
      <c r="R16" s="611">
        <v>1704905</v>
      </c>
      <c r="S16" s="612"/>
      <c r="T16" s="612"/>
      <c r="U16" s="612"/>
      <c r="V16" s="612"/>
      <c r="W16" s="612"/>
      <c r="X16" s="612"/>
      <c r="Y16" s="613"/>
      <c r="Z16" s="614">
        <v>0.3</v>
      </c>
      <c r="AA16" s="614"/>
      <c r="AB16" s="614"/>
      <c r="AC16" s="614"/>
      <c r="AD16" s="615">
        <v>1704905</v>
      </c>
      <c r="AE16" s="615"/>
      <c r="AF16" s="615"/>
      <c r="AG16" s="615"/>
      <c r="AH16" s="615"/>
      <c r="AI16" s="615"/>
      <c r="AJ16" s="615"/>
      <c r="AK16" s="615"/>
      <c r="AL16" s="616">
        <v>0.6</v>
      </c>
      <c r="AM16" s="617"/>
      <c r="AN16" s="617"/>
      <c r="AO16" s="618"/>
      <c r="AP16" s="608" t="s">
        <v>230</v>
      </c>
      <c r="AQ16" s="609"/>
      <c r="AR16" s="609"/>
      <c r="AS16" s="609"/>
      <c r="AT16" s="609"/>
      <c r="AU16" s="609"/>
      <c r="AV16" s="609"/>
      <c r="AW16" s="609"/>
      <c r="AX16" s="609"/>
      <c r="AY16" s="609"/>
      <c r="AZ16" s="609"/>
      <c r="BA16" s="609"/>
      <c r="BB16" s="609"/>
      <c r="BC16" s="610"/>
      <c r="BD16" s="611">
        <v>1655395</v>
      </c>
      <c r="BE16" s="612"/>
      <c r="BF16" s="612"/>
      <c r="BG16" s="612"/>
      <c r="BH16" s="612"/>
      <c r="BI16" s="612"/>
      <c r="BJ16" s="612"/>
      <c r="BK16" s="613"/>
      <c r="BL16" s="614">
        <v>1</v>
      </c>
      <c r="BM16" s="614"/>
      <c r="BN16" s="614"/>
      <c r="BO16" s="614"/>
      <c r="BP16" s="615" t="s">
        <v>118</v>
      </c>
      <c r="BQ16" s="615"/>
      <c r="BR16" s="615"/>
      <c r="BS16" s="615"/>
      <c r="BT16" s="615"/>
      <c r="BU16" s="615"/>
      <c r="BV16" s="615"/>
      <c r="BW16" s="619"/>
      <c r="BY16" s="608" t="s">
        <v>231</v>
      </c>
      <c r="BZ16" s="609"/>
      <c r="CA16" s="609"/>
      <c r="CB16" s="609"/>
      <c r="CC16" s="609"/>
      <c r="CD16" s="609"/>
      <c r="CE16" s="609"/>
      <c r="CF16" s="609"/>
      <c r="CG16" s="609"/>
      <c r="CH16" s="609"/>
      <c r="CI16" s="609"/>
      <c r="CJ16" s="609"/>
      <c r="CK16" s="609"/>
      <c r="CL16" s="610"/>
      <c r="CM16" s="611">
        <v>106764882</v>
      </c>
      <c r="CN16" s="612"/>
      <c r="CO16" s="612"/>
      <c r="CP16" s="612"/>
      <c r="CQ16" s="612"/>
      <c r="CR16" s="612"/>
      <c r="CS16" s="612"/>
      <c r="CT16" s="613"/>
      <c r="CU16" s="616">
        <v>20.100000000000001</v>
      </c>
      <c r="CV16" s="617"/>
      <c r="CW16" s="617"/>
      <c r="CX16" s="622"/>
      <c r="CY16" s="620">
        <v>5054717</v>
      </c>
      <c r="CZ16" s="612"/>
      <c r="DA16" s="612"/>
      <c r="DB16" s="612"/>
      <c r="DC16" s="612"/>
      <c r="DD16" s="612"/>
      <c r="DE16" s="612"/>
      <c r="DF16" s="612"/>
      <c r="DG16" s="612"/>
      <c r="DH16" s="612"/>
      <c r="DI16" s="612"/>
      <c r="DJ16" s="612"/>
      <c r="DK16" s="613"/>
      <c r="DL16" s="620">
        <v>79594282</v>
      </c>
      <c r="DM16" s="612"/>
      <c r="DN16" s="612"/>
      <c r="DO16" s="612"/>
      <c r="DP16" s="612"/>
      <c r="DQ16" s="612"/>
      <c r="DR16" s="612"/>
      <c r="DS16" s="612"/>
      <c r="DT16" s="612"/>
      <c r="DU16" s="612"/>
      <c r="DV16" s="612"/>
      <c r="DW16" s="612"/>
      <c r="DX16" s="621"/>
    </row>
    <row r="17" spans="2:128" ht="11.25" customHeight="1" x14ac:dyDescent="0.2">
      <c r="B17" s="608" t="s">
        <v>232</v>
      </c>
      <c r="C17" s="609"/>
      <c r="D17" s="609"/>
      <c r="E17" s="609"/>
      <c r="F17" s="609"/>
      <c r="G17" s="609"/>
      <c r="H17" s="609"/>
      <c r="I17" s="609"/>
      <c r="J17" s="609"/>
      <c r="K17" s="609"/>
      <c r="L17" s="609"/>
      <c r="M17" s="609"/>
      <c r="N17" s="609"/>
      <c r="O17" s="609"/>
      <c r="P17" s="609"/>
      <c r="Q17" s="610"/>
      <c r="R17" s="611">
        <v>650125</v>
      </c>
      <c r="S17" s="612"/>
      <c r="T17" s="612"/>
      <c r="U17" s="612"/>
      <c r="V17" s="612"/>
      <c r="W17" s="612"/>
      <c r="X17" s="612"/>
      <c r="Y17" s="613"/>
      <c r="Z17" s="614">
        <v>0.1</v>
      </c>
      <c r="AA17" s="614"/>
      <c r="AB17" s="614"/>
      <c r="AC17" s="614"/>
      <c r="AD17" s="615">
        <v>650125</v>
      </c>
      <c r="AE17" s="615"/>
      <c r="AF17" s="615"/>
      <c r="AG17" s="615"/>
      <c r="AH17" s="615"/>
      <c r="AI17" s="615"/>
      <c r="AJ17" s="615"/>
      <c r="AK17" s="615"/>
      <c r="AL17" s="616">
        <v>0.2</v>
      </c>
      <c r="AM17" s="617"/>
      <c r="AN17" s="617"/>
      <c r="AO17" s="618"/>
      <c r="AP17" s="608" t="s">
        <v>233</v>
      </c>
      <c r="AQ17" s="609"/>
      <c r="AR17" s="609"/>
      <c r="AS17" s="609"/>
      <c r="AT17" s="609"/>
      <c r="AU17" s="609"/>
      <c r="AV17" s="609"/>
      <c r="AW17" s="609"/>
      <c r="AX17" s="609"/>
      <c r="AY17" s="609"/>
      <c r="AZ17" s="609"/>
      <c r="BA17" s="609"/>
      <c r="BB17" s="609"/>
      <c r="BC17" s="610"/>
      <c r="BD17" s="611">
        <v>36343031</v>
      </c>
      <c r="BE17" s="612"/>
      <c r="BF17" s="612"/>
      <c r="BG17" s="612"/>
      <c r="BH17" s="612"/>
      <c r="BI17" s="612"/>
      <c r="BJ17" s="612"/>
      <c r="BK17" s="613"/>
      <c r="BL17" s="614">
        <v>21.7</v>
      </c>
      <c r="BM17" s="614"/>
      <c r="BN17" s="614"/>
      <c r="BO17" s="614"/>
      <c r="BP17" s="615" t="s">
        <v>118</v>
      </c>
      <c r="BQ17" s="615"/>
      <c r="BR17" s="615"/>
      <c r="BS17" s="615"/>
      <c r="BT17" s="615"/>
      <c r="BU17" s="615"/>
      <c r="BV17" s="615"/>
      <c r="BW17" s="619"/>
      <c r="BY17" s="608" t="s">
        <v>234</v>
      </c>
      <c r="BZ17" s="609"/>
      <c r="CA17" s="609"/>
      <c r="CB17" s="609"/>
      <c r="CC17" s="609"/>
      <c r="CD17" s="609"/>
      <c r="CE17" s="609"/>
      <c r="CF17" s="609"/>
      <c r="CG17" s="609"/>
      <c r="CH17" s="609"/>
      <c r="CI17" s="609"/>
      <c r="CJ17" s="609"/>
      <c r="CK17" s="609"/>
      <c r="CL17" s="610"/>
      <c r="CM17" s="611">
        <v>2440846</v>
      </c>
      <c r="CN17" s="612"/>
      <c r="CO17" s="612"/>
      <c r="CP17" s="612"/>
      <c r="CQ17" s="612"/>
      <c r="CR17" s="612"/>
      <c r="CS17" s="612"/>
      <c r="CT17" s="613"/>
      <c r="CU17" s="616">
        <v>0.5</v>
      </c>
      <c r="CV17" s="617"/>
      <c r="CW17" s="617"/>
      <c r="CX17" s="622"/>
      <c r="CY17" s="620" t="s">
        <v>118</v>
      </c>
      <c r="CZ17" s="612"/>
      <c r="DA17" s="612"/>
      <c r="DB17" s="612"/>
      <c r="DC17" s="612"/>
      <c r="DD17" s="612"/>
      <c r="DE17" s="612"/>
      <c r="DF17" s="612"/>
      <c r="DG17" s="612"/>
      <c r="DH17" s="612"/>
      <c r="DI17" s="612"/>
      <c r="DJ17" s="612"/>
      <c r="DK17" s="613"/>
      <c r="DL17" s="620">
        <v>21373</v>
      </c>
      <c r="DM17" s="612"/>
      <c r="DN17" s="612"/>
      <c r="DO17" s="612"/>
      <c r="DP17" s="612"/>
      <c r="DQ17" s="612"/>
      <c r="DR17" s="612"/>
      <c r="DS17" s="612"/>
      <c r="DT17" s="612"/>
      <c r="DU17" s="612"/>
      <c r="DV17" s="612"/>
      <c r="DW17" s="612"/>
      <c r="DX17" s="621"/>
    </row>
    <row r="18" spans="2:128" ht="11.25" customHeight="1" x14ac:dyDescent="0.2">
      <c r="B18" s="608" t="s">
        <v>235</v>
      </c>
      <c r="C18" s="609"/>
      <c r="D18" s="609"/>
      <c r="E18" s="609"/>
      <c r="F18" s="609"/>
      <c r="G18" s="609"/>
      <c r="H18" s="609"/>
      <c r="I18" s="609"/>
      <c r="J18" s="609"/>
      <c r="K18" s="609"/>
      <c r="L18" s="609"/>
      <c r="M18" s="609"/>
      <c r="N18" s="609"/>
      <c r="O18" s="609"/>
      <c r="P18" s="609"/>
      <c r="Q18" s="610"/>
      <c r="R18" s="611">
        <v>142495</v>
      </c>
      <c r="S18" s="612"/>
      <c r="T18" s="612"/>
      <c r="U18" s="612"/>
      <c r="V18" s="612"/>
      <c r="W18" s="612"/>
      <c r="X18" s="612"/>
      <c r="Y18" s="613"/>
      <c r="Z18" s="614">
        <v>0</v>
      </c>
      <c r="AA18" s="614"/>
      <c r="AB18" s="614"/>
      <c r="AC18" s="614"/>
      <c r="AD18" s="615">
        <v>142495</v>
      </c>
      <c r="AE18" s="615"/>
      <c r="AF18" s="615"/>
      <c r="AG18" s="615"/>
      <c r="AH18" s="615"/>
      <c r="AI18" s="615"/>
      <c r="AJ18" s="615"/>
      <c r="AK18" s="615"/>
      <c r="AL18" s="616">
        <v>0</v>
      </c>
      <c r="AM18" s="617"/>
      <c r="AN18" s="617"/>
      <c r="AO18" s="618"/>
      <c r="AP18" s="608" t="s">
        <v>236</v>
      </c>
      <c r="AQ18" s="609"/>
      <c r="AR18" s="609"/>
      <c r="AS18" s="609"/>
      <c r="AT18" s="609"/>
      <c r="AU18" s="609"/>
      <c r="AV18" s="609"/>
      <c r="AW18" s="609"/>
      <c r="AX18" s="609"/>
      <c r="AY18" s="609"/>
      <c r="AZ18" s="609"/>
      <c r="BA18" s="609"/>
      <c r="BB18" s="609"/>
      <c r="BC18" s="610"/>
      <c r="BD18" s="611">
        <v>44440278</v>
      </c>
      <c r="BE18" s="612"/>
      <c r="BF18" s="612"/>
      <c r="BG18" s="612"/>
      <c r="BH18" s="612"/>
      <c r="BI18" s="612"/>
      <c r="BJ18" s="612"/>
      <c r="BK18" s="613"/>
      <c r="BL18" s="614">
        <v>26.5</v>
      </c>
      <c r="BM18" s="614"/>
      <c r="BN18" s="614"/>
      <c r="BO18" s="614"/>
      <c r="BP18" s="615" t="s">
        <v>118</v>
      </c>
      <c r="BQ18" s="615"/>
      <c r="BR18" s="615"/>
      <c r="BS18" s="615"/>
      <c r="BT18" s="615"/>
      <c r="BU18" s="615"/>
      <c r="BV18" s="615"/>
      <c r="BW18" s="619"/>
      <c r="BY18" s="608" t="s">
        <v>237</v>
      </c>
      <c r="BZ18" s="609"/>
      <c r="CA18" s="609"/>
      <c r="CB18" s="609"/>
      <c r="CC18" s="609"/>
      <c r="CD18" s="609"/>
      <c r="CE18" s="609"/>
      <c r="CF18" s="609"/>
      <c r="CG18" s="609"/>
      <c r="CH18" s="609"/>
      <c r="CI18" s="609"/>
      <c r="CJ18" s="609"/>
      <c r="CK18" s="609"/>
      <c r="CL18" s="610"/>
      <c r="CM18" s="611">
        <v>91323680</v>
      </c>
      <c r="CN18" s="612"/>
      <c r="CO18" s="612"/>
      <c r="CP18" s="612"/>
      <c r="CQ18" s="612"/>
      <c r="CR18" s="612"/>
      <c r="CS18" s="612"/>
      <c r="CT18" s="613"/>
      <c r="CU18" s="616">
        <v>17.2</v>
      </c>
      <c r="CV18" s="617"/>
      <c r="CW18" s="617"/>
      <c r="CX18" s="622"/>
      <c r="CY18" s="620" t="s">
        <v>118</v>
      </c>
      <c r="CZ18" s="612"/>
      <c r="DA18" s="612"/>
      <c r="DB18" s="612"/>
      <c r="DC18" s="612"/>
      <c r="DD18" s="612"/>
      <c r="DE18" s="612"/>
      <c r="DF18" s="612"/>
      <c r="DG18" s="612"/>
      <c r="DH18" s="612"/>
      <c r="DI18" s="612"/>
      <c r="DJ18" s="612"/>
      <c r="DK18" s="613"/>
      <c r="DL18" s="620">
        <v>90268669</v>
      </c>
      <c r="DM18" s="612"/>
      <c r="DN18" s="612"/>
      <c r="DO18" s="612"/>
      <c r="DP18" s="612"/>
      <c r="DQ18" s="612"/>
      <c r="DR18" s="612"/>
      <c r="DS18" s="612"/>
      <c r="DT18" s="612"/>
      <c r="DU18" s="612"/>
      <c r="DV18" s="612"/>
      <c r="DW18" s="612"/>
      <c r="DX18" s="621"/>
    </row>
    <row r="19" spans="2:128" ht="11.25" customHeight="1" x14ac:dyDescent="0.2">
      <c r="B19" s="608" t="s">
        <v>238</v>
      </c>
      <c r="C19" s="609"/>
      <c r="D19" s="609"/>
      <c r="E19" s="609"/>
      <c r="F19" s="609"/>
      <c r="G19" s="609"/>
      <c r="H19" s="609"/>
      <c r="I19" s="609"/>
      <c r="J19" s="609"/>
      <c r="K19" s="609"/>
      <c r="L19" s="609"/>
      <c r="M19" s="609"/>
      <c r="N19" s="609"/>
      <c r="O19" s="609"/>
      <c r="P19" s="609"/>
      <c r="Q19" s="610"/>
      <c r="R19" s="611">
        <v>912285</v>
      </c>
      <c r="S19" s="612"/>
      <c r="T19" s="612"/>
      <c r="U19" s="612"/>
      <c r="V19" s="612"/>
      <c r="W19" s="612"/>
      <c r="X19" s="612"/>
      <c r="Y19" s="613"/>
      <c r="Z19" s="614">
        <v>0.2</v>
      </c>
      <c r="AA19" s="614"/>
      <c r="AB19" s="614"/>
      <c r="AC19" s="614"/>
      <c r="AD19" s="615">
        <v>912285</v>
      </c>
      <c r="AE19" s="615"/>
      <c r="AF19" s="615"/>
      <c r="AG19" s="615"/>
      <c r="AH19" s="615"/>
      <c r="AI19" s="615"/>
      <c r="AJ19" s="615"/>
      <c r="AK19" s="615"/>
      <c r="AL19" s="616">
        <v>0.3</v>
      </c>
      <c r="AM19" s="617"/>
      <c r="AN19" s="617"/>
      <c r="AO19" s="618"/>
      <c r="AP19" s="608" t="s">
        <v>239</v>
      </c>
      <c r="AQ19" s="609"/>
      <c r="AR19" s="609"/>
      <c r="AS19" s="609"/>
      <c r="AT19" s="609"/>
      <c r="AU19" s="609"/>
      <c r="AV19" s="609"/>
      <c r="AW19" s="609"/>
      <c r="AX19" s="609"/>
      <c r="AY19" s="609"/>
      <c r="AZ19" s="609"/>
      <c r="BA19" s="609"/>
      <c r="BB19" s="609"/>
      <c r="BC19" s="610"/>
      <c r="BD19" s="611">
        <v>3138335</v>
      </c>
      <c r="BE19" s="612"/>
      <c r="BF19" s="612"/>
      <c r="BG19" s="612"/>
      <c r="BH19" s="612"/>
      <c r="BI19" s="612"/>
      <c r="BJ19" s="612"/>
      <c r="BK19" s="613"/>
      <c r="BL19" s="614">
        <v>1.9</v>
      </c>
      <c r="BM19" s="614"/>
      <c r="BN19" s="614"/>
      <c r="BO19" s="614"/>
      <c r="BP19" s="615" t="s">
        <v>118</v>
      </c>
      <c r="BQ19" s="615"/>
      <c r="BR19" s="615"/>
      <c r="BS19" s="615"/>
      <c r="BT19" s="615"/>
      <c r="BU19" s="615"/>
      <c r="BV19" s="615"/>
      <c r="BW19" s="619"/>
      <c r="BY19" s="608" t="s">
        <v>240</v>
      </c>
      <c r="BZ19" s="609"/>
      <c r="CA19" s="609"/>
      <c r="CB19" s="609"/>
      <c r="CC19" s="609"/>
      <c r="CD19" s="609"/>
      <c r="CE19" s="609"/>
      <c r="CF19" s="609"/>
      <c r="CG19" s="609"/>
      <c r="CH19" s="609"/>
      <c r="CI19" s="609"/>
      <c r="CJ19" s="609"/>
      <c r="CK19" s="609"/>
      <c r="CL19" s="610"/>
      <c r="CM19" s="611" t="s">
        <v>118</v>
      </c>
      <c r="CN19" s="612"/>
      <c r="CO19" s="612"/>
      <c r="CP19" s="612"/>
      <c r="CQ19" s="612"/>
      <c r="CR19" s="612"/>
      <c r="CS19" s="612"/>
      <c r="CT19" s="613"/>
      <c r="CU19" s="616" t="s">
        <v>118</v>
      </c>
      <c r="CV19" s="617"/>
      <c r="CW19" s="617"/>
      <c r="CX19" s="622"/>
      <c r="CY19" s="620" t="s">
        <v>118</v>
      </c>
      <c r="CZ19" s="612"/>
      <c r="DA19" s="612"/>
      <c r="DB19" s="612"/>
      <c r="DC19" s="612"/>
      <c r="DD19" s="612"/>
      <c r="DE19" s="612"/>
      <c r="DF19" s="612"/>
      <c r="DG19" s="612"/>
      <c r="DH19" s="612"/>
      <c r="DI19" s="612"/>
      <c r="DJ19" s="612"/>
      <c r="DK19" s="613"/>
      <c r="DL19" s="620" t="s">
        <v>118</v>
      </c>
      <c r="DM19" s="612"/>
      <c r="DN19" s="612"/>
      <c r="DO19" s="612"/>
      <c r="DP19" s="612"/>
      <c r="DQ19" s="612"/>
      <c r="DR19" s="612"/>
      <c r="DS19" s="612"/>
      <c r="DT19" s="612"/>
      <c r="DU19" s="612"/>
      <c r="DV19" s="612"/>
      <c r="DW19" s="612"/>
      <c r="DX19" s="621"/>
    </row>
    <row r="20" spans="2:128" ht="11.25" customHeight="1" x14ac:dyDescent="0.2">
      <c r="B20" s="608" t="s">
        <v>241</v>
      </c>
      <c r="C20" s="609"/>
      <c r="D20" s="609"/>
      <c r="E20" s="609"/>
      <c r="F20" s="609"/>
      <c r="G20" s="609"/>
      <c r="H20" s="609"/>
      <c r="I20" s="609"/>
      <c r="J20" s="609"/>
      <c r="K20" s="609"/>
      <c r="L20" s="609"/>
      <c r="M20" s="609"/>
      <c r="N20" s="609"/>
      <c r="O20" s="609"/>
      <c r="P20" s="609"/>
      <c r="Q20" s="610"/>
      <c r="R20" s="611">
        <v>122531824</v>
      </c>
      <c r="S20" s="612"/>
      <c r="T20" s="612"/>
      <c r="U20" s="612"/>
      <c r="V20" s="612"/>
      <c r="W20" s="612"/>
      <c r="X20" s="612"/>
      <c r="Y20" s="613"/>
      <c r="Z20" s="614">
        <v>22.6</v>
      </c>
      <c r="AA20" s="614"/>
      <c r="AB20" s="614"/>
      <c r="AC20" s="614"/>
      <c r="AD20" s="615">
        <v>119495167</v>
      </c>
      <c r="AE20" s="615"/>
      <c r="AF20" s="615"/>
      <c r="AG20" s="615"/>
      <c r="AH20" s="615"/>
      <c r="AI20" s="615"/>
      <c r="AJ20" s="615"/>
      <c r="AK20" s="615"/>
      <c r="AL20" s="616">
        <v>41.9</v>
      </c>
      <c r="AM20" s="617"/>
      <c r="AN20" s="617"/>
      <c r="AO20" s="618"/>
      <c r="AP20" s="623" t="s">
        <v>242</v>
      </c>
      <c r="AQ20" s="624"/>
      <c r="AR20" s="624"/>
      <c r="AS20" s="624"/>
      <c r="AT20" s="624"/>
      <c r="AU20" s="624"/>
      <c r="AV20" s="624"/>
      <c r="AW20" s="624"/>
      <c r="AX20" s="624"/>
      <c r="AY20" s="624"/>
      <c r="AZ20" s="624"/>
      <c r="BA20" s="624"/>
      <c r="BB20" s="624"/>
      <c r="BC20" s="625"/>
      <c r="BD20" s="611">
        <v>1248381</v>
      </c>
      <c r="BE20" s="612"/>
      <c r="BF20" s="612"/>
      <c r="BG20" s="612"/>
      <c r="BH20" s="612"/>
      <c r="BI20" s="612"/>
      <c r="BJ20" s="612"/>
      <c r="BK20" s="613"/>
      <c r="BL20" s="614">
        <v>0.7</v>
      </c>
      <c r="BM20" s="614"/>
      <c r="BN20" s="614"/>
      <c r="BO20" s="614"/>
      <c r="BP20" s="615" t="s">
        <v>118</v>
      </c>
      <c r="BQ20" s="615"/>
      <c r="BR20" s="615"/>
      <c r="BS20" s="615"/>
      <c r="BT20" s="615"/>
      <c r="BU20" s="615"/>
      <c r="BV20" s="615"/>
      <c r="BW20" s="619"/>
      <c r="BY20" s="623" t="s">
        <v>243</v>
      </c>
      <c r="BZ20" s="624"/>
      <c r="CA20" s="624"/>
      <c r="CB20" s="624"/>
      <c r="CC20" s="624"/>
      <c r="CD20" s="624"/>
      <c r="CE20" s="624"/>
      <c r="CF20" s="624"/>
      <c r="CG20" s="624"/>
      <c r="CH20" s="624"/>
      <c r="CI20" s="624"/>
      <c r="CJ20" s="624"/>
      <c r="CK20" s="624"/>
      <c r="CL20" s="625"/>
      <c r="CM20" s="611" t="s">
        <v>118</v>
      </c>
      <c r="CN20" s="612"/>
      <c r="CO20" s="612"/>
      <c r="CP20" s="612"/>
      <c r="CQ20" s="612"/>
      <c r="CR20" s="612"/>
      <c r="CS20" s="612"/>
      <c r="CT20" s="613"/>
      <c r="CU20" s="616" t="s">
        <v>118</v>
      </c>
      <c r="CV20" s="617"/>
      <c r="CW20" s="617"/>
      <c r="CX20" s="622"/>
      <c r="CY20" s="620" t="s">
        <v>118</v>
      </c>
      <c r="CZ20" s="612"/>
      <c r="DA20" s="612"/>
      <c r="DB20" s="612"/>
      <c r="DC20" s="612"/>
      <c r="DD20" s="612"/>
      <c r="DE20" s="612"/>
      <c r="DF20" s="612"/>
      <c r="DG20" s="612"/>
      <c r="DH20" s="612"/>
      <c r="DI20" s="612"/>
      <c r="DJ20" s="612"/>
      <c r="DK20" s="613"/>
      <c r="DL20" s="620" t="s">
        <v>118</v>
      </c>
      <c r="DM20" s="612"/>
      <c r="DN20" s="612"/>
      <c r="DO20" s="612"/>
      <c r="DP20" s="612"/>
      <c r="DQ20" s="612"/>
      <c r="DR20" s="612"/>
      <c r="DS20" s="612"/>
      <c r="DT20" s="612"/>
      <c r="DU20" s="612"/>
      <c r="DV20" s="612"/>
      <c r="DW20" s="612"/>
      <c r="DX20" s="621"/>
    </row>
    <row r="21" spans="2:128" ht="11.25" customHeight="1" x14ac:dyDescent="0.2">
      <c r="B21" s="608" t="s">
        <v>244</v>
      </c>
      <c r="C21" s="609"/>
      <c r="D21" s="609"/>
      <c r="E21" s="609"/>
      <c r="F21" s="609"/>
      <c r="G21" s="609"/>
      <c r="H21" s="609"/>
      <c r="I21" s="609"/>
      <c r="J21" s="609"/>
      <c r="K21" s="609"/>
      <c r="L21" s="609"/>
      <c r="M21" s="609"/>
      <c r="N21" s="609"/>
      <c r="O21" s="609"/>
      <c r="P21" s="609"/>
      <c r="Q21" s="610"/>
      <c r="R21" s="611">
        <v>119495167</v>
      </c>
      <c r="S21" s="612"/>
      <c r="T21" s="612"/>
      <c r="U21" s="612"/>
      <c r="V21" s="612"/>
      <c r="W21" s="612"/>
      <c r="X21" s="612"/>
      <c r="Y21" s="613"/>
      <c r="Z21" s="616">
        <v>22.1</v>
      </c>
      <c r="AA21" s="617"/>
      <c r="AB21" s="617"/>
      <c r="AC21" s="622"/>
      <c r="AD21" s="620">
        <v>119495167</v>
      </c>
      <c r="AE21" s="612"/>
      <c r="AF21" s="612"/>
      <c r="AG21" s="612"/>
      <c r="AH21" s="612"/>
      <c r="AI21" s="612"/>
      <c r="AJ21" s="612"/>
      <c r="AK21" s="613"/>
      <c r="AL21" s="616">
        <v>41.9</v>
      </c>
      <c r="AM21" s="617"/>
      <c r="AN21" s="617"/>
      <c r="AO21" s="618"/>
      <c r="AP21" s="623" t="s">
        <v>245</v>
      </c>
      <c r="AQ21" s="624"/>
      <c r="AR21" s="624"/>
      <c r="AS21" s="624"/>
      <c r="AT21" s="624"/>
      <c r="AU21" s="624"/>
      <c r="AV21" s="624"/>
      <c r="AW21" s="624"/>
      <c r="AX21" s="624"/>
      <c r="AY21" s="624"/>
      <c r="AZ21" s="624"/>
      <c r="BA21" s="624"/>
      <c r="BB21" s="624"/>
      <c r="BC21" s="625"/>
      <c r="BD21" s="611">
        <v>548258</v>
      </c>
      <c r="BE21" s="612"/>
      <c r="BF21" s="612"/>
      <c r="BG21" s="612"/>
      <c r="BH21" s="612"/>
      <c r="BI21" s="612"/>
      <c r="BJ21" s="612"/>
      <c r="BK21" s="613"/>
      <c r="BL21" s="614">
        <v>0.3</v>
      </c>
      <c r="BM21" s="614"/>
      <c r="BN21" s="614"/>
      <c r="BO21" s="614"/>
      <c r="BP21" s="615" t="s">
        <v>118</v>
      </c>
      <c r="BQ21" s="615"/>
      <c r="BR21" s="615"/>
      <c r="BS21" s="615"/>
      <c r="BT21" s="615"/>
      <c r="BU21" s="615"/>
      <c r="BV21" s="615"/>
      <c r="BW21" s="619"/>
      <c r="BY21" s="623" t="s">
        <v>246</v>
      </c>
      <c r="BZ21" s="624"/>
      <c r="CA21" s="624"/>
      <c r="CB21" s="624"/>
      <c r="CC21" s="624"/>
      <c r="CD21" s="624"/>
      <c r="CE21" s="624"/>
      <c r="CF21" s="624"/>
      <c r="CG21" s="624"/>
      <c r="CH21" s="624"/>
      <c r="CI21" s="624"/>
      <c r="CJ21" s="624"/>
      <c r="CK21" s="624"/>
      <c r="CL21" s="625"/>
      <c r="CM21" s="611">
        <v>131276</v>
      </c>
      <c r="CN21" s="612"/>
      <c r="CO21" s="612"/>
      <c r="CP21" s="612"/>
      <c r="CQ21" s="612"/>
      <c r="CR21" s="612"/>
      <c r="CS21" s="612"/>
      <c r="CT21" s="613"/>
      <c r="CU21" s="616">
        <v>0</v>
      </c>
      <c r="CV21" s="617"/>
      <c r="CW21" s="617"/>
      <c r="CX21" s="622"/>
      <c r="CY21" s="620" t="s">
        <v>118</v>
      </c>
      <c r="CZ21" s="612"/>
      <c r="DA21" s="612"/>
      <c r="DB21" s="612"/>
      <c r="DC21" s="612"/>
      <c r="DD21" s="612"/>
      <c r="DE21" s="612"/>
      <c r="DF21" s="612"/>
      <c r="DG21" s="612"/>
      <c r="DH21" s="612"/>
      <c r="DI21" s="612"/>
      <c r="DJ21" s="612"/>
      <c r="DK21" s="613"/>
      <c r="DL21" s="620">
        <v>131276</v>
      </c>
      <c r="DM21" s="612"/>
      <c r="DN21" s="612"/>
      <c r="DO21" s="612"/>
      <c r="DP21" s="612"/>
      <c r="DQ21" s="612"/>
      <c r="DR21" s="612"/>
      <c r="DS21" s="612"/>
      <c r="DT21" s="612"/>
      <c r="DU21" s="612"/>
      <c r="DV21" s="612"/>
      <c r="DW21" s="612"/>
      <c r="DX21" s="621"/>
    </row>
    <row r="22" spans="2:128" ht="11.25" customHeight="1" x14ac:dyDescent="0.2">
      <c r="B22" s="608" t="s">
        <v>247</v>
      </c>
      <c r="C22" s="609"/>
      <c r="D22" s="609"/>
      <c r="E22" s="609"/>
      <c r="F22" s="609"/>
      <c r="G22" s="609"/>
      <c r="H22" s="609"/>
      <c r="I22" s="609"/>
      <c r="J22" s="609"/>
      <c r="K22" s="609"/>
      <c r="L22" s="609"/>
      <c r="M22" s="609"/>
      <c r="N22" s="609"/>
      <c r="O22" s="609"/>
      <c r="P22" s="609"/>
      <c r="Q22" s="610"/>
      <c r="R22" s="611">
        <v>3026170</v>
      </c>
      <c r="S22" s="612"/>
      <c r="T22" s="612"/>
      <c r="U22" s="612"/>
      <c r="V22" s="612"/>
      <c r="W22" s="612"/>
      <c r="X22" s="612"/>
      <c r="Y22" s="613"/>
      <c r="Z22" s="616">
        <v>0.6</v>
      </c>
      <c r="AA22" s="617"/>
      <c r="AB22" s="617"/>
      <c r="AC22" s="622"/>
      <c r="AD22" s="620" t="s">
        <v>118</v>
      </c>
      <c r="AE22" s="612"/>
      <c r="AF22" s="612"/>
      <c r="AG22" s="612"/>
      <c r="AH22" s="612"/>
      <c r="AI22" s="612"/>
      <c r="AJ22" s="612"/>
      <c r="AK22" s="613"/>
      <c r="AL22" s="616" t="s">
        <v>118</v>
      </c>
      <c r="AM22" s="617"/>
      <c r="AN22" s="617"/>
      <c r="AO22" s="618"/>
      <c r="AP22" s="623" t="s">
        <v>248</v>
      </c>
      <c r="AQ22" s="624"/>
      <c r="AR22" s="624"/>
      <c r="AS22" s="624"/>
      <c r="AT22" s="624"/>
      <c r="AU22" s="624"/>
      <c r="AV22" s="624"/>
      <c r="AW22" s="624"/>
      <c r="AX22" s="624"/>
      <c r="AY22" s="624"/>
      <c r="AZ22" s="624"/>
      <c r="BA22" s="624"/>
      <c r="BB22" s="624"/>
      <c r="BC22" s="625"/>
      <c r="BD22" s="611">
        <v>1137904</v>
      </c>
      <c r="BE22" s="612"/>
      <c r="BF22" s="612"/>
      <c r="BG22" s="612"/>
      <c r="BH22" s="612"/>
      <c r="BI22" s="612"/>
      <c r="BJ22" s="612"/>
      <c r="BK22" s="613"/>
      <c r="BL22" s="614">
        <v>0.7</v>
      </c>
      <c r="BM22" s="614"/>
      <c r="BN22" s="614"/>
      <c r="BO22" s="614"/>
      <c r="BP22" s="615" t="s">
        <v>118</v>
      </c>
      <c r="BQ22" s="615"/>
      <c r="BR22" s="615"/>
      <c r="BS22" s="615"/>
      <c r="BT22" s="615"/>
      <c r="BU22" s="615"/>
      <c r="BV22" s="615"/>
      <c r="BW22" s="619"/>
      <c r="BY22" s="623" t="s">
        <v>249</v>
      </c>
      <c r="BZ22" s="624"/>
      <c r="CA22" s="624"/>
      <c r="CB22" s="624"/>
      <c r="CC22" s="624"/>
      <c r="CD22" s="624"/>
      <c r="CE22" s="624"/>
      <c r="CF22" s="624"/>
      <c r="CG22" s="624"/>
      <c r="CH22" s="624"/>
      <c r="CI22" s="624"/>
      <c r="CJ22" s="624"/>
      <c r="CK22" s="624"/>
      <c r="CL22" s="625"/>
      <c r="CM22" s="611">
        <v>632715</v>
      </c>
      <c r="CN22" s="612"/>
      <c r="CO22" s="612"/>
      <c r="CP22" s="612"/>
      <c r="CQ22" s="612"/>
      <c r="CR22" s="612"/>
      <c r="CS22" s="612"/>
      <c r="CT22" s="613"/>
      <c r="CU22" s="616">
        <v>0.1</v>
      </c>
      <c r="CV22" s="617"/>
      <c r="CW22" s="617"/>
      <c r="CX22" s="622"/>
      <c r="CY22" s="620" t="s">
        <v>118</v>
      </c>
      <c r="CZ22" s="612"/>
      <c r="DA22" s="612"/>
      <c r="DB22" s="612"/>
      <c r="DC22" s="612"/>
      <c r="DD22" s="612"/>
      <c r="DE22" s="612"/>
      <c r="DF22" s="612"/>
      <c r="DG22" s="612"/>
      <c r="DH22" s="612"/>
      <c r="DI22" s="612"/>
      <c r="DJ22" s="612"/>
      <c r="DK22" s="613"/>
      <c r="DL22" s="620">
        <v>632715</v>
      </c>
      <c r="DM22" s="612"/>
      <c r="DN22" s="612"/>
      <c r="DO22" s="612"/>
      <c r="DP22" s="612"/>
      <c r="DQ22" s="612"/>
      <c r="DR22" s="612"/>
      <c r="DS22" s="612"/>
      <c r="DT22" s="612"/>
      <c r="DU22" s="612"/>
      <c r="DV22" s="612"/>
      <c r="DW22" s="612"/>
      <c r="DX22" s="621"/>
    </row>
    <row r="23" spans="2:128" ht="11.25" customHeight="1" x14ac:dyDescent="0.2">
      <c r="B23" s="608" t="s">
        <v>250</v>
      </c>
      <c r="C23" s="609"/>
      <c r="D23" s="609"/>
      <c r="E23" s="609"/>
      <c r="F23" s="609"/>
      <c r="G23" s="609"/>
      <c r="H23" s="609"/>
      <c r="I23" s="609"/>
      <c r="J23" s="609"/>
      <c r="K23" s="609"/>
      <c r="L23" s="609"/>
      <c r="M23" s="609"/>
      <c r="N23" s="609"/>
      <c r="O23" s="609"/>
      <c r="P23" s="609"/>
      <c r="Q23" s="610"/>
      <c r="R23" s="611">
        <v>10487</v>
      </c>
      <c r="S23" s="612"/>
      <c r="T23" s="612"/>
      <c r="U23" s="612"/>
      <c r="V23" s="612"/>
      <c r="W23" s="612"/>
      <c r="X23" s="612"/>
      <c r="Y23" s="613"/>
      <c r="Z23" s="616">
        <v>0</v>
      </c>
      <c r="AA23" s="617"/>
      <c r="AB23" s="617"/>
      <c r="AC23" s="622"/>
      <c r="AD23" s="620" t="s">
        <v>118</v>
      </c>
      <c r="AE23" s="612"/>
      <c r="AF23" s="612"/>
      <c r="AG23" s="612"/>
      <c r="AH23" s="612"/>
      <c r="AI23" s="612"/>
      <c r="AJ23" s="612"/>
      <c r="AK23" s="613"/>
      <c r="AL23" s="616" t="s">
        <v>118</v>
      </c>
      <c r="AM23" s="617"/>
      <c r="AN23" s="617"/>
      <c r="AO23" s="618"/>
      <c r="AP23" s="623" t="s">
        <v>251</v>
      </c>
      <c r="AQ23" s="624"/>
      <c r="AR23" s="624"/>
      <c r="AS23" s="624"/>
      <c r="AT23" s="624"/>
      <c r="AU23" s="624"/>
      <c r="AV23" s="624"/>
      <c r="AW23" s="624"/>
      <c r="AX23" s="624"/>
      <c r="AY23" s="624"/>
      <c r="AZ23" s="624"/>
      <c r="BA23" s="624"/>
      <c r="BB23" s="624"/>
      <c r="BC23" s="625"/>
      <c r="BD23" s="611">
        <v>10108068</v>
      </c>
      <c r="BE23" s="612"/>
      <c r="BF23" s="612"/>
      <c r="BG23" s="612"/>
      <c r="BH23" s="612"/>
      <c r="BI23" s="612"/>
      <c r="BJ23" s="612"/>
      <c r="BK23" s="613"/>
      <c r="BL23" s="614">
        <v>6</v>
      </c>
      <c r="BM23" s="614"/>
      <c r="BN23" s="614"/>
      <c r="BO23" s="614"/>
      <c r="BP23" s="615" t="s">
        <v>118</v>
      </c>
      <c r="BQ23" s="615"/>
      <c r="BR23" s="615"/>
      <c r="BS23" s="615"/>
      <c r="BT23" s="615"/>
      <c r="BU23" s="615"/>
      <c r="BV23" s="615"/>
      <c r="BW23" s="619"/>
      <c r="BY23" s="623" t="s">
        <v>252</v>
      </c>
      <c r="BZ23" s="624"/>
      <c r="CA23" s="624"/>
      <c r="CB23" s="624"/>
      <c r="CC23" s="624"/>
      <c r="CD23" s="624"/>
      <c r="CE23" s="624"/>
      <c r="CF23" s="624"/>
      <c r="CG23" s="624"/>
      <c r="CH23" s="624"/>
      <c r="CI23" s="624"/>
      <c r="CJ23" s="624"/>
      <c r="CK23" s="624"/>
      <c r="CL23" s="625"/>
      <c r="CM23" s="611">
        <v>383061</v>
      </c>
      <c r="CN23" s="612"/>
      <c r="CO23" s="612"/>
      <c r="CP23" s="612"/>
      <c r="CQ23" s="612"/>
      <c r="CR23" s="612"/>
      <c r="CS23" s="612"/>
      <c r="CT23" s="613"/>
      <c r="CU23" s="616">
        <v>0.1</v>
      </c>
      <c r="CV23" s="617"/>
      <c r="CW23" s="617"/>
      <c r="CX23" s="622"/>
      <c r="CY23" s="620" t="s">
        <v>118</v>
      </c>
      <c r="CZ23" s="612"/>
      <c r="DA23" s="612"/>
      <c r="DB23" s="612"/>
      <c r="DC23" s="612"/>
      <c r="DD23" s="612"/>
      <c r="DE23" s="612"/>
      <c r="DF23" s="612"/>
      <c r="DG23" s="612"/>
      <c r="DH23" s="612"/>
      <c r="DI23" s="612"/>
      <c r="DJ23" s="612"/>
      <c r="DK23" s="613"/>
      <c r="DL23" s="620">
        <v>383061</v>
      </c>
      <c r="DM23" s="612"/>
      <c r="DN23" s="612"/>
      <c r="DO23" s="612"/>
      <c r="DP23" s="612"/>
      <c r="DQ23" s="612"/>
      <c r="DR23" s="612"/>
      <c r="DS23" s="612"/>
      <c r="DT23" s="612"/>
      <c r="DU23" s="612"/>
      <c r="DV23" s="612"/>
      <c r="DW23" s="612"/>
      <c r="DX23" s="621"/>
    </row>
    <row r="24" spans="2:128" ht="11.25" customHeight="1" x14ac:dyDescent="0.2">
      <c r="B24" s="608" t="s">
        <v>253</v>
      </c>
      <c r="C24" s="609"/>
      <c r="D24" s="609"/>
      <c r="E24" s="609"/>
      <c r="F24" s="609"/>
      <c r="G24" s="609"/>
      <c r="H24" s="609"/>
      <c r="I24" s="609"/>
      <c r="J24" s="609"/>
      <c r="K24" s="609"/>
      <c r="L24" s="609"/>
      <c r="M24" s="609"/>
      <c r="N24" s="609"/>
      <c r="O24" s="609"/>
      <c r="P24" s="609"/>
      <c r="Q24" s="610"/>
      <c r="R24" s="611">
        <v>312916154</v>
      </c>
      <c r="S24" s="612"/>
      <c r="T24" s="612"/>
      <c r="U24" s="612"/>
      <c r="V24" s="612"/>
      <c r="W24" s="612"/>
      <c r="X24" s="612"/>
      <c r="Y24" s="613"/>
      <c r="Z24" s="616">
        <v>57.8</v>
      </c>
      <c r="AA24" s="617"/>
      <c r="AB24" s="617"/>
      <c r="AC24" s="622"/>
      <c r="AD24" s="620">
        <v>283577777</v>
      </c>
      <c r="AE24" s="612"/>
      <c r="AF24" s="612"/>
      <c r="AG24" s="612"/>
      <c r="AH24" s="612"/>
      <c r="AI24" s="612"/>
      <c r="AJ24" s="612"/>
      <c r="AK24" s="613"/>
      <c r="AL24" s="616">
        <v>99.4</v>
      </c>
      <c r="AM24" s="617"/>
      <c r="AN24" s="617"/>
      <c r="AO24" s="618"/>
      <c r="AP24" s="623" t="s">
        <v>254</v>
      </c>
      <c r="AQ24" s="624"/>
      <c r="AR24" s="624"/>
      <c r="AS24" s="624"/>
      <c r="AT24" s="624"/>
      <c r="AU24" s="624"/>
      <c r="AV24" s="624"/>
      <c r="AW24" s="624"/>
      <c r="AX24" s="624"/>
      <c r="AY24" s="624"/>
      <c r="AZ24" s="624"/>
      <c r="BA24" s="624"/>
      <c r="BB24" s="624"/>
      <c r="BC24" s="625"/>
      <c r="BD24" s="611">
        <v>18199526</v>
      </c>
      <c r="BE24" s="612"/>
      <c r="BF24" s="612"/>
      <c r="BG24" s="612"/>
      <c r="BH24" s="612"/>
      <c r="BI24" s="612"/>
      <c r="BJ24" s="612"/>
      <c r="BK24" s="613"/>
      <c r="BL24" s="614">
        <v>10.9</v>
      </c>
      <c r="BM24" s="614"/>
      <c r="BN24" s="614"/>
      <c r="BO24" s="614"/>
      <c r="BP24" s="615" t="s">
        <v>118</v>
      </c>
      <c r="BQ24" s="615"/>
      <c r="BR24" s="615"/>
      <c r="BS24" s="615"/>
      <c r="BT24" s="615"/>
      <c r="BU24" s="615"/>
      <c r="BV24" s="615"/>
      <c r="BW24" s="619"/>
      <c r="BY24" s="623" t="s">
        <v>255</v>
      </c>
      <c r="BZ24" s="624"/>
      <c r="CA24" s="624"/>
      <c r="CB24" s="624"/>
      <c r="CC24" s="624"/>
      <c r="CD24" s="624"/>
      <c r="CE24" s="624"/>
      <c r="CF24" s="624"/>
      <c r="CG24" s="624"/>
      <c r="CH24" s="624"/>
      <c r="CI24" s="624"/>
      <c r="CJ24" s="624"/>
      <c r="CK24" s="624"/>
      <c r="CL24" s="625"/>
      <c r="CM24" s="611" t="s">
        <v>118</v>
      </c>
      <c r="CN24" s="612"/>
      <c r="CO24" s="612"/>
      <c r="CP24" s="612"/>
      <c r="CQ24" s="612"/>
      <c r="CR24" s="612"/>
      <c r="CS24" s="612"/>
      <c r="CT24" s="613"/>
      <c r="CU24" s="616" t="s">
        <v>118</v>
      </c>
      <c r="CV24" s="617"/>
      <c r="CW24" s="617"/>
      <c r="CX24" s="622"/>
      <c r="CY24" s="620" t="s">
        <v>118</v>
      </c>
      <c r="CZ24" s="612"/>
      <c r="DA24" s="612"/>
      <c r="DB24" s="612"/>
      <c r="DC24" s="612"/>
      <c r="DD24" s="612"/>
      <c r="DE24" s="612"/>
      <c r="DF24" s="612"/>
      <c r="DG24" s="612"/>
      <c r="DH24" s="612"/>
      <c r="DI24" s="612"/>
      <c r="DJ24" s="612"/>
      <c r="DK24" s="613"/>
      <c r="DL24" s="620" t="s">
        <v>118</v>
      </c>
      <c r="DM24" s="612"/>
      <c r="DN24" s="612"/>
      <c r="DO24" s="612"/>
      <c r="DP24" s="612"/>
      <c r="DQ24" s="612"/>
      <c r="DR24" s="612"/>
      <c r="DS24" s="612"/>
      <c r="DT24" s="612"/>
      <c r="DU24" s="612"/>
      <c r="DV24" s="612"/>
      <c r="DW24" s="612"/>
      <c r="DX24" s="621"/>
    </row>
    <row r="25" spans="2:128" ht="11.25" customHeight="1" x14ac:dyDescent="0.2">
      <c r="B25" s="608" t="s">
        <v>256</v>
      </c>
      <c r="C25" s="609"/>
      <c r="D25" s="609"/>
      <c r="E25" s="609"/>
      <c r="F25" s="609"/>
      <c r="G25" s="609"/>
      <c r="H25" s="609"/>
      <c r="I25" s="609"/>
      <c r="J25" s="609"/>
      <c r="K25" s="609"/>
      <c r="L25" s="609"/>
      <c r="M25" s="609"/>
      <c r="N25" s="609"/>
      <c r="O25" s="609"/>
      <c r="P25" s="609"/>
      <c r="Q25" s="610"/>
      <c r="R25" s="611">
        <v>268940</v>
      </c>
      <c r="S25" s="612"/>
      <c r="T25" s="612"/>
      <c r="U25" s="612"/>
      <c r="V25" s="612"/>
      <c r="W25" s="612"/>
      <c r="X25" s="612"/>
      <c r="Y25" s="613"/>
      <c r="Z25" s="616">
        <v>0</v>
      </c>
      <c r="AA25" s="617"/>
      <c r="AB25" s="617"/>
      <c r="AC25" s="622"/>
      <c r="AD25" s="620">
        <v>268940</v>
      </c>
      <c r="AE25" s="612"/>
      <c r="AF25" s="612"/>
      <c r="AG25" s="612"/>
      <c r="AH25" s="612"/>
      <c r="AI25" s="612"/>
      <c r="AJ25" s="612"/>
      <c r="AK25" s="613"/>
      <c r="AL25" s="616">
        <v>0.1</v>
      </c>
      <c r="AM25" s="617"/>
      <c r="AN25" s="617"/>
      <c r="AO25" s="618"/>
      <c r="AP25" s="623" t="s">
        <v>257</v>
      </c>
      <c r="AQ25" s="624"/>
      <c r="AR25" s="624"/>
      <c r="AS25" s="624"/>
      <c r="AT25" s="624"/>
      <c r="AU25" s="624"/>
      <c r="AV25" s="624"/>
      <c r="AW25" s="624"/>
      <c r="AX25" s="624"/>
      <c r="AY25" s="624"/>
      <c r="AZ25" s="624"/>
      <c r="BA25" s="624"/>
      <c r="BB25" s="624"/>
      <c r="BC25" s="625"/>
      <c r="BD25" s="611">
        <v>428</v>
      </c>
      <c r="BE25" s="612"/>
      <c r="BF25" s="612"/>
      <c r="BG25" s="612"/>
      <c r="BH25" s="612"/>
      <c r="BI25" s="612"/>
      <c r="BJ25" s="612"/>
      <c r="BK25" s="613"/>
      <c r="BL25" s="614">
        <v>0</v>
      </c>
      <c r="BM25" s="614"/>
      <c r="BN25" s="614"/>
      <c r="BO25" s="614"/>
      <c r="BP25" s="615" t="s">
        <v>118</v>
      </c>
      <c r="BQ25" s="615"/>
      <c r="BR25" s="615"/>
      <c r="BS25" s="615"/>
      <c r="BT25" s="615"/>
      <c r="BU25" s="615"/>
      <c r="BV25" s="615"/>
      <c r="BW25" s="619"/>
      <c r="BY25" s="623" t="s">
        <v>258</v>
      </c>
      <c r="BZ25" s="624"/>
      <c r="CA25" s="624"/>
      <c r="CB25" s="624"/>
      <c r="CC25" s="624"/>
      <c r="CD25" s="624"/>
      <c r="CE25" s="624"/>
      <c r="CF25" s="624"/>
      <c r="CG25" s="624"/>
      <c r="CH25" s="624"/>
      <c r="CI25" s="624"/>
      <c r="CJ25" s="624"/>
      <c r="CK25" s="624"/>
      <c r="CL25" s="625"/>
      <c r="CM25" s="611">
        <v>21693069</v>
      </c>
      <c r="CN25" s="612"/>
      <c r="CO25" s="612"/>
      <c r="CP25" s="612"/>
      <c r="CQ25" s="612"/>
      <c r="CR25" s="612"/>
      <c r="CS25" s="612"/>
      <c r="CT25" s="613"/>
      <c r="CU25" s="616">
        <v>4.0999999999999996</v>
      </c>
      <c r="CV25" s="617"/>
      <c r="CW25" s="617"/>
      <c r="CX25" s="622"/>
      <c r="CY25" s="620" t="s">
        <v>118</v>
      </c>
      <c r="CZ25" s="612"/>
      <c r="DA25" s="612"/>
      <c r="DB25" s="612"/>
      <c r="DC25" s="612"/>
      <c r="DD25" s="612"/>
      <c r="DE25" s="612"/>
      <c r="DF25" s="612"/>
      <c r="DG25" s="612"/>
      <c r="DH25" s="612"/>
      <c r="DI25" s="612"/>
      <c r="DJ25" s="612"/>
      <c r="DK25" s="613"/>
      <c r="DL25" s="620">
        <v>21693069</v>
      </c>
      <c r="DM25" s="612"/>
      <c r="DN25" s="612"/>
      <c r="DO25" s="612"/>
      <c r="DP25" s="612"/>
      <c r="DQ25" s="612"/>
      <c r="DR25" s="612"/>
      <c r="DS25" s="612"/>
      <c r="DT25" s="612"/>
      <c r="DU25" s="612"/>
      <c r="DV25" s="612"/>
      <c r="DW25" s="612"/>
      <c r="DX25" s="621"/>
    </row>
    <row r="26" spans="2:128" ht="11.25" customHeight="1" x14ac:dyDescent="0.2">
      <c r="B26" s="608" t="s">
        <v>259</v>
      </c>
      <c r="C26" s="609"/>
      <c r="D26" s="609"/>
      <c r="E26" s="609"/>
      <c r="F26" s="609"/>
      <c r="G26" s="609"/>
      <c r="H26" s="609"/>
      <c r="I26" s="609"/>
      <c r="J26" s="609"/>
      <c r="K26" s="609"/>
      <c r="L26" s="609"/>
      <c r="M26" s="609"/>
      <c r="N26" s="609"/>
      <c r="O26" s="609"/>
      <c r="P26" s="609"/>
      <c r="Q26" s="610"/>
      <c r="R26" s="611">
        <v>4154111</v>
      </c>
      <c r="S26" s="612"/>
      <c r="T26" s="612"/>
      <c r="U26" s="612"/>
      <c r="V26" s="612"/>
      <c r="W26" s="612"/>
      <c r="X26" s="612"/>
      <c r="Y26" s="613"/>
      <c r="Z26" s="616">
        <v>0.8</v>
      </c>
      <c r="AA26" s="617"/>
      <c r="AB26" s="617"/>
      <c r="AC26" s="622"/>
      <c r="AD26" s="620" t="s">
        <v>118</v>
      </c>
      <c r="AE26" s="612"/>
      <c r="AF26" s="612"/>
      <c r="AG26" s="612"/>
      <c r="AH26" s="612"/>
      <c r="AI26" s="612"/>
      <c r="AJ26" s="612"/>
      <c r="AK26" s="613"/>
      <c r="AL26" s="616" t="s">
        <v>118</v>
      </c>
      <c r="AM26" s="617"/>
      <c r="AN26" s="617"/>
      <c r="AO26" s="618"/>
      <c r="AP26" s="623" t="s">
        <v>260</v>
      </c>
      <c r="AQ26" s="624"/>
      <c r="AR26" s="624"/>
      <c r="AS26" s="624"/>
      <c r="AT26" s="624"/>
      <c r="AU26" s="624"/>
      <c r="AV26" s="624"/>
      <c r="AW26" s="624"/>
      <c r="AX26" s="624"/>
      <c r="AY26" s="624"/>
      <c r="AZ26" s="624"/>
      <c r="BA26" s="624"/>
      <c r="BB26" s="624"/>
      <c r="BC26" s="625"/>
      <c r="BD26" s="611" t="s">
        <v>118</v>
      </c>
      <c r="BE26" s="612"/>
      <c r="BF26" s="612"/>
      <c r="BG26" s="612"/>
      <c r="BH26" s="612"/>
      <c r="BI26" s="612"/>
      <c r="BJ26" s="612"/>
      <c r="BK26" s="613"/>
      <c r="BL26" s="614" t="s">
        <v>118</v>
      </c>
      <c r="BM26" s="614"/>
      <c r="BN26" s="614"/>
      <c r="BO26" s="614"/>
      <c r="BP26" s="615" t="s">
        <v>118</v>
      </c>
      <c r="BQ26" s="615"/>
      <c r="BR26" s="615"/>
      <c r="BS26" s="615"/>
      <c r="BT26" s="615"/>
      <c r="BU26" s="615"/>
      <c r="BV26" s="615"/>
      <c r="BW26" s="619"/>
      <c r="BY26" s="623" t="s">
        <v>261</v>
      </c>
      <c r="BZ26" s="624"/>
      <c r="CA26" s="624"/>
      <c r="CB26" s="624"/>
      <c r="CC26" s="624"/>
      <c r="CD26" s="624"/>
      <c r="CE26" s="624"/>
      <c r="CF26" s="624"/>
      <c r="CG26" s="624"/>
      <c r="CH26" s="624"/>
      <c r="CI26" s="624"/>
      <c r="CJ26" s="624"/>
      <c r="CK26" s="624"/>
      <c r="CL26" s="625"/>
      <c r="CM26" s="611">
        <v>380529</v>
      </c>
      <c r="CN26" s="612"/>
      <c r="CO26" s="612"/>
      <c r="CP26" s="612"/>
      <c r="CQ26" s="612"/>
      <c r="CR26" s="612"/>
      <c r="CS26" s="612"/>
      <c r="CT26" s="613"/>
      <c r="CU26" s="616">
        <v>0.1</v>
      </c>
      <c r="CV26" s="617"/>
      <c r="CW26" s="617"/>
      <c r="CX26" s="622"/>
      <c r="CY26" s="620" t="s">
        <v>118</v>
      </c>
      <c r="CZ26" s="612"/>
      <c r="DA26" s="612"/>
      <c r="DB26" s="612"/>
      <c r="DC26" s="612"/>
      <c r="DD26" s="612"/>
      <c r="DE26" s="612"/>
      <c r="DF26" s="612"/>
      <c r="DG26" s="612"/>
      <c r="DH26" s="612"/>
      <c r="DI26" s="612"/>
      <c r="DJ26" s="612"/>
      <c r="DK26" s="613"/>
      <c r="DL26" s="620">
        <v>380529</v>
      </c>
      <c r="DM26" s="612"/>
      <c r="DN26" s="612"/>
      <c r="DO26" s="612"/>
      <c r="DP26" s="612"/>
      <c r="DQ26" s="612"/>
      <c r="DR26" s="612"/>
      <c r="DS26" s="612"/>
      <c r="DT26" s="612"/>
      <c r="DU26" s="612"/>
      <c r="DV26" s="612"/>
      <c r="DW26" s="612"/>
      <c r="DX26" s="621"/>
    </row>
    <row r="27" spans="2:128" ht="11.25" customHeight="1" x14ac:dyDescent="0.2">
      <c r="B27" s="608" t="s">
        <v>262</v>
      </c>
      <c r="C27" s="609"/>
      <c r="D27" s="609"/>
      <c r="E27" s="609"/>
      <c r="F27" s="609"/>
      <c r="G27" s="609"/>
      <c r="H27" s="609"/>
      <c r="I27" s="609"/>
      <c r="J27" s="609"/>
      <c r="K27" s="609"/>
      <c r="L27" s="609"/>
      <c r="M27" s="609"/>
      <c r="N27" s="609"/>
      <c r="O27" s="609"/>
      <c r="P27" s="609"/>
      <c r="Q27" s="610"/>
      <c r="R27" s="611">
        <v>5786285</v>
      </c>
      <c r="S27" s="612"/>
      <c r="T27" s="612"/>
      <c r="U27" s="612"/>
      <c r="V27" s="612"/>
      <c r="W27" s="612"/>
      <c r="X27" s="612"/>
      <c r="Y27" s="613"/>
      <c r="Z27" s="616">
        <v>1.1000000000000001</v>
      </c>
      <c r="AA27" s="617"/>
      <c r="AB27" s="617"/>
      <c r="AC27" s="622"/>
      <c r="AD27" s="620">
        <v>1147639</v>
      </c>
      <c r="AE27" s="612"/>
      <c r="AF27" s="612"/>
      <c r="AG27" s="612"/>
      <c r="AH27" s="612"/>
      <c r="AI27" s="612"/>
      <c r="AJ27" s="612"/>
      <c r="AK27" s="613"/>
      <c r="AL27" s="616">
        <v>0.4</v>
      </c>
      <c r="AM27" s="617"/>
      <c r="AN27" s="617"/>
      <c r="AO27" s="618"/>
      <c r="AP27" s="623" t="s">
        <v>263</v>
      </c>
      <c r="AQ27" s="624"/>
      <c r="AR27" s="624"/>
      <c r="AS27" s="624"/>
      <c r="AT27" s="624"/>
      <c r="AU27" s="624"/>
      <c r="AV27" s="624"/>
      <c r="AW27" s="624"/>
      <c r="AX27" s="624"/>
      <c r="AY27" s="624"/>
      <c r="AZ27" s="624"/>
      <c r="BA27" s="624"/>
      <c r="BB27" s="624"/>
      <c r="BC27" s="625"/>
      <c r="BD27" s="611">
        <v>770452</v>
      </c>
      <c r="BE27" s="612"/>
      <c r="BF27" s="612"/>
      <c r="BG27" s="612"/>
      <c r="BH27" s="612"/>
      <c r="BI27" s="612"/>
      <c r="BJ27" s="612"/>
      <c r="BK27" s="613"/>
      <c r="BL27" s="614">
        <v>0.5</v>
      </c>
      <c r="BM27" s="614"/>
      <c r="BN27" s="614"/>
      <c r="BO27" s="614"/>
      <c r="BP27" s="615" t="s">
        <v>118</v>
      </c>
      <c r="BQ27" s="615"/>
      <c r="BR27" s="615"/>
      <c r="BS27" s="615"/>
      <c r="BT27" s="615"/>
      <c r="BU27" s="615"/>
      <c r="BV27" s="615"/>
      <c r="BW27" s="619"/>
      <c r="BY27" s="623" t="s">
        <v>264</v>
      </c>
      <c r="BZ27" s="624"/>
      <c r="CA27" s="624"/>
      <c r="CB27" s="624"/>
      <c r="CC27" s="624"/>
      <c r="CD27" s="624"/>
      <c r="CE27" s="624"/>
      <c r="CF27" s="624"/>
      <c r="CG27" s="624"/>
      <c r="CH27" s="624"/>
      <c r="CI27" s="624"/>
      <c r="CJ27" s="624"/>
      <c r="CK27" s="624"/>
      <c r="CL27" s="625"/>
      <c r="CM27" s="611" t="s">
        <v>118</v>
      </c>
      <c r="CN27" s="612"/>
      <c r="CO27" s="612"/>
      <c r="CP27" s="612"/>
      <c r="CQ27" s="612"/>
      <c r="CR27" s="612"/>
      <c r="CS27" s="612"/>
      <c r="CT27" s="613"/>
      <c r="CU27" s="616" t="s">
        <v>118</v>
      </c>
      <c r="CV27" s="617"/>
      <c r="CW27" s="617"/>
      <c r="CX27" s="622"/>
      <c r="CY27" s="620" t="s">
        <v>118</v>
      </c>
      <c r="CZ27" s="612"/>
      <c r="DA27" s="612"/>
      <c r="DB27" s="612"/>
      <c r="DC27" s="612"/>
      <c r="DD27" s="612"/>
      <c r="DE27" s="612"/>
      <c r="DF27" s="612"/>
      <c r="DG27" s="612"/>
      <c r="DH27" s="612"/>
      <c r="DI27" s="612"/>
      <c r="DJ27" s="612"/>
      <c r="DK27" s="613"/>
      <c r="DL27" s="620" t="s">
        <v>118</v>
      </c>
      <c r="DM27" s="612"/>
      <c r="DN27" s="612"/>
      <c r="DO27" s="612"/>
      <c r="DP27" s="612"/>
      <c r="DQ27" s="612"/>
      <c r="DR27" s="612"/>
      <c r="DS27" s="612"/>
      <c r="DT27" s="612"/>
      <c r="DU27" s="612"/>
      <c r="DV27" s="612"/>
      <c r="DW27" s="612"/>
      <c r="DX27" s="621"/>
    </row>
    <row r="28" spans="2:128" ht="11.25" customHeight="1" x14ac:dyDescent="0.2">
      <c r="B28" s="608" t="s">
        <v>265</v>
      </c>
      <c r="C28" s="609"/>
      <c r="D28" s="609"/>
      <c r="E28" s="609"/>
      <c r="F28" s="609"/>
      <c r="G28" s="609"/>
      <c r="H28" s="609"/>
      <c r="I28" s="609"/>
      <c r="J28" s="609"/>
      <c r="K28" s="609"/>
      <c r="L28" s="609"/>
      <c r="M28" s="609"/>
      <c r="N28" s="609"/>
      <c r="O28" s="609"/>
      <c r="P28" s="609"/>
      <c r="Q28" s="610"/>
      <c r="R28" s="611">
        <v>1929834</v>
      </c>
      <c r="S28" s="612"/>
      <c r="T28" s="612"/>
      <c r="U28" s="612"/>
      <c r="V28" s="612"/>
      <c r="W28" s="612"/>
      <c r="X28" s="612"/>
      <c r="Y28" s="613"/>
      <c r="Z28" s="616">
        <v>0.4</v>
      </c>
      <c r="AA28" s="617"/>
      <c r="AB28" s="617"/>
      <c r="AC28" s="622"/>
      <c r="AD28" s="620" t="s">
        <v>118</v>
      </c>
      <c r="AE28" s="612"/>
      <c r="AF28" s="612"/>
      <c r="AG28" s="612"/>
      <c r="AH28" s="612"/>
      <c r="AI28" s="612"/>
      <c r="AJ28" s="612"/>
      <c r="AK28" s="613"/>
      <c r="AL28" s="616" t="s">
        <v>118</v>
      </c>
      <c r="AM28" s="617"/>
      <c r="AN28" s="617"/>
      <c r="AO28" s="618"/>
      <c r="AP28" s="623" t="s">
        <v>266</v>
      </c>
      <c r="AQ28" s="624"/>
      <c r="AR28" s="624"/>
      <c r="AS28" s="624"/>
      <c r="AT28" s="624"/>
      <c r="AU28" s="624"/>
      <c r="AV28" s="624"/>
      <c r="AW28" s="624"/>
      <c r="AX28" s="624"/>
      <c r="AY28" s="624"/>
      <c r="AZ28" s="624"/>
      <c r="BA28" s="624"/>
      <c r="BB28" s="624"/>
      <c r="BC28" s="625"/>
      <c r="BD28" s="611">
        <v>11741</v>
      </c>
      <c r="BE28" s="612"/>
      <c r="BF28" s="612"/>
      <c r="BG28" s="612"/>
      <c r="BH28" s="612"/>
      <c r="BI28" s="612"/>
      <c r="BJ28" s="612"/>
      <c r="BK28" s="613"/>
      <c r="BL28" s="614">
        <v>0</v>
      </c>
      <c r="BM28" s="614"/>
      <c r="BN28" s="614"/>
      <c r="BO28" s="614"/>
      <c r="BP28" s="615" t="s">
        <v>118</v>
      </c>
      <c r="BQ28" s="615"/>
      <c r="BR28" s="615"/>
      <c r="BS28" s="615"/>
      <c r="BT28" s="615"/>
      <c r="BU28" s="615"/>
      <c r="BV28" s="615"/>
      <c r="BW28" s="619"/>
      <c r="BY28" s="623" t="s">
        <v>267</v>
      </c>
      <c r="BZ28" s="624"/>
      <c r="CA28" s="624"/>
      <c r="CB28" s="624"/>
      <c r="CC28" s="624"/>
      <c r="CD28" s="624"/>
      <c r="CE28" s="624"/>
      <c r="CF28" s="624"/>
      <c r="CG28" s="624"/>
      <c r="CH28" s="624"/>
      <c r="CI28" s="624"/>
      <c r="CJ28" s="624"/>
      <c r="CK28" s="624"/>
      <c r="CL28" s="625"/>
      <c r="CM28" s="611">
        <v>767438</v>
      </c>
      <c r="CN28" s="612"/>
      <c r="CO28" s="612"/>
      <c r="CP28" s="612"/>
      <c r="CQ28" s="612"/>
      <c r="CR28" s="612"/>
      <c r="CS28" s="612"/>
      <c r="CT28" s="613"/>
      <c r="CU28" s="616">
        <v>0.1</v>
      </c>
      <c r="CV28" s="617"/>
      <c r="CW28" s="617"/>
      <c r="CX28" s="622"/>
      <c r="CY28" s="620" t="s">
        <v>118</v>
      </c>
      <c r="CZ28" s="612"/>
      <c r="DA28" s="612"/>
      <c r="DB28" s="612"/>
      <c r="DC28" s="612"/>
      <c r="DD28" s="612"/>
      <c r="DE28" s="612"/>
      <c r="DF28" s="612"/>
      <c r="DG28" s="612"/>
      <c r="DH28" s="612"/>
      <c r="DI28" s="612"/>
      <c r="DJ28" s="612"/>
      <c r="DK28" s="613"/>
      <c r="DL28" s="620">
        <v>767438</v>
      </c>
      <c r="DM28" s="612"/>
      <c r="DN28" s="612"/>
      <c r="DO28" s="612"/>
      <c r="DP28" s="612"/>
      <c r="DQ28" s="612"/>
      <c r="DR28" s="612"/>
      <c r="DS28" s="612"/>
      <c r="DT28" s="612"/>
      <c r="DU28" s="612"/>
      <c r="DV28" s="612"/>
      <c r="DW28" s="612"/>
      <c r="DX28" s="621"/>
    </row>
    <row r="29" spans="2:128" ht="11.25" customHeight="1" x14ac:dyDescent="0.2">
      <c r="B29" s="608" t="s">
        <v>268</v>
      </c>
      <c r="C29" s="609"/>
      <c r="D29" s="609"/>
      <c r="E29" s="609"/>
      <c r="F29" s="609"/>
      <c r="G29" s="609"/>
      <c r="H29" s="609"/>
      <c r="I29" s="609"/>
      <c r="J29" s="609"/>
      <c r="K29" s="609"/>
      <c r="L29" s="609"/>
      <c r="M29" s="609"/>
      <c r="N29" s="609"/>
      <c r="O29" s="609"/>
      <c r="P29" s="609"/>
      <c r="Q29" s="610"/>
      <c r="R29" s="611">
        <v>67282031</v>
      </c>
      <c r="S29" s="612"/>
      <c r="T29" s="612"/>
      <c r="U29" s="612"/>
      <c r="V29" s="612"/>
      <c r="W29" s="612"/>
      <c r="X29" s="612"/>
      <c r="Y29" s="613"/>
      <c r="Z29" s="616">
        <v>12.4</v>
      </c>
      <c r="AA29" s="617"/>
      <c r="AB29" s="617"/>
      <c r="AC29" s="622"/>
      <c r="AD29" s="620" t="s">
        <v>118</v>
      </c>
      <c r="AE29" s="612"/>
      <c r="AF29" s="612"/>
      <c r="AG29" s="612"/>
      <c r="AH29" s="612"/>
      <c r="AI29" s="612"/>
      <c r="AJ29" s="612"/>
      <c r="AK29" s="613"/>
      <c r="AL29" s="616" t="s">
        <v>118</v>
      </c>
      <c r="AM29" s="617"/>
      <c r="AN29" s="617"/>
      <c r="AO29" s="618"/>
      <c r="AP29" s="623" t="s">
        <v>269</v>
      </c>
      <c r="AQ29" s="624"/>
      <c r="AR29" s="624"/>
      <c r="AS29" s="624"/>
      <c r="AT29" s="624"/>
      <c r="AU29" s="624"/>
      <c r="AV29" s="624"/>
      <c r="AW29" s="624"/>
      <c r="AX29" s="624"/>
      <c r="AY29" s="624"/>
      <c r="AZ29" s="624"/>
      <c r="BA29" s="624"/>
      <c r="BB29" s="624"/>
      <c r="BC29" s="625"/>
      <c r="BD29" s="611">
        <v>11741</v>
      </c>
      <c r="BE29" s="612"/>
      <c r="BF29" s="612"/>
      <c r="BG29" s="612"/>
      <c r="BH29" s="612"/>
      <c r="BI29" s="612"/>
      <c r="BJ29" s="612"/>
      <c r="BK29" s="613"/>
      <c r="BL29" s="614">
        <v>0</v>
      </c>
      <c r="BM29" s="614"/>
      <c r="BN29" s="614"/>
      <c r="BO29" s="614"/>
      <c r="BP29" s="615" t="s">
        <v>118</v>
      </c>
      <c r="BQ29" s="615"/>
      <c r="BR29" s="615"/>
      <c r="BS29" s="615"/>
      <c r="BT29" s="615"/>
      <c r="BU29" s="615"/>
      <c r="BV29" s="615"/>
      <c r="BW29" s="619"/>
      <c r="BY29" s="623" t="s">
        <v>270</v>
      </c>
      <c r="BZ29" s="626"/>
      <c r="CA29" s="626"/>
      <c r="CB29" s="626"/>
      <c r="CC29" s="626"/>
      <c r="CD29" s="626"/>
      <c r="CE29" s="626"/>
      <c r="CF29" s="626"/>
      <c r="CG29" s="626"/>
      <c r="CH29" s="626"/>
      <c r="CI29" s="626"/>
      <c r="CJ29" s="626"/>
      <c r="CK29" s="626"/>
      <c r="CL29" s="625"/>
      <c r="CM29" s="611" t="s">
        <v>118</v>
      </c>
      <c r="CN29" s="612"/>
      <c r="CO29" s="612"/>
      <c r="CP29" s="612"/>
      <c r="CQ29" s="612"/>
      <c r="CR29" s="612"/>
      <c r="CS29" s="612"/>
      <c r="CT29" s="613"/>
      <c r="CU29" s="616" t="s">
        <v>118</v>
      </c>
      <c r="CV29" s="617"/>
      <c r="CW29" s="617"/>
      <c r="CX29" s="622"/>
      <c r="CY29" s="620" t="s">
        <v>118</v>
      </c>
      <c r="CZ29" s="612"/>
      <c r="DA29" s="612"/>
      <c r="DB29" s="612"/>
      <c r="DC29" s="612"/>
      <c r="DD29" s="612"/>
      <c r="DE29" s="612"/>
      <c r="DF29" s="612"/>
      <c r="DG29" s="612"/>
      <c r="DH29" s="612"/>
      <c r="DI29" s="612"/>
      <c r="DJ29" s="612"/>
      <c r="DK29" s="613"/>
      <c r="DL29" s="620" t="s">
        <v>118</v>
      </c>
      <c r="DM29" s="612"/>
      <c r="DN29" s="612"/>
      <c r="DO29" s="612"/>
      <c r="DP29" s="612"/>
      <c r="DQ29" s="612"/>
      <c r="DR29" s="612"/>
      <c r="DS29" s="612"/>
      <c r="DT29" s="612"/>
      <c r="DU29" s="612"/>
      <c r="DV29" s="612"/>
      <c r="DW29" s="612"/>
      <c r="DX29" s="621"/>
    </row>
    <row r="30" spans="2:128" ht="11.25" customHeight="1" x14ac:dyDescent="0.2">
      <c r="B30" s="608" t="s">
        <v>271</v>
      </c>
      <c r="C30" s="609"/>
      <c r="D30" s="609"/>
      <c r="E30" s="609"/>
      <c r="F30" s="609"/>
      <c r="G30" s="609"/>
      <c r="H30" s="609"/>
      <c r="I30" s="609"/>
      <c r="J30" s="609"/>
      <c r="K30" s="609"/>
      <c r="L30" s="609"/>
      <c r="M30" s="609"/>
      <c r="N30" s="609"/>
      <c r="O30" s="609"/>
      <c r="P30" s="609"/>
      <c r="Q30" s="610"/>
      <c r="R30" s="611" t="s">
        <v>118</v>
      </c>
      <c r="S30" s="612"/>
      <c r="T30" s="612"/>
      <c r="U30" s="612"/>
      <c r="V30" s="612"/>
      <c r="W30" s="612"/>
      <c r="X30" s="612"/>
      <c r="Y30" s="613"/>
      <c r="Z30" s="616" t="s">
        <v>118</v>
      </c>
      <c r="AA30" s="617"/>
      <c r="AB30" s="617"/>
      <c r="AC30" s="622"/>
      <c r="AD30" s="620" t="s">
        <v>118</v>
      </c>
      <c r="AE30" s="612"/>
      <c r="AF30" s="612"/>
      <c r="AG30" s="612"/>
      <c r="AH30" s="612"/>
      <c r="AI30" s="612"/>
      <c r="AJ30" s="612"/>
      <c r="AK30" s="613"/>
      <c r="AL30" s="616" t="s">
        <v>118</v>
      </c>
      <c r="AM30" s="617"/>
      <c r="AN30" s="617"/>
      <c r="AO30" s="618"/>
      <c r="AP30" s="623" t="s">
        <v>272</v>
      </c>
      <c r="AQ30" s="624"/>
      <c r="AR30" s="624"/>
      <c r="AS30" s="624"/>
      <c r="AT30" s="624"/>
      <c r="AU30" s="624"/>
      <c r="AV30" s="624"/>
      <c r="AW30" s="624"/>
      <c r="AX30" s="624"/>
      <c r="AY30" s="624"/>
      <c r="AZ30" s="624"/>
      <c r="BA30" s="624"/>
      <c r="BB30" s="624"/>
      <c r="BC30" s="625"/>
      <c r="BD30" s="611">
        <v>11741</v>
      </c>
      <c r="BE30" s="612"/>
      <c r="BF30" s="612"/>
      <c r="BG30" s="612"/>
      <c r="BH30" s="612"/>
      <c r="BI30" s="612"/>
      <c r="BJ30" s="612"/>
      <c r="BK30" s="613"/>
      <c r="BL30" s="614">
        <v>0</v>
      </c>
      <c r="BM30" s="614"/>
      <c r="BN30" s="614"/>
      <c r="BO30" s="614"/>
      <c r="BP30" s="615" t="s">
        <v>118</v>
      </c>
      <c r="BQ30" s="615"/>
      <c r="BR30" s="615"/>
      <c r="BS30" s="615"/>
      <c r="BT30" s="615"/>
      <c r="BU30" s="615"/>
      <c r="BV30" s="615"/>
      <c r="BW30" s="619"/>
      <c r="BY30" s="623" t="s">
        <v>273</v>
      </c>
      <c r="BZ30" s="626"/>
      <c r="CA30" s="626"/>
      <c r="CB30" s="626"/>
      <c r="CC30" s="626"/>
      <c r="CD30" s="626"/>
      <c r="CE30" s="626"/>
      <c r="CF30" s="626"/>
      <c r="CG30" s="626"/>
      <c r="CH30" s="626"/>
      <c r="CI30" s="626"/>
      <c r="CJ30" s="626"/>
      <c r="CK30" s="626"/>
      <c r="CL30" s="625"/>
      <c r="CM30" s="611">
        <v>240772</v>
      </c>
      <c r="CN30" s="612"/>
      <c r="CO30" s="612"/>
      <c r="CP30" s="612"/>
      <c r="CQ30" s="612"/>
      <c r="CR30" s="612"/>
      <c r="CS30" s="612"/>
      <c r="CT30" s="613"/>
      <c r="CU30" s="616">
        <v>0</v>
      </c>
      <c r="CV30" s="617"/>
      <c r="CW30" s="617"/>
      <c r="CX30" s="622"/>
      <c r="CY30" s="620" t="s">
        <v>118</v>
      </c>
      <c r="CZ30" s="612"/>
      <c r="DA30" s="612"/>
      <c r="DB30" s="612"/>
      <c r="DC30" s="612"/>
      <c r="DD30" s="612"/>
      <c r="DE30" s="612"/>
      <c r="DF30" s="612"/>
      <c r="DG30" s="612"/>
      <c r="DH30" s="612"/>
      <c r="DI30" s="612"/>
      <c r="DJ30" s="612"/>
      <c r="DK30" s="613"/>
      <c r="DL30" s="620">
        <v>240772</v>
      </c>
      <c r="DM30" s="612"/>
      <c r="DN30" s="612"/>
      <c r="DO30" s="612"/>
      <c r="DP30" s="612"/>
      <c r="DQ30" s="612"/>
      <c r="DR30" s="612"/>
      <c r="DS30" s="612"/>
      <c r="DT30" s="612"/>
      <c r="DU30" s="612"/>
      <c r="DV30" s="612"/>
      <c r="DW30" s="612"/>
      <c r="DX30" s="621"/>
    </row>
    <row r="31" spans="2:128" ht="11.25" customHeight="1" x14ac:dyDescent="0.2">
      <c r="B31" s="608" t="s">
        <v>274</v>
      </c>
      <c r="C31" s="609"/>
      <c r="D31" s="609"/>
      <c r="E31" s="609"/>
      <c r="F31" s="609"/>
      <c r="G31" s="609"/>
      <c r="H31" s="609"/>
      <c r="I31" s="609"/>
      <c r="J31" s="609"/>
      <c r="K31" s="609"/>
      <c r="L31" s="609"/>
      <c r="M31" s="609"/>
      <c r="N31" s="609"/>
      <c r="O31" s="609"/>
      <c r="P31" s="609"/>
      <c r="Q31" s="610"/>
      <c r="R31" s="611">
        <v>734895</v>
      </c>
      <c r="S31" s="612"/>
      <c r="T31" s="612"/>
      <c r="U31" s="612"/>
      <c r="V31" s="612"/>
      <c r="W31" s="612"/>
      <c r="X31" s="612"/>
      <c r="Y31" s="613"/>
      <c r="Z31" s="616">
        <v>0.1</v>
      </c>
      <c r="AA31" s="617"/>
      <c r="AB31" s="617"/>
      <c r="AC31" s="622"/>
      <c r="AD31" s="620">
        <v>184799</v>
      </c>
      <c r="AE31" s="612"/>
      <c r="AF31" s="612"/>
      <c r="AG31" s="612"/>
      <c r="AH31" s="612"/>
      <c r="AI31" s="612"/>
      <c r="AJ31" s="612"/>
      <c r="AK31" s="613"/>
      <c r="AL31" s="616">
        <v>0.1</v>
      </c>
      <c r="AM31" s="617"/>
      <c r="AN31" s="617"/>
      <c r="AO31" s="618"/>
      <c r="AP31" s="623" t="s">
        <v>275</v>
      </c>
      <c r="AQ31" s="624"/>
      <c r="AR31" s="624"/>
      <c r="AS31" s="624"/>
      <c r="AT31" s="624"/>
      <c r="AU31" s="624"/>
      <c r="AV31" s="624"/>
      <c r="AW31" s="624"/>
      <c r="AX31" s="624"/>
      <c r="AY31" s="624"/>
      <c r="AZ31" s="624"/>
      <c r="BA31" s="624"/>
      <c r="BB31" s="624"/>
      <c r="BC31" s="625"/>
      <c r="BD31" s="611" t="s">
        <v>118</v>
      </c>
      <c r="BE31" s="612"/>
      <c r="BF31" s="612"/>
      <c r="BG31" s="612"/>
      <c r="BH31" s="612"/>
      <c r="BI31" s="612"/>
      <c r="BJ31" s="612"/>
      <c r="BK31" s="613"/>
      <c r="BL31" s="614" t="s">
        <v>118</v>
      </c>
      <c r="BM31" s="614"/>
      <c r="BN31" s="614"/>
      <c r="BO31" s="614"/>
      <c r="BP31" s="615" t="s">
        <v>118</v>
      </c>
      <c r="BQ31" s="615"/>
      <c r="BR31" s="615"/>
      <c r="BS31" s="615"/>
      <c r="BT31" s="615"/>
      <c r="BU31" s="615"/>
      <c r="BV31" s="615"/>
      <c r="BW31" s="619"/>
      <c r="BY31" s="608" t="s">
        <v>276</v>
      </c>
      <c r="BZ31" s="609"/>
      <c r="CA31" s="609"/>
      <c r="CB31" s="609"/>
      <c r="CC31" s="609"/>
      <c r="CD31" s="609"/>
      <c r="CE31" s="609"/>
      <c r="CF31" s="609"/>
      <c r="CG31" s="609"/>
      <c r="CH31" s="609"/>
      <c r="CI31" s="609"/>
      <c r="CJ31" s="609"/>
      <c r="CK31" s="609"/>
      <c r="CL31" s="610"/>
      <c r="CM31" s="611" t="s">
        <v>118</v>
      </c>
      <c r="CN31" s="612"/>
      <c r="CO31" s="612"/>
      <c r="CP31" s="612"/>
      <c r="CQ31" s="612"/>
      <c r="CR31" s="612"/>
      <c r="CS31" s="612"/>
      <c r="CT31" s="613"/>
      <c r="CU31" s="616" t="s">
        <v>118</v>
      </c>
      <c r="CV31" s="617"/>
      <c r="CW31" s="617"/>
      <c r="CX31" s="622"/>
      <c r="CY31" s="620" t="s">
        <v>118</v>
      </c>
      <c r="CZ31" s="612"/>
      <c r="DA31" s="612"/>
      <c r="DB31" s="612"/>
      <c r="DC31" s="612"/>
      <c r="DD31" s="612"/>
      <c r="DE31" s="612"/>
      <c r="DF31" s="612"/>
      <c r="DG31" s="612"/>
      <c r="DH31" s="612"/>
      <c r="DI31" s="612"/>
      <c r="DJ31" s="612"/>
      <c r="DK31" s="613"/>
      <c r="DL31" s="620" t="s">
        <v>118</v>
      </c>
      <c r="DM31" s="612"/>
      <c r="DN31" s="612"/>
      <c r="DO31" s="612"/>
      <c r="DP31" s="612"/>
      <c r="DQ31" s="612"/>
      <c r="DR31" s="612"/>
      <c r="DS31" s="612"/>
      <c r="DT31" s="612"/>
      <c r="DU31" s="612"/>
      <c r="DV31" s="612"/>
      <c r="DW31" s="612"/>
      <c r="DX31" s="621"/>
    </row>
    <row r="32" spans="2:128" ht="11.25" customHeight="1" x14ac:dyDescent="0.2">
      <c r="B32" s="608" t="s">
        <v>277</v>
      </c>
      <c r="C32" s="609"/>
      <c r="D32" s="609"/>
      <c r="E32" s="609"/>
      <c r="F32" s="609"/>
      <c r="G32" s="609"/>
      <c r="H32" s="609"/>
      <c r="I32" s="609"/>
      <c r="J32" s="609"/>
      <c r="K32" s="609"/>
      <c r="L32" s="609"/>
      <c r="M32" s="609"/>
      <c r="N32" s="609"/>
      <c r="O32" s="609"/>
      <c r="P32" s="609"/>
      <c r="Q32" s="610"/>
      <c r="R32" s="611">
        <v>39537</v>
      </c>
      <c r="S32" s="612"/>
      <c r="T32" s="612"/>
      <c r="U32" s="612"/>
      <c r="V32" s="612"/>
      <c r="W32" s="612"/>
      <c r="X32" s="612"/>
      <c r="Y32" s="613"/>
      <c r="Z32" s="616">
        <v>0</v>
      </c>
      <c r="AA32" s="617"/>
      <c r="AB32" s="617"/>
      <c r="AC32" s="622"/>
      <c r="AD32" s="620" t="s">
        <v>118</v>
      </c>
      <c r="AE32" s="612"/>
      <c r="AF32" s="612"/>
      <c r="AG32" s="612"/>
      <c r="AH32" s="612"/>
      <c r="AI32" s="612"/>
      <c r="AJ32" s="612"/>
      <c r="AK32" s="613"/>
      <c r="AL32" s="616" t="s">
        <v>118</v>
      </c>
      <c r="AM32" s="617"/>
      <c r="AN32" s="617"/>
      <c r="AO32" s="618"/>
      <c r="AP32" s="623" t="s">
        <v>278</v>
      </c>
      <c r="AQ32" s="624"/>
      <c r="AR32" s="624"/>
      <c r="AS32" s="624"/>
      <c r="AT32" s="624"/>
      <c r="AU32" s="624"/>
      <c r="AV32" s="624"/>
      <c r="AW32" s="624"/>
      <c r="AX32" s="624"/>
      <c r="AY32" s="624"/>
      <c r="AZ32" s="624"/>
      <c r="BA32" s="624"/>
      <c r="BB32" s="624"/>
      <c r="BC32" s="625"/>
      <c r="BD32" s="611" t="s">
        <v>118</v>
      </c>
      <c r="BE32" s="612"/>
      <c r="BF32" s="612"/>
      <c r="BG32" s="612"/>
      <c r="BH32" s="612"/>
      <c r="BI32" s="612"/>
      <c r="BJ32" s="612"/>
      <c r="BK32" s="613"/>
      <c r="BL32" s="614" t="s">
        <v>118</v>
      </c>
      <c r="BM32" s="614"/>
      <c r="BN32" s="614"/>
      <c r="BO32" s="614"/>
      <c r="BP32" s="615" t="s">
        <v>118</v>
      </c>
      <c r="BQ32" s="615"/>
      <c r="BR32" s="615"/>
      <c r="BS32" s="615"/>
      <c r="BT32" s="615"/>
      <c r="BU32" s="615"/>
      <c r="BV32" s="615"/>
      <c r="BW32" s="619"/>
      <c r="BY32" s="627" t="s">
        <v>279</v>
      </c>
      <c r="BZ32" s="628"/>
      <c r="CA32" s="628"/>
      <c r="CB32" s="628"/>
      <c r="CC32" s="628"/>
      <c r="CD32" s="628"/>
      <c r="CE32" s="628"/>
      <c r="CF32" s="628"/>
      <c r="CG32" s="628"/>
      <c r="CH32" s="628"/>
      <c r="CI32" s="628"/>
      <c r="CJ32" s="628"/>
      <c r="CK32" s="628"/>
      <c r="CL32" s="629"/>
      <c r="CM32" s="611">
        <v>530771463</v>
      </c>
      <c r="CN32" s="612"/>
      <c r="CO32" s="612"/>
      <c r="CP32" s="612"/>
      <c r="CQ32" s="612"/>
      <c r="CR32" s="612"/>
      <c r="CS32" s="612"/>
      <c r="CT32" s="613"/>
      <c r="CU32" s="633">
        <v>100</v>
      </c>
      <c r="CV32" s="634"/>
      <c r="CW32" s="634"/>
      <c r="CX32" s="635"/>
      <c r="CY32" s="620">
        <v>113083381</v>
      </c>
      <c r="CZ32" s="612"/>
      <c r="DA32" s="612"/>
      <c r="DB32" s="612"/>
      <c r="DC32" s="612"/>
      <c r="DD32" s="612"/>
      <c r="DE32" s="612"/>
      <c r="DF32" s="612"/>
      <c r="DG32" s="612"/>
      <c r="DH32" s="612"/>
      <c r="DI32" s="612"/>
      <c r="DJ32" s="612"/>
      <c r="DK32" s="613"/>
      <c r="DL32" s="620">
        <v>342078494</v>
      </c>
      <c r="DM32" s="612"/>
      <c r="DN32" s="612"/>
      <c r="DO32" s="612"/>
      <c r="DP32" s="612"/>
      <c r="DQ32" s="612"/>
      <c r="DR32" s="612"/>
      <c r="DS32" s="612"/>
      <c r="DT32" s="612"/>
      <c r="DU32" s="612"/>
      <c r="DV32" s="612"/>
      <c r="DW32" s="612"/>
      <c r="DX32" s="621"/>
    </row>
    <row r="33" spans="2:128" ht="11.25" customHeight="1" x14ac:dyDescent="0.2">
      <c r="B33" s="608" t="s">
        <v>280</v>
      </c>
      <c r="C33" s="609"/>
      <c r="D33" s="609"/>
      <c r="E33" s="609"/>
      <c r="F33" s="609"/>
      <c r="G33" s="609"/>
      <c r="H33" s="609"/>
      <c r="I33" s="609"/>
      <c r="J33" s="609"/>
      <c r="K33" s="609"/>
      <c r="L33" s="609"/>
      <c r="M33" s="609"/>
      <c r="N33" s="609"/>
      <c r="O33" s="609"/>
      <c r="P33" s="609"/>
      <c r="Q33" s="610"/>
      <c r="R33" s="611">
        <v>4031980</v>
      </c>
      <c r="S33" s="612"/>
      <c r="T33" s="612"/>
      <c r="U33" s="612"/>
      <c r="V33" s="612"/>
      <c r="W33" s="612"/>
      <c r="X33" s="612"/>
      <c r="Y33" s="613"/>
      <c r="Z33" s="616">
        <v>0.7</v>
      </c>
      <c r="AA33" s="617"/>
      <c r="AB33" s="617"/>
      <c r="AC33" s="622"/>
      <c r="AD33" s="620" t="s">
        <v>118</v>
      </c>
      <c r="AE33" s="612"/>
      <c r="AF33" s="612"/>
      <c r="AG33" s="612"/>
      <c r="AH33" s="612"/>
      <c r="AI33" s="612"/>
      <c r="AJ33" s="612"/>
      <c r="AK33" s="613"/>
      <c r="AL33" s="616" t="s">
        <v>118</v>
      </c>
      <c r="AM33" s="617"/>
      <c r="AN33" s="617"/>
      <c r="AO33" s="618"/>
      <c r="AP33" s="608" t="s">
        <v>153</v>
      </c>
      <c r="AQ33" s="609"/>
      <c r="AR33" s="609"/>
      <c r="AS33" s="609"/>
      <c r="AT33" s="609"/>
      <c r="AU33" s="609"/>
      <c r="AV33" s="609"/>
      <c r="AW33" s="609"/>
      <c r="AX33" s="609"/>
      <c r="AY33" s="609"/>
      <c r="AZ33" s="609"/>
      <c r="BA33" s="609"/>
      <c r="BB33" s="609"/>
      <c r="BC33" s="610"/>
      <c r="BD33" s="611">
        <v>167528005</v>
      </c>
      <c r="BE33" s="612"/>
      <c r="BF33" s="612"/>
      <c r="BG33" s="612"/>
      <c r="BH33" s="612"/>
      <c r="BI33" s="612"/>
      <c r="BJ33" s="612"/>
      <c r="BK33" s="613"/>
      <c r="BL33" s="614">
        <v>100</v>
      </c>
      <c r="BM33" s="614"/>
      <c r="BN33" s="614"/>
      <c r="BO33" s="614"/>
      <c r="BP33" s="615">
        <v>1302408</v>
      </c>
      <c r="BQ33" s="615"/>
      <c r="BR33" s="615"/>
      <c r="BS33" s="615"/>
      <c r="BT33" s="615"/>
      <c r="BU33" s="615"/>
      <c r="BV33" s="615"/>
      <c r="BW33" s="619"/>
      <c r="BY33" s="593" t="s">
        <v>281</v>
      </c>
      <c r="BZ33" s="594"/>
      <c r="CA33" s="594"/>
      <c r="CB33" s="594"/>
      <c r="CC33" s="594"/>
      <c r="CD33" s="594"/>
      <c r="CE33" s="594"/>
      <c r="CF33" s="594"/>
      <c r="CG33" s="594"/>
      <c r="CH33" s="594"/>
      <c r="CI33" s="594"/>
      <c r="CJ33" s="594"/>
      <c r="CK33" s="594"/>
      <c r="CL33" s="594"/>
      <c r="CM33" s="594"/>
      <c r="CN33" s="594"/>
      <c r="CO33" s="594"/>
      <c r="CP33" s="594"/>
      <c r="CQ33" s="594"/>
      <c r="CR33" s="594"/>
      <c r="CS33" s="594"/>
      <c r="CT33" s="594"/>
      <c r="CU33" s="594"/>
      <c r="CV33" s="594"/>
      <c r="CW33" s="594"/>
      <c r="CX33" s="594"/>
      <c r="CY33" s="594"/>
      <c r="CZ33" s="594"/>
      <c r="DA33" s="594"/>
      <c r="DB33" s="594"/>
      <c r="DC33" s="594"/>
      <c r="DD33" s="594"/>
      <c r="DE33" s="594"/>
      <c r="DF33" s="594"/>
      <c r="DG33" s="594"/>
      <c r="DH33" s="594"/>
      <c r="DI33" s="594"/>
      <c r="DJ33" s="594"/>
      <c r="DK33" s="594"/>
      <c r="DL33" s="594"/>
      <c r="DM33" s="594"/>
      <c r="DN33" s="594"/>
      <c r="DO33" s="594"/>
      <c r="DP33" s="594"/>
      <c r="DQ33" s="594"/>
      <c r="DR33" s="594"/>
      <c r="DS33" s="594"/>
      <c r="DT33" s="594"/>
      <c r="DU33" s="594"/>
      <c r="DV33" s="594"/>
      <c r="DW33" s="594"/>
      <c r="DX33" s="595"/>
    </row>
    <row r="34" spans="2:128" ht="11.25" customHeight="1" x14ac:dyDescent="0.2">
      <c r="B34" s="608" t="s">
        <v>282</v>
      </c>
      <c r="C34" s="609"/>
      <c r="D34" s="609"/>
      <c r="E34" s="609"/>
      <c r="F34" s="609"/>
      <c r="G34" s="609"/>
      <c r="H34" s="609"/>
      <c r="I34" s="609"/>
      <c r="J34" s="609"/>
      <c r="K34" s="609"/>
      <c r="L34" s="609"/>
      <c r="M34" s="609"/>
      <c r="N34" s="609"/>
      <c r="O34" s="609"/>
      <c r="P34" s="609"/>
      <c r="Q34" s="610"/>
      <c r="R34" s="611">
        <v>13845463</v>
      </c>
      <c r="S34" s="612"/>
      <c r="T34" s="612"/>
      <c r="U34" s="612"/>
      <c r="V34" s="612"/>
      <c r="W34" s="612"/>
      <c r="X34" s="612"/>
      <c r="Y34" s="613"/>
      <c r="Z34" s="616">
        <v>2.6</v>
      </c>
      <c r="AA34" s="617"/>
      <c r="AB34" s="617"/>
      <c r="AC34" s="622"/>
      <c r="AD34" s="620" t="s">
        <v>118</v>
      </c>
      <c r="AE34" s="612"/>
      <c r="AF34" s="612"/>
      <c r="AG34" s="612"/>
      <c r="AH34" s="612"/>
      <c r="AI34" s="612"/>
      <c r="AJ34" s="612"/>
      <c r="AK34" s="613"/>
      <c r="AL34" s="616" t="s">
        <v>118</v>
      </c>
      <c r="AM34" s="617"/>
      <c r="AN34" s="617"/>
      <c r="AO34" s="618"/>
      <c r="AP34" s="623"/>
      <c r="AQ34" s="624"/>
      <c r="AR34" s="624"/>
      <c r="AS34" s="624"/>
      <c r="AT34" s="624"/>
      <c r="AU34" s="624"/>
      <c r="AV34" s="624"/>
      <c r="AW34" s="624"/>
      <c r="AX34" s="624"/>
      <c r="AY34" s="624"/>
      <c r="AZ34" s="624"/>
      <c r="BA34" s="624"/>
      <c r="BB34" s="624"/>
      <c r="BC34" s="625"/>
      <c r="BD34" s="611"/>
      <c r="BE34" s="612"/>
      <c r="BF34" s="612"/>
      <c r="BG34" s="612"/>
      <c r="BH34" s="612"/>
      <c r="BI34" s="612"/>
      <c r="BJ34" s="612"/>
      <c r="BK34" s="613"/>
      <c r="BL34" s="614"/>
      <c r="BM34" s="614"/>
      <c r="BN34" s="614"/>
      <c r="BO34" s="614"/>
      <c r="BP34" s="615"/>
      <c r="BQ34" s="615"/>
      <c r="BR34" s="615"/>
      <c r="BS34" s="615"/>
      <c r="BT34" s="615"/>
      <c r="BU34" s="615"/>
      <c r="BV34" s="615"/>
      <c r="BW34" s="619"/>
      <c r="BY34" s="593" t="s">
        <v>190</v>
      </c>
      <c r="BZ34" s="594"/>
      <c r="CA34" s="594"/>
      <c r="CB34" s="594"/>
      <c r="CC34" s="594"/>
      <c r="CD34" s="594"/>
      <c r="CE34" s="594"/>
      <c r="CF34" s="594"/>
      <c r="CG34" s="594"/>
      <c r="CH34" s="594"/>
      <c r="CI34" s="594"/>
      <c r="CJ34" s="594"/>
      <c r="CK34" s="594"/>
      <c r="CL34" s="595"/>
      <c r="CM34" s="593" t="s">
        <v>283</v>
      </c>
      <c r="CN34" s="594"/>
      <c r="CO34" s="594"/>
      <c r="CP34" s="594"/>
      <c r="CQ34" s="594"/>
      <c r="CR34" s="594"/>
      <c r="CS34" s="594"/>
      <c r="CT34" s="595"/>
      <c r="CU34" s="593" t="s">
        <v>284</v>
      </c>
      <c r="CV34" s="594"/>
      <c r="CW34" s="594"/>
      <c r="CX34" s="595"/>
      <c r="CY34" s="593" t="s">
        <v>285</v>
      </c>
      <c r="CZ34" s="594"/>
      <c r="DA34" s="594"/>
      <c r="DB34" s="594"/>
      <c r="DC34" s="594"/>
      <c r="DD34" s="594"/>
      <c r="DE34" s="594"/>
      <c r="DF34" s="595"/>
      <c r="DG34" s="630" t="s">
        <v>286</v>
      </c>
      <c r="DH34" s="631"/>
      <c r="DI34" s="631"/>
      <c r="DJ34" s="631"/>
      <c r="DK34" s="631"/>
      <c r="DL34" s="631"/>
      <c r="DM34" s="631"/>
      <c r="DN34" s="631"/>
      <c r="DO34" s="631"/>
      <c r="DP34" s="631"/>
      <c r="DQ34" s="632"/>
      <c r="DR34" s="593" t="s">
        <v>287</v>
      </c>
      <c r="DS34" s="594"/>
      <c r="DT34" s="594"/>
      <c r="DU34" s="594"/>
      <c r="DV34" s="594"/>
      <c r="DW34" s="594"/>
      <c r="DX34" s="595"/>
    </row>
    <row r="35" spans="2:128" ht="11.25" customHeight="1" x14ac:dyDescent="0.2">
      <c r="B35" s="608" t="s">
        <v>288</v>
      </c>
      <c r="C35" s="609"/>
      <c r="D35" s="609"/>
      <c r="E35" s="609"/>
      <c r="F35" s="609"/>
      <c r="G35" s="609"/>
      <c r="H35" s="609"/>
      <c r="I35" s="609"/>
      <c r="J35" s="609"/>
      <c r="K35" s="609"/>
      <c r="L35" s="609"/>
      <c r="M35" s="609"/>
      <c r="N35" s="609"/>
      <c r="O35" s="609"/>
      <c r="P35" s="609"/>
      <c r="Q35" s="610"/>
      <c r="R35" s="611">
        <v>54328983</v>
      </c>
      <c r="S35" s="612"/>
      <c r="T35" s="612"/>
      <c r="U35" s="612"/>
      <c r="V35" s="612"/>
      <c r="W35" s="612"/>
      <c r="X35" s="612"/>
      <c r="Y35" s="613"/>
      <c r="Z35" s="616">
        <v>10</v>
      </c>
      <c r="AA35" s="617"/>
      <c r="AB35" s="617"/>
      <c r="AC35" s="622"/>
      <c r="AD35" s="620">
        <v>164266</v>
      </c>
      <c r="AE35" s="612"/>
      <c r="AF35" s="612"/>
      <c r="AG35" s="612"/>
      <c r="AH35" s="612"/>
      <c r="AI35" s="612"/>
      <c r="AJ35" s="612"/>
      <c r="AK35" s="613"/>
      <c r="AL35" s="616">
        <v>0.1</v>
      </c>
      <c r="AM35" s="617"/>
      <c r="AN35" s="617"/>
      <c r="AO35" s="618"/>
      <c r="AP35" s="623"/>
      <c r="AQ35" s="624"/>
      <c r="AR35" s="624"/>
      <c r="AS35" s="624"/>
      <c r="AT35" s="624"/>
      <c r="AU35" s="624"/>
      <c r="AV35" s="624"/>
      <c r="AW35" s="624"/>
      <c r="AX35" s="624"/>
      <c r="AY35" s="624"/>
      <c r="AZ35" s="624"/>
      <c r="BA35" s="624"/>
      <c r="BB35" s="624"/>
      <c r="BC35" s="625"/>
      <c r="BD35" s="611"/>
      <c r="BE35" s="612"/>
      <c r="BF35" s="612"/>
      <c r="BG35" s="612"/>
      <c r="BH35" s="612"/>
      <c r="BI35" s="612"/>
      <c r="BJ35" s="612"/>
      <c r="BK35" s="613"/>
      <c r="BL35" s="614"/>
      <c r="BM35" s="614"/>
      <c r="BN35" s="614"/>
      <c r="BO35" s="614"/>
      <c r="BP35" s="615"/>
      <c r="BQ35" s="615"/>
      <c r="BR35" s="615"/>
      <c r="BS35" s="615"/>
      <c r="BT35" s="615"/>
      <c r="BU35" s="615"/>
      <c r="BV35" s="615"/>
      <c r="BW35" s="619"/>
      <c r="BY35" s="597" t="s">
        <v>289</v>
      </c>
      <c r="BZ35" s="598"/>
      <c r="CA35" s="598"/>
      <c r="CB35" s="598"/>
      <c r="CC35" s="598"/>
      <c r="CD35" s="598"/>
      <c r="CE35" s="598"/>
      <c r="CF35" s="598"/>
      <c r="CG35" s="598"/>
      <c r="CH35" s="598"/>
      <c r="CI35" s="598"/>
      <c r="CJ35" s="598"/>
      <c r="CK35" s="598"/>
      <c r="CL35" s="599"/>
      <c r="CM35" s="600">
        <v>231051775</v>
      </c>
      <c r="CN35" s="601"/>
      <c r="CO35" s="601"/>
      <c r="CP35" s="601"/>
      <c r="CQ35" s="601"/>
      <c r="CR35" s="601"/>
      <c r="CS35" s="601"/>
      <c r="CT35" s="602"/>
      <c r="CU35" s="605">
        <v>43.5</v>
      </c>
      <c r="CV35" s="606"/>
      <c r="CW35" s="606"/>
      <c r="CX35" s="641"/>
      <c r="CY35" s="642">
        <v>205800323</v>
      </c>
      <c r="CZ35" s="601"/>
      <c r="DA35" s="601"/>
      <c r="DB35" s="601"/>
      <c r="DC35" s="601"/>
      <c r="DD35" s="601"/>
      <c r="DE35" s="601"/>
      <c r="DF35" s="602"/>
      <c r="DG35" s="642">
        <v>200317948</v>
      </c>
      <c r="DH35" s="601"/>
      <c r="DI35" s="601"/>
      <c r="DJ35" s="601"/>
      <c r="DK35" s="601"/>
      <c r="DL35" s="601"/>
      <c r="DM35" s="601"/>
      <c r="DN35" s="601"/>
      <c r="DO35" s="601"/>
      <c r="DP35" s="601"/>
      <c r="DQ35" s="602"/>
      <c r="DR35" s="605">
        <v>65.400000000000006</v>
      </c>
      <c r="DS35" s="606"/>
      <c r="DT35" s="606"/>
      <c r="DU35" s="606"/>
      <c r="DV35" s="606"/>
      <c r="DW35" s="606"/>
      <c r="DX35" s="607"/>
    </row>
    <row r="36" spans="2:128" ht="11.25" customHeight="1" x14ac:dyDescent="0.2">
      <c r="B36" s="608" t="s">
        <v>290</v>
      </c>
      <c r="C36" s="609"/>
      <c r="D36" s="609"/>
      <c r="E36" s="609"/>
      <c r="F36" s="609"/>
      <c r="G36" s="609"/>
      <c r="H36" s="609"/>
      <c r="I36" s="609"/>
      <c r="J36" s="609"/>
      <c r="K36" s="609"/>
      <c r="L36" s="609"/>
      <c r="M36" s="609"/>
      <c r="N36" s="609"/>
      <c r="O36" s="609"/>
      <c r="P36" s="609"/>
      <c r="Q36" s="610"/>
      <c r="R36" s="611">
        <v>76403000</v>
      </c>
      <c r="S36" s="612"/>
      <c r="T36" s="612"/>
      <c r="U36" s="612"/>
      <c r="V36" s="612"/>
      <c r="W36" s="612"/>
      <c r="X36" s="612"/>
      <c r="Y36" s="613"/>
      <c r="Z36" s="616">
        <v>14.1</v>
      </c>
      <c r="AA36" s="617"/>
      <c r="AB36" s="617"/>
      <c r="AC36" s="622"/>
      <c r="AD36" s="620" t="s">
        <v>118</v>
      </c>
      <c r="AE36" s="612"/>
      <c r="AF36" s="612"/>
      <c r="AG36" s="612"/>
      <c r="AH36" s="612"/>
      <c r="AI36" s="612"/>
      <c r="AJ36" s="612"/>
      <c r="AK36" s="613"/>
      <c r="AL36" s="616" t="s">
        <v>118</v>
      </c>
      <c r="AM36" s="617"/>
      <c r="AN36" s="617"/>
      <c r="AO36" s="618"/>
      <c r="AP36" s="623"/>
      <c r="AQ36" s="624"/>
      <c r="AR36" s="624"/>
      <c r="AS36" s="624"/>
      <c r="AT36" s="624"/>
      <c r="AU36" s="624"/>
      <c r="AV36" s="624"/>
      <c r="AW36" s="624"/>
      <c r="AX36" s="624"/>
      <c r="AY36" s="624"/>
      <c r="AZ36" s="624"/>
      <c r="BA36" s="624"/>
      <c r="BB36" s="624"/>
      <c r="BC36" s="625"/>
      <c r="BD36" s="611"/>
      <c r="BE36" s="612"/>
      <c r="BF36" s="612"/>
      <c r="BG36" s="612"/>
      <c r="BH36" s="612"/>
      <c r="BI36" s="612"/>
      <c r="BJ36" s="612"/>
      <c r="BK36" s="613"/>
      <c r="BL36" s="614"/>
      <c r="BM36" s="614"/>
      <c r="BN36" s="614"/>
      <c r="BO36" s="614"/>
      <c r="BP36" s="615"/>
      <c r="BQ36" s="615"/>
      <c r="BR36" s="615"/>
      <c r="BS36" s="615"/>
      <c r="BT36" s="615"/>
      <c r="BU36" s="615"/>
      <c r="BV36" s="615"/>
      <c r="BW36" s="619"/>
      <c r="BY36" s="608" t="s">
        <v>291</v>
      </c>
      <c r="BZ36" s="609"/>
      <c r="CA36" s="609"/>
      <c r="CB36" s="609"/>
      <c r="CC36" s="609"/>
      <c r="CD36" s="609"/>
      <c r="CE36" s="609"/>
      <c r="CF36" s="609"/>
      <c r="CG36" s="609"/>
      <c r="CH36" s="609"/>
      <c r="CI36" s="609"/>
      <c r="CJ36" s="609"/>
      <c r="CK36" s="609"/>
      <c r="CL36" s="610"/>
      <c r="CM36" s="611">
        <v>129042561</v>
      </c>
      <c r="CN36" s="636"/>
      <c r="CO36" s="636"/>
      <c r="CP36" s="636"/>
      <c r="CQ36" s="636"/>
      <c r="CR36" s="636"/>
      <c r="CS36" s="636"/>
      <c r="CT36" s="637"/>
      <c r="CU36" s="616">
        <v>24.3</v>
      </c>
      <c r="CV36" s="638"/>
      <c r="CW36" s="638"/>
      <c r="CX36" s="639"/>
      <c r="CY36" s="620">
        <v>108828843</v>
      </c>
      <c r="CZ36" s="636"/>
      <c r="DA36" s="636"/>
      <c r="DB36" s="636"/>
      <c r="DC36" s="636"/>
      <c r="DD36" s="636"/>
      <c r="DE36" s="636"/>
      <c r="DF36" s="637"/>
      <c r="DG36" s="620">
        <v>106346468</v>
      </c>
      <c r="DH36" s="636"/>
      <c r="DI36" s="636"/>
      <c r="DJ36" s="636"/>
      <c r="DK36" s="636"/>
      <c r="DL36" s="636"/>
      <c r="DM36" s="636"/>
      <c r="DN36" s="636"/>
      <c r="DO36" s="636"/>
      <c r="DP36" s="636"/>
      <c r="DQ36" s="637"/>
      <c r="DR36" s="616">
        <v>34.700000000000003</v>
      </c>
      <c r="DS36" s="638"/>
      <c r="DT36" s="638"/>
      <c r="DU36" s="638"/>
      <c r="DV36" s="638"/>
      <c r="DW36" s="638"/>
      <c r="DX36" s="640"/>
    </row>
    <row r="37" spans="2:128" ht="11.25" customHeight="1" x14ac:dyDescent="0.2">
      <c r="B37" s="608" t="s">
        <v>292</v>
      </c>
      <c r="C37" s="609"/>
      <c r="D37" s="609"/>
      <c r="E37" s="609"/>
      <c r="F37" s="609"/>
      <c r="G37" s="609"/>
      <c r="H37" s="609"/>
      <c r="I37" s="609"/>
      <c r="J37" s="609"/>
      <c r="K37" s="609"/>
      <c r="L37" s="609"/>
      <c r="M37" s="609"/>
      <c r="N37" s="609"/>
      <c r="O37" s="609"/>
      <c r="P37" s="609"/>
      <c r="Q37" s="610"/>
      <c r="R37" s="611" t="s">
        <v>118</v>
      </c>
      <c r="S37" s="612"/>
      <c r="T37" s="612"/>
      <c r="U37" s="612"/>
      <c r="V37" s="612"/>
      <c r="W37" s="612"/>
      <c r="X37" s="612"/>
      <c r="Y37" s="613"/>
      <c r="Z37" s="616" t="s">
        <v>118</v>
      </c>
      <c r="AA37" s="617"/>
      <c r="AB37" s="617"/>
      <c r="AC37" s="622"/>
      <c r="AD37" s="620" t="s">
        <v>118</v>
      </c>
      <c r="AE37" s="612"/>
      <c r="AF37" s="612"/>
      <c r="AG37" s="612"/>
      <c r="AH37" s="612"/>
      <c r="AI37" s="612"/>
      <c r="AJ37" s="612"/>
      <c r="AK37" s="613"/>
      <c r="AL37" s="616" t="s">
        <v>118</v>
      </c>
      <c r="AM37" s="617"/>
      <c r="AN37" s="617"/>
      <c r="AO37" s="618"/>
      <c r="AP37" s="623"/>
      <c r="AQ37" s="624"/>
      <c r="AR37" s="624"/>
      <c r="AS37" s="624"/>
      <c r="AT37" s="624"/>
      <c r="AU37" s="624"/>
      <c r="AV37" s="624"/>
      <c r="AW37" s="624"/>
      <c r="AX37" s="624"/>
      <c r="AY37" s="624"/>
      <c r="AZ37" s="624"/>
      <c r="BA37" s="624"/>
      <c r="BB37" s="624"/>
      <c r="BC37" s="625"/>
      <c r="BD37" s="611"/>
      <c r="BE37" s="612"/>
      <c r="BF37" s="612"/>
      <c r="BG37" s="612"/>
      <c r="BH37" s="612"/>
      <c r="BI37" s="612"/>
      <c r="BJ37" s="612"/>
      <c r="BK37" s="613"/>
      <c r="BL37" s="614"/>
      <c r="BM37" s="614"/>
      <c r="BN37" s="614"/>
      <c r="BO37" s="614"/>
      <c r="BP37" s="615"/>
      <c r="BQ37" s="615"/>
      <c r="BR37" s="615"/>
      <c r="BS37" s="615"/>
      <c r="BT37" s="615"/>
      <c r="BU37" s="615"/>
      <c r="BV37" s="615"/>
      <c r="BW37" s="619"/>
      <c r="BY37" s="608" t="s">
        <v>293</v>
      </c>
      <c r="BZ37" s="609"/>
      <c r="CA37" s="609"/>
      <c r="CB37" s="609"/>
      <c r="CC37" s="609"/>
      <c r="CD37" s="609"/>
      <c r="CE37" s="609"/>
      <c r="CF37" s="609"/>
      <c r="CG37" s="609"/>
      <c r="CH37" s="609"/>
      <c r="CI37" s="609"/>
      <c r="CJ37" s="609"/>
      <c r="CK37" s="609"/>
      <c r="CL37" s="610"/>
      <c r="CM37" s="611">
        <v>93401226</v>
      </c>
      <c r="CN37" s="612"/>
      <c r="CO37" s="612"/>
      <c r="CP37" s="612"/>
      <c r="CQ37" s="612"/>
      <c r="CR37" s="612"/>
      <c r="CS37" s="612"/>
      <c r="CT37" s="613"/>
      <c r="CU37" s="616">
        <v>17.600000000000001</v>
      </c>
      <c r="CV37" s="638"/>
      <c r="CW37" s="638"/>
      <c r="CX37" s="639"/>
      <c r="CY37" s="620">
        <v>75632208</v>
      </c>
      <c r="CZ37" s="636"/>
      <c r="DA37" s="636"/>
      <c r="DB37" s="636"/>
      <c r="DC37" s="636"/>
      <c r="DD37" s="636"/>
      <c r="DE37" s="636"/>
      <c r="DF37" s="637"/>
      <c r="DG37" s="620">
        <v>75598826</v>
      </c>
      <c r="DH37" s="636"/>
      <c r="DI37" s="636"/>
      <c r="DJ37" s="636"/>
      <c r="DK37" s="636"/>
      <c r="DL37" s="636"/>
      <c r="DM37" s="636"/>
      <c r="DN37" s="636"/>
      <c r="DO37" s="636"/>
      <c r="DP37" s="636"/>
      <c r="DQ37" s="637"/>
      <c r="DR37" s="616">
        <v>24.7</v>
      </c>
      <c r="DS37" s="638"/>
      <c r="DT37" s="638"/>
      <c r="DU37" s="638"/>
      <c r="DV37" s="638"/>
      <c r="DW37" s="638"/>
      <c r="DX37" s="640"/>
    </row>
    <row r="38" spans="2:128" ht="11.25" customHeight="1" x14ac:dyDescent="0.2">
      <c r="B38" s="608" t="s">
        <v>294</v>
      </c>
      <c r="C38" s="609"/>
      <c r="D38" s="609"/>
      <c r="E38" s="609"/>
      <c r="F38" s="609"/>
      <c r="G38" s="609"/>
      <c r="H38" s="609"/>
      <c r="I38" s="609"/>
      <c r="J38" s="609"/>
      <c r="K38" s="609"/>
      <c r="L38" s="609"/>
      <c r="M38" s="609"/>
      <c r="N38" s="609"/>
      <c r="O38" s="609"/>
      <c r="P38" s="609"/>
      <c r="Q38" s="610"/>
      <c r="R38" s="611">
        <v>20860000</v>
      </c>
      <c r="S38" s="612"/>
      <c r="T38" s="612"/>
      <c r="U38" s="612"/>
      <c r="V38" s="612"/>
      <c r="W38" s="612"/>
      <c r="X38" s="612"/>
      <c r="Y38" s="613"/>
      <c r="Z38" s="616">
        <v>3.9</v>
      </c>
      <c r="AA38" s="617"/>
      <c r="AB38" s="617"/>
      <c r="AC38" s="622"/>
      <c r="AD38" s="620" t="s">
        <v>118</v>
      </c>
      <c r="AE38" s="612"/>
      <c r="AF38" s="612"/>
      <c r="AG38" s="612"/>
      <c r="AH38" s="612"/>
      <c r="AI38" s="612"/>
      <c r="AJ38" s="612"/>
      <c r="AK38" s="613"/>
      <c r="AL38" s="616" t="s">
        <v>118</v>
      </c>
      <c r="AM38" s="617"/>
      <c r="AN38" s="617"/>
      <c r="AO38" s="618"/>
      <c r="AP38" s="623"/>
      <c r="AQ38" s="624"/>
      <c r="AR38" s="624"/>
      <c r="AS38" s="624"/>
      <c r="AT38" s="624"/>
      <c r="AU38" s="624"/>
      <c r="AV38" s="624"/>
      <c r="AW38" s="624"/>
      <c r="AX38" s="624"/>
      <c r="AY38" s="624"/>
      <c r="AZ38" s="624"/>
      <c r="BA38" s="624"/>
      <c r="BB38" s="624"/>
      <c r="BC38" s="625"/>
      <c r="BD38" s="611"/>
      <c r="BE38" s="612"/>
      <c r="BF38" s="612"/>
      <c r="BG38" s="612"/>
      <c r="BH38" s="612"/>
      <c r="BI38" s="612"/>
      <c r="BJ38" s="612"/>
      <c r="BK38" s="613"/>
      <c r="BL38" s="614"/>
      <c r="BM38" s="614"/>
      <c r="BN38" s="614"/>
      <c r="BO38" s="614"/>
      <c r="BP38" s="615"/>
      <c r="BQ38" s="615"/>
      <c r="BR38" s="615"/>
      <c r="BS38" s="615"/>
      <c r="BT38" s="615"/>
      <c r="BU38" s="615"/>
      <c r="BV38" s="615"/>
      <c r="BW38" s="619"/>
      <c r="BY38" s="608" t="s">
        <v>295</v>
      </c>
      <c r="BZ38" s="609"/>
      <c r="CA38" s="609"/>
      <c r="CB38" s="609"/>
      <c r="CC38" s="609"/>
      <c r="CD38" s="609"/>
      <c r="CE38" s="609"/>
      <c r="CF38" s="609"/>
      <c r="CG38" s="609"/>
      <c r="CH38" s="609"/>
      <c r="CI38" s="609"/>
      <c r="CJ38" s="609"/>
      <c r="CK38" s="609"/>
      <c r="CL38" s="610"/>
      <c r="CM38" s="611">
        <v>10810728</v>
      </c>
      <c r="CN38" s="636"/>
      <c r="CO38" s="636"/>
      <c r="CP38" s="636"/>
      <c r="CQ38" s="636"/>
      <c r="CR38" s="636"/>
      <c r="CS38" s="636"/>
      <c r="CT38" s="637"/>
      <c r="CU38" s="616">
        <v>2</v>
      </c>
      <c r="CV38" s="638"/>
      <c r="CW38" s="638"/>
      <c r="CX38" s="639"/>
      <c r="CY38" s="620">
        <v>6828005</v>
      </c>
      <c r="CZ38" s="636"/>
      <c r="DA38" s="636"/>
      <c r="DB38" s="636"/>
      <c r="DC38" s="636"/>
      <c r="DD38" s="636"/>
      <c r="DE38" s="636"/>
      <c r="DF38" s="637"/>
      <c r="DG38" s="620">
        <v>6828005</v>
      </c>
      <c r="DH38" s="636"/>
      <c r="DI38" s="636"/>
      <c r="DJ38" s="636"/>
      <c r="DK38" s="636"/>
      <c r="DL38" s="636"/>
      <c r="DM38" s="636"/>
      <c r="DN38" s="636"/>
      <c r="DO38" s="636"/>
      <c r="DP38" s="636"/>
      <c r="DQ38" s="637"/>
      <c r="DR38" s="616">
        <v>2.2000000000000002</v>
      </c>
      <c r="DS38" s="638"/>
      <c r="DT38" s="638"/>
      <c r="DU38" s="638"/>
      <c r="DV38" s="638"/>
      <c r="DW38" s="638"/>
      <c r="DX38" s="640"/>
    </row>
    <row r="39" spans="2:128" ht="11.25" customHeight="1" x14ac:dyDescent="0.2">
      <c r="B39" s="627" t="s">
        <v>296</v>
      </c>
      <c r="C39" s="628"/>
      <c r="D39" s="628"/>
      <c r="E39" s="628"/>
      <c r="F39" s="628"/>
      <c r="G39" s="628"/>
      <c r="H39" s="628"/>
      <c r="I39" s="628"/>
      <c r="J39" s="628"/>
      <c r="K39" s="628"/>
      <c r="L39" s="628"/>
      <c r="M39" s="628"/>
      <c r="N39" s="628"/>
      <c r="O39" s="628"/>
      <c r="P39" s="628"/>
      <c r="Q39" s="629"/>
      <c r="R39" s="611">
        <v>541721213</v>
      </c>
      <c r="S39" s="612"/>
      <c r="T39" s="612"/>
      <c r="U39" s="612"/>
      <c r="V39" s="612"/>
      <c r="W39" s="612"/>
      <c r="X39" s="612"/>
      <c r="Y39" s="613"/>
      <c r="Z39" s="614">
        <v>100</v>
      </c>
      <c r="AA39" s="614"/>
      <c r="AB39" s="614"/>
      <c r="AC39" s="614"/>
      <c r="AD39" s="615">
        <v>285343421</v>
      </c>
      <c r="AE39" s="615"/>
      <c r="AF39" s="615"/>
      <c r="AG39" s="615"/>
      <c r="AH39" s="615"/>
      <c r="AI39" s="615"/>
      <c r="AJ39" s="615"/>
      <c r="AK39" s="615"/>
      <c r="AL39" s="616">
        <v>100</v>
      </c>
      <c r="AM39" s="617"/>
      <c r="AN39" s="617"/>
      <c r="AO39" s="618"/>
      <c r="AP39" s="627"/>
      <c r="AQ39" s="628"/>
      <c r="AR39" s="628"/>
      <c r="AS39" s="628"/>
      <c r="AT39" s="628"/>
      <c r="AU39" s="628"/>
      <c r="AV39" s="628"/>
      <c r="AW39" s="628"/>
      <c r="AX39" s="628"/>
      <c r="AY39" s="628"/>
      <c r="AZ39" s="628"/>
      <c r="BA39" s="628"/>
      <c r="BB39" s="628"/>
      <c r="BC39" s="629"/>
      <c r="BD39" s="611"/>
      <c r="BE39" s="612"/>
      <c r="BF39" s="612"/>
      <c r="BG39" s="612"/>
      <c r="BH39" s="612"/>
      <c r="BI39" s="612"/>
      <c r="BJ39" s="612"/>
      <c r="BK39" s="613"/>
      <c r="BL39" s="614"/>
      <c r="BM39" s="614"/>
      <c r="BN39" s="614"/>
      <c r="BO39" s="614"/>
      <c r="BP39" s="615"/>
      <c r="BQ39" s="615"/>
      <c r="BR39" s="615"/>
      <c r="BS39" s="615"/>
      <c r="BT39" s="615"/>
      <c r="BU39" s="615"/>
      <c r="BV39" s="615"/>
      <c r="BW39" s="619"/>
      <c r="BY39" s="608" t="s">
        <v>297</v>
      </c>
      <c r="BZ39" s="609"/>
      <c r="CA39" s="609"/>
      <c r="CB39" s="609"/>
      <c r="CC39" s="609"/>
      <c r="CD39" s="609"/>
      <c r="CE39" s="609"/>
      <c r="CF39" s="609"/>
      <c r="CG39" s="609"/>
      <c r="CH39" s="609"/>
      <c r="CI39" s="609"/>
      <c r="CJ39" s="609"/>
      <c r="CK39" s="609"/>
      <c r="CL39" s="610"/>
      <c r="CM39" s="611">
        <v>91198486</v>
      </c>
      <c r="CN39" s="612"/>
      <c r="CO39" s="612"/>
      <c r="CP39" s="612"/>
      <c r="CQ39" s="612"/>
      <c r="CR39" s="612"/>
      <c r="CS39" s="612"/>
      <c r="CT39" s="613"/>
      <c r="CU39" s="616">
        <v>17.2</v>
      </c>
      <c r="CV39" s="638"/>
      <c r="CW39" s="638"/>
      <c r="CX39" s="639"/>
      <c r="CY39" s="620">
        <v>90143475</v>
      </c>
      <c r="CZ39" s="636"/>
      <c r="DA39" s="636"/>
      <c r="DB39" s="636"/>
      <c r="DC39" s="636"/>
      <c r="DD39" s="636"/>
      <c r="DE39" s="636"/>
      <c r="DF39" s="637"/>
      <c r="DG39" s="620">
        <v>87143475</v>
      </c>
      <c r="DH39" s="636"/>
      <c r="DI39" s="636"/>
      <c r="DJ39" s="636"/>
      <c r="DK39" s="636"/>
      <c r="DL39" s="636"/>
      <c r="DM39" s="636"/>
      <c r="DN39" s="636"/>
      <c r="DO39" s="636"/>
      <c r="DP39" s="636"/>
      <c r="DQ39" s="637"/>
      <c r="DR39" s="616">
        <v>28.5</v>
      </c>
      <c r="DS39" s="638"/>
      <c r="DT39" s="638"/>
      <c r="DU39" s="638"/>
      <c r="DV39" s="638"/>
      <c r="DW39" s="638"/>
      <c r="DX39" s="640"/>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43" t="s">
        <v>298</v>
      </c>
      <c r="BZ40" s="644"/>
      <c r="CA40" s="608" t="s">
        <v>299</v>
      </c>
      <c r="CB40" s="609"/>
      <c r="CC40" s="609"/>
      <c r="CD40" s="609"/>
      <c r="CE40" s="609"/>
      <c r="CF40" s="609"/>
      <c r="CG40" s="609"/>
      <c r="CH40" s="609"/>
      <c r="CI40" s="609"/>
      <c r="CJ40" s="609"/>
      <c r="CK40" s="609"/>
      <c r="CL40" s="610"/>
      <c r="CM40" s="611">
        <v>91198009</v>
      </c>
      <c r="CN40" s="636"/>
      <c r="CO40" s="636"/>
      <c r="CP40" s="636"/>
      <c r="CQ40" s="636"/>
      <c r="CR40" s="636"/>
      <c r="CS40" s="636"/>
      <c r="CT40" s="637"/>
      <c r="CU40" s="616">
        <v>17.2</v>
      </c>
      <c r="CV40" s="638"/>
      <c r="CW40" s="638"/>
      <c r="CX40" s="639"/>
      <c r="CY40" s="620">
        <v>90142998</v>
      </c>
      <c r="CZ40" s="636"/>
      <c r="DA40" s="636"/>
      <c r="DB40" s="636"/>
      <c r="DC40" s="636"/>
      <c r="DD40" s="636"/>
      <c r="DE40" s="636"/>
      <c r="DF40" s="637"/>
      <c r="DG40" s="620">
        <v>87142998</v>
      </c>
      <c r="DH40" s="636"/>
      <c r="DI40" s="636"/>
      <c r="DJ40" s="636"/>
      <c r="DK40" s="636"/>
      <c r="DL40" s="636"/>
      <c r="DM40" s="636"/>
      <c r="DN40" s="636"/>
      <c r="DO40" s="636"/>
      <c r="DP40" s="636"/>
      <c r="DQ40" s="637"/>
      <c r="DR40" s="616">
        <v>28.5</v>
      </c>
      <c r="DS40" s="638"/>
      <c r="DT40" s="638"/>
      <c r="DU40" s="638"/>
      <c r="DV40" s="638"/>
      <c r="DW40" s="638"/>
      <c r="DX40" s="640"/>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45"/>
      <c r="BZ41" s="646"/>
      <c r="CA41" s="608" t="s">
        <v>300</v>
      </c>
      <c r="CB41" s="609"/>
      <c r="CC41" s="609"/>
      <c r="CD41" s="609"/>
      <c r="CE41" s="609"/>
      <c r="CF41" s="609"/>
      <c r="CG41" s="609"/>
      <c r="CH41" s="609"/>
      <c r="CI41" s="609"/>
      <c r="CJ41" s="609"/>
      <c r="CK41" s="609"/>
      <c r="CL41" s="610"/>
      <c r="CM41" s="611">
        <v>85102950</v>
      </c>
      <c r="CN41" s="612"/>
      <c r="CO41" s="612"/>
      <c r="CP41" s="612"/>
      <c r="CQ41" s="612"/>
      <c r="CR41" s="612"/>
      <c r="CS41" s="612"/>
      <c r="CT41" s="613"/>
      <c r="CU41" s="616">
        <v>16</v>
      </c>
      <c r="CV41" s="638"/>
      <c r="CW41" s="638"/>
      <c r="CX41" s="639"/>
      <c r="CY41" s="620">
        <v>84122362</v>
      </c>
      <c r="CZ41" s="636"/>
      <c r="DA41" s="636"/>
      <c r="DB41" s="636"/>
      <c r="DC41" s="636"/>
      <c r="DD41" s="636"/>
      <c r="DE41" s="636"/>
      <c r="DF41" s="637"/>
      <c r="DG41" s="620">
        <v>81122362</v>
      </c>
      <c r="DH41" s="636"/>
      <c r="DI41" s="636"/>
      <c r="DJ41" s="636"/>
      <c r="DK41" s="636"/>
      <c r="DL41" s="636"/>
      <c r="DM41" s="636"/>
      <c r="DN41" s="636"/>
      <c r="DO41" s="636"/>
      <c r="DP41" s="636"/>
      <c r="DQ41" s="637"/>
      <c r="DR41" s="616">
        <v>26.5</v>
      </c>
      <c r="DS41" s="638"/>
      <c r="DT41" s="638"/>
      <c r="DU41" s="638"/>
      <c r="DV41" s="638"/>
      <c r="DW41" s="638"/>
      <c r="DX41" s="640"/>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593" t="s">
        <v>301</v>
      </c>
      <c r="AQ42" s="594"/>
      <c r="AR42" s="594"/>
      <c r="AS42" s="594"/>
      <c r="AT42" s="594"/>
      <c r="AU42" s="594"/>
      <c r="AV42" s="594"/>
      <c r="AW42" s="594"/>
      <c r="AX42" s="594"/>
      <c r="AY42" s="594"/>
      <c r="AZ42" s="594"/>
      <c r="BA42" s="594"/>
      <c r="BB42" s="594"/>
      <c r="BC42" s="595"/>
      <c r="BD42" s="593" t="s">
        <v>302</v>
      </c>
      <c r="BE42" s="594"/>
      <c r="BF42" s="594"/>
      <c r="BG42" s="594"/>
      <c r="BH42" s="594"/>
      <c r="BI42" s="594"/>
      <c r="BJ42" s="594"/>
      <c r="BK42" s="594"/>
      <c r="BL42" s="594"/>
      <c r="BM42" s="595"/>
      <c r="BN42" s="593" t="s">
        <v>303</v>
      </c>
      <c r="BO42" s="594"/>
      <c r="BP42" s="594"/>
      <c r="BQ42" s="594"/>
      <c r="BR42" s="594"/>
      <c r="BS42" s="594"/>
      <c r="BT42" s="594"/>
      <c r="BU42" s="594"/>
      <c r="BV42" s="594"/>
      <c r="BW42" s="595"/>
      <c r="BY42" s="645"/>
      <c r="BZ42" s="646"/>
      <c r="CA42" s="608" t="s">
        <v>304</v>
      </c>
      <c r="CB42" s="609"/>
      <c r="CC42" s="609"/>
      <c r="CD42" s="609"/>
      <c r="CE42" s="609"/>
      <c r="CF42" s="609"/>
      <c r="CG42" s="609"/>
      <c r="CH42" s="609"/>
      <c r="CI42" s="609"/>
      <c r="CJ42" s="609"/>
      <c r="CK42" s="609"/>
      <c r="CL42" s="610"/>
      <c r="CM42" s="611">
        <v>6095059</v>
      </c>
      <c r="CN42" s="636"/>
      <c r="CO42" s="636"/>
      <c r="CP42" s="636"/>
      <c r="CQ42" s="636"/>
      <c r="CR42" s="636"/>
      <c r="CS42" s="636"/>
      <c r="CT42" s="637"/>
      <c r="CU42" s="616">
        <v>1.1000000000000001</v>
      </c>
      <c r="CV42" s="638"/>
      <c r="CW42" s="638"/>
      <c r="CX42" s="639"/>
      <c r="CY42" s="620">
        <v>6020636</v>
      </c>
      <c r="CZ42" s="636"/>
      <c r="DA42" s="636"/>
      <c r="DB42" s="636"/>
      <c r="DC42" s="636"/>
      <c r="DD42" s="636"/>
      <c r="DE42" s="636"/>
      <c r="DF42" s="637"/>
      <c r="DG42" s="620">
        <v>6020636</v>
      </c>
      <c r="DH42" s="636"/>
      <c r="DI42" s="636"/>
      <c r="DJ42" s="636"/>
      <c r="DK42" s="636"/>
      <c r="DL42" s="636"/>
      <c r="DM42" s="636"/>
      <c r="DN42" s="636"/>
      <c r="DO42" s="636"/>
      <c r="DP42" s="636"/>
      <c r="DQ42" s="637"/>
      <c r="DR42" s="616">
        <v>2</v>
      </c>
      <c r="DS42" s="638"/>
      <c r="DT42" s="638"/>
      <c r="DU42" s="638"/>
      <c r="DV42" s="638"/>
      <c r="DW42" s="638"/>
      <c r="DX42" s="640"/>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49" t="s">
        <v>305</v>
      </c>
      <c r="AQ43" s="650"/>
      <c r="AR43" s="650"/>
      <c r="AS43" s="650"/>
      <c r="AT43" s="655" t="s">
        <v>306</v>
      </c>
      <c r="AU43" s="224"/>
      <c r="AV43" s="224"/>
      <c r="AW43" s="224"/>
      <c r="AX43" s="597" t="s">
        <v>153</v>
      </c>
      <c r="AY43" s="598"/>
      <c r="AZ43" s="598"/>
      <c r="BA43" s="598"/>
      <c r="BB43" s="598"/>
      <c r="BC43" s="599"/>
      <c r="BD43" s="658">
        <v>99.4</v>
      </c>
      <c r="BE43" s="659"/>
      <c r="BF43" s="659"/>
      <c r="BG43" s="659"/>
      <c r="BH43" s="659"/>
      <c r="BI43" s="659">
        <v>98.6</v>
      </c>
      <c r="BJ43" s="659"/>
      <c r="BK43" s="659"/>
      <c r="BL43" s="659"/>
      <c r="BM43" s="660"/>
      <c r="BN43" s="658">
        <v>99.4</v>
      </c>
      <c r="BO43" s="659"/>
      <c r="BP43" s="659"/>
      <c r="BQ43" s="659"/>
      <c r="BR43" s="659"/>
      <c r="BS43" s="659">
        <v>98.5</v>
      </c>
      <c r="BT43" s="659"/>
      <c r="BU43" s="659"/>
      <c r="BV43" s="659"/>
      <c r="BW43" s="660"/>
      <c r="BY43" s="647"/>
      <c r="BZ43" s="648"/>
      <c r="CA43" s="608" t="s">
        <v>307</v>
      </c>
      <c r="CB43" s="609"/>
      <c r="CC43" s="609"/>
      <c r="CD43" s="609"/>
      <c r="CE43" s="609"/>
      <c r="CF43" s="609"/>
      <c r="CG43" s="609"/>
      <c r="CH43" s="609"/>
      <c r="CI43" s="609"/>
      <c r="CJ43" s="609"/>
      <c r="CK43" s="609"/>
      <c r="CL43" s="610"/>
      <c r="CM43" s="611">
        <v>477</v>
      </c>
      <c r="CN43" s="612"/>
      <c r="CO43" s="612"/>
      <c r="CP43" s="612"/>
      <c r="CQ43" s="612"/>
      <c r="CR43" s="612"/>
      <c r="CS43" s="612"/>
      <c r="CT43" s="613"/>
      <c r="CU43" s="616">
        <v>0</v>
      </c>
      <c r="CV43" s="638"/>
      <c r="CW43" s="638"/>
      <c r="CX43" s="639"/>
      <c r="CY43" s="620">
        <v>477</v>
      </c>
      <c r="CZ43" s="636"/>
      <c r="DA43" s="636"/>
      <c r="DB43" s="636"/>
      <c r="DC43" s="636"/>
      <c r="DD43" s="636"/>
      <c r="DE43" s="636"/>
      <c r="DF43" s="637"/>
      <c r="DG43" s="620">
        <v>477</v>
      </c>
      <c r="DH43" s="636"/>
      <c r="DI43" s="636"/>
      <c r="DJ43" s="636"/>
      <c r="DK43" s="636"/>
      <c r="DL43" s="636"/>
      <c r="DM43" s="636"/>
      <c r="DN43" s="636"/>
      <c r="DO43" s="636"/>
      <c r="DP43" s="636"/>
      <c r="DQ43" s="637"/>
      <c r="DR43" s="616">
        <v>0</v>
      </c>
      <c r="DS43" s="638"/>
      <c r="DT43" s="638"/>
      <c r="DU43" s="638"/>
      <c r="DV43" s="638"/>
      <c r="DW43" s="638"/>
      <c r="DX43" s="640"/>
    </row>
    <row r="44" spans="2:128" ht="11.25" customHeight="1" x14ac:dyDescent="0.2">
      <c r="AP44" s="651"/>
      <c r="AQ44" s="652"/>
      <c r="AR44" s="652"/>
      <c r="AS44" s="652"/>
      <c r="AT44" s="656"/>
      <c r="AU44" s="213" t="s">
        <v>308</v>
      </c>
      <c r="AV44" s="213"/>
      <c r="AW44" s="213"/>
      <c r="AX44" s="608" t="s">
        <v>309</v>
      </c>
      <c r="AY44" s="609"/>
      <c r="AZ44" s="609"/>
      <c r="BA44" s="609"/>
      <c r="BB44" s="609"/>
      <c r="BC44" s="610"/>
      <c r="BD44" s="664">
        <v>99.1</v>
      </c>
      <c r="BE44" s="665"/>
      <c r="BF44" s="665"/>
      <c r="BG44" s="665"/>
      <c r="BH44" s="665"/>
      <c r="BI44" s="665">
        <v>96.9</v>
      </c>
      <c r="BJ44" s="665"/>
      <c r="BK44" s="665"/>
      <c r="BL44" s="665"/>
      <c r="BM44" s="666"/>
      <c r="BN44" s="664">
        <v>99</v>
      </c>
      <c r="BO44" s="665"/>
      <c r="BP44" s="665"/>
      <c r="BQ44" s="665"/>
      <c r="BR44" s="665"/>
      <c r="BS44" s="665">
        <v>96.6</v>
      </c>
      <c r="BT44" s="665"/>
      <c r="BU44" s="665"/>
      <c r="BV44" s="665"/>
      <c r="BW44" s="666"/>
      <c r="BY44" s="608" t="s">
        <v>310</v>
      </c>
      <c r="BZ44" s="609"/>
      <c r="CA44" s="609"/>
      <c r="CB44" s="609"/>
      <c r="CC44" s="609"/>
      <c r="CD44" s="609"/>
      <c r="CE44" s="609"/>
      <c r="CF44" s="609"/>
      <c r="CG44" s="609"/>
      <c r="CH44" s="609"/>
      <c r="CI44" s="609"/>
      <c r="CJ44" s="609"/>
      <c r="CK44" s="609"/>
      <c r="CL44" s="610"/>
      <c r="CM44" s="611">
        <v>184195461</v>
      </c>
      <c r="CN44" s="636"/>
      <c r="CO44" s="636"/>
      <c r="CP44" s="636"/>
      <c r="CQ44" s="636"/>
      <c r="CR44" s="636"/>
      <c r="CS44" s="636"/>
      <c r="CT44" s="637"/>
      <c r="CU44" s="616">
        <v>34.700000000000003</v>
      </c>
      <c r="CV44" s="638"/>
      <c r="CW44" s="638"/>
      <c r="CX44" s="639"/>
      <c r="CY44" s="620">
        <v>125444162</v>
      </c>
      <c r="CZ44" s="636"/>
      <c r="DA44" s="636"/>
      <c r="DB44" s="636"/>
      <c r="DC44" s="636"/>
      <c r="DD44" s="636"/>
      <c r="DE44" s="636"/>
      <c r="DF44" s="637"/>
      <c r="DG44" s="620">
        <v>93102196</v>
      </c>
      <c r="DH44" s="636"/>
      <c r="DI44" s="636"/>
      <c r="DJ44" s="636"/>
      <c r="DK44" s="636"/>
      <c r="DL44" s="636"/>
      <c r="DM44" s="636"/>
      <c r="DN44" s="636"/>
      <c r="DO44" s="636"/>
      <c r="DP44" s="636"/>
      <c r="DQ44" s="637"/>
      <c r="DR44" s="616">
        <v>30.4</v>
      </c>
      <c r="DS44" s="638"/>
      <c r="DT44" s="638"/>
      <c r="DU44" s="638"/>
      <c r="DV44" s="638"/>
      <c r="DW44" s="638"/>
      <c r="DX44" s="640"/>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53"/>
      <c r="AQ45" s="654"/>
      <c r="AR45" s="654"/>
      <c r="AS45" s="654"/>
      <c r="AT45" s="657"/>
      <c r="AU45" s="226"/>
      <c r="AV45" s="226"/>
      <c r="AW45" s="226"/>
      <c r="AX45" s="627" t="s">
        <v>311</v>
      </c>
      <c r="AY45" s="628"/>
      <c r="AZ45" s="628"/>
      <c r="BA45" s="628"/>
      <c r="BB45" s="628"/>
      <c r="BC45" s="629"/>
      <c r="BD45" s="661">
        <v>99.9</v>
      </c>
      <c r="BE45" s="662"/>
      <c r="BF45" s="662"/>
      <c r="BG45" s="662"/>
      <c r="BH45" s="662"/>
      <c r="BI45" s="662">
        <v>99.5</v>
      </c>
      <c r="BJ45" s="662"/>
      <c r="BK45" s="662"/>
      <c r="BL45" s="662"/>
      <c r="BM45" s="663"/>
      <c r="BN45" s="661">
        <v>99.8</v>
      </c>
      <c r="BO45" s="662"/>
      <c r="BP45" s="662"/>
      <c r="BQ45" s="662"/>
      <c r="BR45" s="662"/>
      <c r="BS45" s="662">
        <v>99.5</v>
      </c>
      <c r="BT45" s="662"/>
      <c r="BU45" s="662"/>
      <c r="BV45" s="662"/>
      <c r="BW45" s="663"/>
      <c r="BY45" s="608" t="s">
        <v>312</v>
      </c>
      <c r="BZ45" s="609"/>
      <c r="CA45" s="609"/>
      <c r="CB45" s="609"/>
      <c r="CC45" s="609"/>
      <c r="CD45" s="609"/>
      <c r="CE45" s="609"/>
      <c r="CF45" s="609"/>
      <c r="CG45" s="609"/>
      <c r="CH45" s="609"/>
      <c r="CI45" s="609"/>
      <c r="CJ45" s="609"/>
      <c r="CK45" s="609"/>
      <c r="CL45" s="610"/>
      <c r="CM45" s="611">
        <v>19990302</v>
      </c>
      <c r="CN45" s="612"/>
      <c r="CO45" s="612"/>
      <c r="CP45" s="612"/>
      <c r="CQ45" s="612"/>
      <c r="CR45" s="612"/>
      <c r="CS45" s="612"/>
      <c r="CT45" s="613"/>
      <c r="CU45" s="616">
        <v>3.8</v>
      </c>
      <c r="CV45" s="638"/>
      <c r="CW45" s="638"/>
      <c r="CX45" s="639"/>
      <c r="CY45" s="620">
        <v>13901014</v>
      </c>
      <c r="CZ45" s="636"/>
      <c r="DA45" s="636"/>
      <c r="DB45" s="636"/>
      <c r="DC45" s="636"/>
      <c r="DD45" s="636"/>
      <c r="DE45" s="636"/>
      <c r="DF45" s="637"/>
      <c r="DG45" s="620">
        <v>13151923</v>
      </c>
      <c r="DH45" s="636"/>
      <c r="DI45" s="636"/>
      <c r="DJ45" s="636"/>
      <c r="DK45" s="636"/>
      <c r="DL45" s="636"/>
      <c r="DM45" s="636"/>
      <c r="DN45" s="636"/>
      <c r="DO45" s="636"/>
      <c r="DP45" s="636"/>
      <c r="DQ45" s="637"/>
      <c r="DR45" s="616">
        <v>4.3</v>
      </c>
      <c r="DS45" s="638"/>
      <c r="DT45" s="638"/>
      <c r="DU45" s="638"/>
      <c r="DV45" s="638"/>
      <c r="DW45" s="638"/>
      <c r="DX45" s="640"/>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5" t="s">
        <v>313</v>
      </c>
      <c r="AQ46" s="676"/>
      <c r="AR46" s="676"/>
      <c r="AS46" s="676"/>
      <c r="AT46" s="676"/>
      <c r="AU46" s="676"/>
      <c r="AV46" s="676"/>
      <c r="AW46" s="677"/>
      <c r="AX46" s="678" t="s">
        <v>314</v>
      </c>
      <c r="AY46" s="678"/>
      <c r="AZ46" s="678"/>
      <c r="BA46" s="678"/>
      <c r="BB46" s="678"/>
      <c r="BC46" s="678"/>
      <c r="BD46" s="679">
        <v>2913395</v>
      </c>
      <c r="BE46" s="680"/>
      <c r="BF46" s="680"/>
      <c r="BG46" s="680"/>
      <c r="BH46" s="680"/>
      <c r="BI46" s="680"/>
      <c r="BJ46" s="680"/>
      <c r="BK46" s="680"/>
      <c r="BL46" s="680"/>
      <c r="BM46" s="681"/>
      <c r="BN46" s="679">
        <v>1956842</v>
      </c>
      <c r="BO46" s="680"/>
      <c r="BP46" s="680"/>
      <c r="BQ46" s="680"/>
      <c r="BR46" s="680"/>
      <c r="BS46" s="680"/>
      <c r="BT46" s="680"/>
      <c r="BU46" s="680"/>
      <c r="BV46" s="680"/>
      <c r="BW46" s="681"/>
      <c r="BY46" s="608" t="s">
        <v>315</v>
      </c>
      <c r="BZ46" s="609"/>
      <c r="CA46" s="609"/>
      <c r="CB46" s="609"/>
      <c r="CC46" s="609"/>
      <c r="CD46" s="609"/>
      <c r="CE46" s="609"/>
      <c r="CF46" s="609"/>
      <c r="CG46" s="609"/>
      <c r="CH46" s="609"/>
      <c r="CI46" s="609"/>
      <c r="CJ46" s="609"/>
      <c r="CK46" s="609"/>
      <c r="CL46" s="610"/>
      <c r="CM46" s="611">
        <v>4843195</v>
      </c>
      <c r="CN46" s="636"/>
      <c r="CO46" s="636"/>
      <c r="CP46" s="636"/>
      <c r="CQ46" s="636"/>
      <c r="CR46" s="636"/>
      <c r="CS46" s="636"/>
      <c r="CT46" s="637"/>
      <c r="CU46" s="616">
        <v>0.9</v>
      </c>
      <c r="CV46" s="638"/>
      <c r="CW46" s="638"/>
      <c r="CX46" s="639"/>
      <c r="CY46" s="620">
        <v>3547391</v>
      </c>
      <c r="CZ46" s="636"/>
      <c r="DA46" s="636"/>
      <c r="DB46" s="636"/>
      <c r="DC46" s="636"/>
      <c r="DD46" s="636"/>
      <c r="DE46" s="636"/>
      <c r="DF46" s="637"/>
      <c r="DG46" s="620">
        <v>3420659</v>
      </c>
      <c r="DH46" s="636"/>
      <c r="DI46" s="636"/>
      <c r="DJ46" s="636"/>
      <c r="DK46" s="636"/>
      <c r="DL46" s="636"/>
      <c r="DM46" s="636"/>
      <c r="DN46" s="636"/>
      <c r="DO46" s="636"/>
      <c r="DP46" s="636"/>
      <c r="DQ46" s="637"/>
      <c r="DR46" s="616">
        <v>1.1000000000000001</v>
      </c>
      <c r="DS46" s="638"/>
      <c r="DT46" s="638"/>
      <c r="DU46" s="638"/>
      <c r="DV46" s="638"/>
      <c r="DW46" s="638"/>
      <c r="DX46" s="640"/>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68" t="s">
        <v>316</v>
      </c>
      <c r="AQ47" s="669"/>
      <c r="AR47" s="669"/>
      <c r="AS47" s="669"/>
      <c r="AT47" s="669"/>
      <c r="AU47" s="669"/>
      <c r="AV47" s="669"/>
      <c r="AW47" s="670"/>
      <c r="AX47" s="671" t="s">
        <v>317</v>
      </c>
      <c r="AY47" s="671"/>
      <c r="AZ47" s="671"/>
      <c r="BA47" s="671"/>
      <c r="BB47" s="671"/>
      <c r="BC47" s="671"/>
      <c r="BD47" s="672">
        <v>2913395</v>
      </c>
      <c r="BE47" s="673"/>
      <c r="BF47" s="673"/>
      <c r="BG47" s="673"/>
      <c r="BH47" s="673"/>
      <c r="BI47" s="673"/>
      <c r="BJ47" s="673"/>
      <c r="BK47" s="673"/>
      <c r="BL47" s="673"/>
      <c r="BM47" s="674"/>
      <c r="BN47" s="672">
        <v>1956842</v>
      </c>
      <c r="BO47" s="673"/>
      <c r="BP47" s="673"/>
      <c r="BQ47" s="673"/>
      <c r="BR47" s="673"/>
      <c r="BS47" s="673"/>
      <c r="BT47" s="673"/>
      <c r="BU47" s="673"/>
      <c r="BV47" s="673"/>
      <c r="BW47" s="674"/>
      <c r="BY47" s="608" t="s">
        <v>318</v>
      </c>
      <c r="BZ47" s="609"/>
      <c r="CA47" s="609"/>
      <c r="CB47" s="609"/>
      <c r="CC47" s="609"/>
      <c r="CD47" s="609"/>
      <c r="CE47" s="609"/>
      <c r="CF47" s="609"/>
      <c r="CG47" s="609"/>
      <c r="CH47" s="609"/>
      <c r="CI47" s="609"/>
      <c r="CJ47" s="609"/>
      <c r="CK47" s="609"/>
      <c r="CL47" s="610"/>
      <c r="CM47" s="611">
        <v>109101383</v>
      </c>
      <c r="CN47" s="612"/>
      <c r="CO47" s="612"/>
      <c r="CP47" s="612"/>
      <c r="CQ47" s="612"/>
      <c r="CR47" s="612"/>
      <c r="CS47" s="612"/>
      <c r="CT47" s="613"/>
      <c r="CU47" s="616">
        <v>20.6</v>
      </c>
      <c r="CV47" s="638"/>
      <c r="CW47" s="638"/>
      <c r="CX47" s="639"/>
      <c r="CY47" s="620">
        <v>99488251</v>
      </c>
      <c r="CZ47" s="636"/>
      <c r="DA47" s="636"/>
      <c r="DB47" s="636"/>
      <c r="DC47" s="636"/>
      <c r="DD47" s="636"/>
      <c r="DE47" s="636"/>
      <c r="DF47" s="637"/>
      <c r="DG47" s="620">
        <v>69646943</v>
      </c>
      <c r="DH47" s="636"/>
      <c r="DI47" s="636"/>
      <c r="DJ47" s="636"/>
      <c r="DK47" s="636"/>
      <c r="DL47" s="636"/>
      <c r="DM47" s="636"/>
      <c r="DN47" s="636"/>
      <c r="DO47" s="636"/>
      <c r="DP47" s="636"/>
      <c r="DQ47" s="637"/>
      <c r="DR47" s="616">
        <v>22.7</v>
      </c>
      <c r="DS47" s="638"/>
      <c r="DT47" s="638"/>
      <c r="DU47" s="638"/>
      <c r="DV47" s="638"/>
      <c r="DW47" s="638"/>
      <c r="DX47" s="640"/>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67"/>
      <c r="AQ48" s="667"/>
      <c r="AR48" s="667"/>
      <c r="AS48" s="667"/>
      <c r="AT48" s="219"/>
      <c r="AU48" s="219"/>
      <c r="AV48" s="219"/>
      <c r="AW48" s="219"/>
      <c r="AX48" s="219"/>
      <c r="AY48" s="219"/>
      <c r="AZ48" s="219"/>
      <c r="BA48" s="219"/>
      <c r="BB48" s="219"/>
      <c r="BC48" s="219"/>
      <c r="BD48" s="665"/>
      <c r="BE48" s="665"/>
      <c r="BF48" s="665"/>
      <c r="BG48" s="665"/>
      <c r="BH48" s="665"/>
      <c r="BI48" s="665"/>
      <c r="BJ48" s="665"/>
      <c r="BK48" s="665"/>
      <c r="BL48" s="665"/>
      <c r="BM48" s="665"/>
      <c r="BN48" s="665"/>
      <c r="BO48" s="665"/>
      <c r="BP48" s="665"/>
      <c r="BQ48" s="665"/>
      <c r="BR48" s="665"/>
      <c r="BS48" s="665"/>
      <c r="BT48" s="665"/>
      <c r="BU48" s="665"/>
      <c r="BV48" s="665"/>
      <c r="BW48" s="665"/>
      <c r="BY48" s="608" t="s">
        <v>319</v>
      </c>
      <c r="BZ48" s="609"/>
      <c r="CA48" s="609"/>
      <c r="CB48" s="609"/>
      <c r="CC48" s="609"/>
      <c r="CD48" s="609"/>
      <c r="CE48" s="609"/>
      <c r="CF48" s="609"/>
      <c r="CG48" s="609"/>
      <c r="CH48" s="609"/>
      <c r="CI48" s="609"/>
      <c r="CJ48" s="609"/>
      <c r="CK48" s="609"/>
      <c r="CL48" s="610"/>
      <c r="CM48" s="611">
        <v>6914014</v>
      </c>
      <c r="CN48" s="636"/>
      <c r="CO48" s="636"/>
      <c r="CP48" s="636"/>
      <c r="CQ48" s="636"/>
      <c r="CR48" s="636"/>
      <c r="CS48" s="636"/>
      <c r="CT48" s="637"/>
      <c r="CU48" s="616">
        <v>1.3</v>
      </c>
      <c r="CV48" s="638"/>
      <c r="CW48" s="638"/>
      <c r="CX48" s="639"/>
      <c r="CY48" s="620">
        <v>6826517</v>
      </c>
      <c r="CZ48" s="636"/>
      <c r="DA48" s="636"/>
      <c r="DB48" s="636"/>
      <c r="DC48" s="636"/>
      <c r="DD48" s="636"/>
      <c r="DE48" s="636"/>
      <c r="DF48" s="637"/>
      <c r="DG48" s="620">
        <v>6281324</v>
      </c>
      <c r="DH48" s="636"/>
      <c r="DI48" s="636"/>
      <c r="DJ48" s="636"/>
      <c r="DK48" s="636"/>
      <c r="DL48" s="636"/>
      <c r="DM48" s="636"/>
      <c r="DN48" s="636"/>
      <c r="DO48" s="636"/>
      <c r="DP48" s="636"/>
      <c r="DQ48" s="637"/>
      <c r="DR48" s="616">
        <v>2.1</v>
      </c>
      <c r="DS48" s="638"/>
      <c r="DT48" s="638"/>
      <c r="DU48" s="638"/>
      <c r="DV48" s="638"/>
      <c r="DW48" s="638"/>
      <c r="DX48" s="640"/>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67"/>
      <c r="AQ49" s="667"/>
      <c r="AR49" s="667"/>
      <c r="AS49" s="667"/>
      <c r="AT49" s="219"/>
      <c r="AU49" s="219"/>
      <c r="AV49" s="219"/>
      <c r="AW49" s="219"/>
      <c r="AX49" s="219"/>
      <c r="AY49" s="219"/>
      <c r="AZ49" s="219"/>
      <c r="BA49" s="219"/>
      <c r="BB49" s="219"/>
      <c r="BC49" s="219"/>
      <c r="BD49" s="665"/>
      <c r="BE49" s="665"/>
      <c r="BF49" s="665"/>
      <c r="BG49" s="665"/>
      <c r="BH49" s="665"/>
      <c r="BI49" s="665"/>
      <c r="BJ49" s="665"/>
      <c r="BK49" s="665"/>
      <c r="BL49" s="665"/>
      <c r="BM49" s="665"/>
      <c r="BN49" s="665"/>
      <c r="BO49" s="665"/>
      <c r="BP49" s="665"/>
      <c r="BQ49" s="665"/>
      <c r="BR49" s="665"/>
      <c r="BS49" s="665"/>
      <c r="BT49" s="665"/>
      <c r="BU49" s="665"/>
      <c r="BV49" s="665"/>
      <c r="BW49" s="665"/>
      <c r="BY49" s="608" t="s">
        <v>320</v>
      </c>
      <c r="BZ49" s="609"/>
      <c r="CA49" s="609"/>
      <c r="CB49" s="609"/>
      <c r="CC49" s="609"/>
      <c r="CD49" s="609"/>
      <c r="CE49" s="609"/>
      <c r="CF49" s="609"/>
      <c r="CG49" s="609"/>
      <c r="CH49" s="609"/>
      <c r="CI49" s="609"/>
      <c r="CJ49" s="609"/>
      <c r="CK49" s="609"/>
      <c r="CL49" s="610"/>
      <c r="CM49" s="611">
        <v>2173950</v>
      </c>
      <c r="CN49" s="612"/>
      <c r="CO49" s="612"/>
      <c r="CP49" s="612"/>
      <c r="CQ49" s="612"/>
      <c r="CR49" s="612"/>
      <c r="CS49" s="612"/>
      <c r="CT49" s="613"/>
      <c r="CU49" s="616">
        <v>0.4</v>
      </c>
      <c r="CV49" s="638"/>
      <c r="CW49" s="638"/>
      <c r="CX49" s="639"/>
      <c r="CY49" s="620">
        <v>1077059</v>
      </c>
      <c r="CZ49" s="636"/>
      <c r="DA49" s="636"/>
      <c r="DB49" s="636"/>
      <c r="DC49" s="636"/>
      <c r="DD49" s="636"/>
      <c r="DE49" s="636"/>
      <c r="DF49" s="637"/>
      <c r="DG49" s="620" t="s">
        <v>118</v>
      </c>
      <c r="DH49" s="636"/>
      <c r="DI49" s="636"/>
      <c r="DJ49" s="636"/>
      <c r="DK49" s="636"/>
      <c r="DL49" s="636"/>
      <c r="DM49" s="636"/>
      <c r="DN49" s="636"/>
      <c r="DO49" s="636"/>
      <c r="DP49" s="636"/>
      <c r="DQ49" s="637"/>
      <c r="DR49" s="616" t="s">
        <v>118</v>
      </c>
      <c r="DS49" s="638"/>
      <c r="DT49" s="638"/>
      <c r="DU49" s="638"/>
      <c r="DV49" s="638"/>
      <c r="DW49" s="638"/>
      <c r="DX49" s="640"/>
    </row>
    <row r="50" spans="2:128" ht="11.25" customHeight="1" x14ac:dyDescent="0.2">
      <c r="B50" s="213" t="s">
        <v>321</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8" t="s">
        <v>322</v>
      </c>
      <c r="BZ50" s="609"/>
      <c r="CA50" s="609"/>
      <c r="CB50" s="609"/>
      <c r="CC50" s="609"/>
      <c r="CD50" s="609"/>
      <c r="CE50" s="609"/>
      <c r="CF50" s="609"/>
      <c r="CG50" s="609"/>
      <c r="CH50" s="609"/>
      <c r="CI50" s="609"/>
      <c r="CJ50" s="609"/>
      <c r="CK50" s="609"/>
      <c r="CL50" s="610"/>
      <c r="CM50" s="611">
        <v>443583</v>
      </c>
      <c r="CN50" s="636"/>
      <c r="CO50" s="636"/>
      <c r="CP50" s="636"/>
      <c r="CQ50" s="636"/>
      <c r="CR50" s="636"/>
      <c r="CS50" s="636"/>
      <c r="CT50" s="637"/>
      <c r="CU50" s="616">
        <v>0.1</v>
      </c>
      <c r="CV50" s="638"/>
      <c r="CW50" s="638"/>
      <c r="CX50" s="639"/>
      <c r="CY50" s="620">
        <v>2583</v>
      </c>
      <c r="CZ50" s="636"/>
      <c r="DA50" s="636"/>
      <c r="DB50" s="636"/>
      <c r="DC50" s="636"/>
      <c r="DD50" s="636"/>
      <c r="DE50" s="636"/>
      <c r="DF50" s="637"/>
      <c r="DG50" s="620" t="s">
        <v>118</v>
      </c>
      <c r="DH50" s="636"/>
      <c r="DI50" s="636"/>
      <c r="DJ50" s="636"/>
      <c r="DK50" s="636"/>
      <c r="DL50" s="636"/>
      <c r="DM50" s="636"/>
      <c r="DN50" s="636"/>
      <c r="DO50" s="636"/>
      <c r="DP50" s="636"/>
      <c r="DQ50" s="637"/>
      <c r="DR50" s="616" t="s">
        <v>118</v>
      </c>
      <c r="DS50" s="638"/>
      <c r="DT50" s="638"/>
      <c r="DU50" s="638"/>
      <c r="DV50" s="638"/>
      <c r="DW50" s="638"/>
      <c r="DX50" s="640"/>
    </row>
    <row r="51" spans="2:128" ht="11.25" customHeight="1" x14ac:dyDescent="0.2">
      <c r="B51" s="227" t="s">
        <v>323</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8" t="s">
        <v>324</v>
      </c>
      <c r="BZ51" s="609"/>
      <c r="CA51" s="609"/>
      <c r="CB51" s="609"/>
      <c r="CC51" s="609"/>
      <c r="CD51" s="609"/>
      <c r="CE51" s="609"/>
      <c r="CF51" s="609"/>
      <c r="CG51" s="609"/>
      <c r="CH51" s="609"/>
      <c r="CI51" s="609"/>
      <c r="CJ51" s="609"/>
      <c r="CK51" s="609"/>
      <c r="CL51" s="610"/>
      <c r="CM51" s="611">
        <v>40729034</v>
      </c>
      <c r="CN51" s="612"/>
      <c r="CO51" s="612"/>
      <c r="CP51" s="612"/>
      <c r="CQ51" s="612"/>
      <c r="CR51" s="612"/>
      <c r="CS51" s="612"/>
      <c r="CT51" s="613"/>
      <c r="CU51" s="616">
        <v>7.7</v>
      </c>
      <c r="CV51" s="638"/>
      <c r="CW51" s="638"/>
      <c r="CX51" s="639"/>
      <c r="CY51" s="620">
        <v>601347</v>
      </c>
      <c r="CZ51" s="636"/>
      <c r="DA51" s="636"/>
      <c r="DB51" s="636"/>
      <c r="DC51" s="636"/>
      <c r="DD51" s="636"/>
      <c r="DE51" s="636"/>
      <c r="DF51" s="637"/>
      <c r="DG51" s="620">
        <v>601347</v>
      </c>
      <c r="DH51" s="636"/>
      <c r="DI51" s="636"/>
      <c r="DJ51" s="636"/>
      <c r="DK51" s="636"/>
      <c r="DL51" s="636"/>
      <c r="DM51" s="636"/>
      <c r="DN51" s="636"/>
      <c r="DO51" s="636"/>
      <c r="DP51" s="636"/>
      <c r="DQ51" s="637"/>
      <c r="DR51" s="616">
        <v>0.2</v>
      </c>
      <c r="DS51" s="638"/>
      <c r="DT51" s="638"/>
      <c r="DU51" s="638"/>
      <c r="DV51" s="638"/>
      <c r="DW51" s="638"/>
      <c r="DX51" s="640"/>
    </row>
    <row r="52" spans="2:128" ht="11.25" customHeight="1" x14ac:dyDescent="0.2">
      <c r="B52" s="228" t="s">
        <v>325</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8" t="s">
        <v>326</v>
      </c>
      <c r="BZ52" s="609"/>
      <c r="CA52" s="609"/>
      <c r="CB52" s="609"/>
      <c r="CC52" s="609"/>
      <c r="CD52" s="609"/>
      <c r="CE52" s="609"/>
      <c r="CF52" s="609"/>
      <c r="CG52" s="609"/>
      <c r="CH52" s="609"/>
      <c r="CI52" s="609"/>
      <c r="CJ52" s="609"/>
      <c r="CK52" s="609"/>
      <c r="CL52" s="610"/>
      <c r="CM52" s="611" t="s">
        <v>118</v>
      </c>
      <c r="CN52" s="636"/>
      <c r="CO52" s="636"/>
      <c r="CP52" s="636"/>
      <c r="CQ52" s="636"/>
      <c r="CR52" s="636"/>
      <c r="CS52" s="636"/>
      <c r="CT52" s="637"/>
      <c r="CU52" s="616" t="s">
        <v>118</v>
      </c>
      <c r="CV52" s="638"/>
      <c r="CW52" s="638"/>
      <c r="CX52" s="639"/>
      <c r="CY52" s="620" t="s">
        <v>118</v>
      </c>
      <c r="CZ52" s="636"/>
      <c r="DA52" s="636"/>
      <c r="DB52" s="636"/>
      <c r="DC52" s="636"/>
      <c r="DD52" s="636"/>
      <c r="DE52" s="636"/>
      <c r="DF52" s="637"/>
      <c r="DG52" s="620" t="s">
        <v>118</v>
      </c>
      <c r="DH52" s="636"/>
      <c r="DI52" s="636"/>
      <c r="DJ52" s="636"/>
      <c r="DK52" s="636"/>
      <c r="DL52" s="636"/>
      <c r="DM52" s="636"/>
      <c r="DN52" s="636"/>
      <c r="DO52" s="636"/>
      <c r="DP52" s="636"/>
      <c r="DQ52" s="637"/>
      <c r="DR52" s="616" t="s">
        <v>118</v>
      </c>
      <c r="DS52" s="638"/>
      <c r="DT52" s="638"/>
      <c r="DU52" s="638"/>
      <c r="DV52" s="638"/>
      <c r="DW52" s="638"/>
      <c r="DX52" s="640"/>
    </row>
    <row r="53" spans="2:128" ht="11.25" customHeight="1" x14ac:dyDescent="0.2">
      <c r="AP53" s="667"/>
      <c r="AQ53" s="667"/>
      <c r="AR53" s="667"/>
      <c r="AS53" s="667"/>
      <c r="AT53" s="219"/>
      <c r="AU53" s="219"/>
      <c r="AV53" s="219"/>
      <c r="AW53" s="219"/>
      <c r="AX53" s="219"/>
      <c r="AY53" s="219"/>
      <c r="AZ53" s="219"/>
      <c r="BA53" s="219"/>
      <c r="BB53" s="219"/>
      <c r="BC53" s="219"/>
      <c r="BD53" s="665"/>
      <c r="BE53" s="665"/>
      <c r="BF53" s="665"/>
      <c r="BG53" s="665"/>
      <c r="BH53" s="665"/>
      <c r="BI53" s="665"/>
      <c r="BJ53" s="665"/>
      <c r="BK53" s="665"/>
      <c r="BL53" s="665"/>
      <c r="BM53" s="665"/>
      <c r="BN53" s="665"/>
      <c r="BO53" s="665"/>
      <c r="BP53" s="665"/>
      <c r="BQ53" s="665"/>
      <c r="BR53" s="665"/>
      <c r="BS53" s="665"/>
      <c r="BT53" s="665"/>
      <c r="BU53" s="665"/>
      <c r="BV53" s="665"/>
      <c r="BW53" s="665"/>
      <c r="BY53" s="608" t="s">
        <v>327</v>
      </c>
      <c r="BZ53" s="609"/>
      <c r="CA53" s="609"/>
      <c r="CB53" s="609"/>
      <c r="CC53" s="609"/>
      <c r="CD53" s="609"/>
      <c r="CE53" s="609"/>
      <c r="CF53" s="609"/>
      <c r="CG53" s="609"/>
      <c r="CH53" s="609"/>
      <c r="CI53" s="609"/>
      <c r="CJ53" s="609"/>
      <c r="CK53" s="609"/>
      <c r="CL53" s="610"/>
      <c r="CM53" s="611">
        <v>115524227</v>
      </c>
      <c r="CN53" s="612"/>
      <c r="CO53" s="612"/>
      <c r="CP53" s="612"/>
      <c r="CQ53" s="612"/>
      <c r="CR53" s="612"/>
      <c r="CS53" s="612"/>
      <c r="CT53" s="613"/>
      <c r="CU53" s="616">
        <v>21.8</v>
      </c>
      <c r="CV53" s="638"/>
      <c r="CW53" s="638"/>
      <c r="CX53" s="639"/>
      <c r="CY53" s="620">
        <v>10834009</v>
      </c>
      <c r="CZ53" s="636"/>
      <c r="DA53" s="636"/>
      <c r="DB53" s="636"/>
      <c r="DC53" s="636"/>
      <c r="DD53" s="636"/>
      <c r="DE53" s="636"/>
      <c r="DF53" s="637"/>
      <c r="DG53" s="682"/>
      <c r="DH53" s="683"/>
      <c r="DI53" s="683"/>
      <c r="DJ53" s="683"/>
      <c r="DK53" s="683"/>
      <c r="DL53" s="683"/>
      <c r="DM53" s="683"/>
      <c r="DN53" s="683"/>
      <c r="DO53" s="683"/>
      <c r="DP53" s="683"/>
      <c r="DQ53" s="684"/>
      <c r="DR53" s="685"/>
      <c r="DS53" s="686"/>
      <c r="DT53" s="686"/>
      <c r="DU53" s="686"/>
      <c r="DV53" s="686"/>
      <c r="DW53" s="686"/>
      <c r="DX53" s="687"/>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67"/>
      <c r="AQ54" s="667"/>
      <c r="AR54" s="667"/>
      <c r="AS54" s="667"/>
      <c r="AT54" s="219"/>
      <c r="AU54" s="219"/>
      <c r="AV54" s="219"/>
      <c r="AW54" s="219"/>
      <c r="AX54" s="219"/>
      <c r="AY54" s="219"/>
      <c r="AZ54" s="219"/>
      <c r="BA54" s="219"/>
      <c r="BB54" s="219"/>
      <c r="BC54" s="219"/>
      <c r="BD54" s="665"/>
      <c r="BE54" s="665"/>
      <c r="BF54" s="665"/>
      <c r="BG54" s="665"/>
      <c r="BH54" s="665"/>
      <c r="BI54" s="665"/>
      <c r="BJ54" s="665"/>
      <c r="BK54" s="665"/>
      <c r="BL54" s="665"/>
      <c r="BM54" s="665"/>
      <c r="BN54" s="665"/>
      <c r="BO54" s="665"/>
      <c r="BP54" s="665"/>
      <c r="BQ54" s="665"/>
      <c r="BR54" s="665"/>
      <c r="BS54" s="665"/>
      <c r="BT54" s="665"/>
      <c r="BU54" s="665"/>
      <c r="BV54" s="665"/>
      <c r="BW54" s="665"/>
      <c r="BY54" s="608" t="s">
        <v>328</v>
      </c>
      <c r="BZ54" s="609"/>
      <c r="CA54" s="609"/>
      <c r="CB54" s="609"/>
      <c r="CC54" s="609"/>
      <c r="CD54" s="609"/>
      <c r="CE54" s="609"/>
      <c r="CF54" s="609"/>
      <c r="CG54" s="609"/>
      <c r="CH54" s="609"/>
      <c r="CI54" s="609"/>
      <c r="CJ54" s="609"/>
      <c r="CK54" s="609"/>
      <c r="CL54" s="610"/>
      <c r="CM54" s="611">
        <v>2733740</v>
      </c>
      <c r="CN54" s="612"/>
      <c r="CO54" s="612"/>
      <c r="CP54" s="612"/>
      <c r="CQ54" s="612"/>
      <c r="CR54" s="612"/>
      <c r="CS54" s="612"/>
      <c r="CT54" s="613"/>
      <c r="CU54" s="616">
        <v>0.5</v>
      </c>
      <c r="CV54" s="638"/>
      <c r="CW54" s="638"/>
      <c r="CX54" s="639"/>
      <c r="CY54" s="620">
        <v>2733740</v>
      </c>
      <c r="CZ54" s="636"/>
      <c r="DA54" s="636"/>
      <c r="DB54" s="636"/>
      <c r="DC54" s="636"/>
      <c r="DD54" s="636"/>
      <c r="DE54" s="636"/>
      <c r="DF54" s="637"/>
      <c r="DG54" s="682"/>
      <c r="DH54" s="683"/>
      <c r="DI54" s="683"/>
      <c r="DJ54" s="683"/>
      <c r="DK54" s="683"/>
      <c r="DL54" s="683"/>
      <c r="DM54" s="683"/>
      <c r="DN54" s="683"/>
      <c r="DO54" s="683"/>
      <c r="DP54" s="683"/>
      <c r="DQ54" s="684"/>
      <c r="DR54" s="685"/>
      <c r="DS54" s="686"/>
      <c r="DT54" s="686"/>
      <c r="DU54" s="686"/>
      <c r="DV54" s="686"/>
      <c r="DW54" s="686"/>
      <c r="DX54" s="687"/>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67"/>
      <c r="AQ55" s="667"/>
      <c r="AR55" s="667"/>
      <c r="AS55" s="667"/>
      <c r="AT55" s="219"/>
      <c r="AU55" s="219"/>
      <c r="AV55" s="219"/>
      <c r="AW55" s="219"/>
      <c r="AX55" s="219"/>
      <c r="AY55" s="219"/>
      <c r="AZ55" s="219"/>
      <c r="BA55" s="219"/>
      <c r="BB55" s="219"/>
      <c r="BC55" s="219"/>
      <c r="BD55" s="665"/>
      <c r="BE55" s="665"/>
      <c r="BF55" s="665"/>
      <c r="BG55" s="665"/>
      <c r="BH55" s="665"/>
      <c r="BI55" s="665"/>
      <c r="BJ55" s="665"/>
      <c r="BK55" s="665"/>
      <c r="BL55" s="665"/>
      <c r="BM55" s="665"/>
      <c r="BN55" s="665"/>
      <c r="BO55" s="665"/>
      <c r="BP55" s="665"/>
      <c r="BQ55" s="665"/>
      <c r="BR55" s="665"/>
      <c r="BS55" s="665"/>
      <c r="BT55" s="665"/>
      <c r="BU55" s="665"/>
      <c r="BV55" s="665"/>
      <c r="BW55" s="665"/>
      <c r="BY55" s="643" t="s">
        <v>298</v>
      </c>
      <c r="BZ55" s="644"/>
      <c r="CA55" s="608" t="s">
        <v>329</v>
      </c>
      <c r="CB55" s="609"/>
      <c r="CC55" s="609"/>
      <c r="CD55" s="609"/>
      <c r="CE55" s="609"/>
      <c r="CF55" s="609"/>
      <c r="CG55" s="609"/>
      <c r="CH55" s="609"/>
      <c r="CI55" s="609"/>
      <c r="CJ55" s="609"/>
      <c r="CK55" s="609"/>
      <c r="CL55" s="610"/>
      <c r="CM55" s="611">
        <v>113083381</v>
      </c>
      <c r="CN55" s="612"/>
      <c r="CO55" s="612"/>
      <c r="CP55" s="612"/>
      <c r="CQ55" s="612"/>
      <c r="CR55" s="612"/>
      <c r="CS55" s="612"/>
      <c r="CT55" s="613"/>
      <c r="CU55" s="616">
        <v>21.3</v>
      </c>
      <c r="CV55" s="638"/>
      <c r="CW55" s="638"/>
      <c r="CX55" s="639"/>
      <c r="CY55" s="620">
        <v>10812636</v>
      </c>
      <c r="CZ55" s="636"/>
      <c r="DA55" s="636"/>
      <c r="DB55" s="636"/>
      <c r="DC55" s="636"/>
      <c r="DD55" s="636"/>
      <c r="DE55" s="636"/>
      <c r="DF55" s="637"/>
      <c r="DG55" s="682"/>
      <c r="DH55" s="683"/>
      <c r="DI55" s="683"/>
      <c r="DJ55" s="683"/>
      <c r="DK55" s="683"/>
      <c r="DL55" s="683"/>
      <c r="DM55" s="683"/>
      <c r="DN55" s="683"/>
      <c r="DO55" s="683"/>
      <c r="DP55" s="683"/>
      <c r="DQ55" s="684"/>
      <c r="DR55" s="685"/>
      <c r="DS55" s="686"/>
      <c r="DT55" s="686"/>
      <c r="DU55" s="686"/>
      <c r="DV55" s="686"/>
      <c r="DW55" s="686"/>
      <c r="DX55" s="687"/>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45"/>
      <c r="BZ56" s="646"/>
      <c r="CA56" s="608" t="s">
        <v>330</v>
      </c>
      <c r="CB56" s="609"/>
      <c r="CC56" s="609"/>
      <c r="CD56" s="609"/>
      <c r="CE56" s="609"/>
      <c r="CF56" s="609"/>
      <c r="CG56" s="609"/>
      <c r="CH56" s="609"/>
      <c r="CI56" s="609"/>
      <c r="CJ56" s="609"/>
      <c r="CK56" s="609"/>
      <c r="CL56" s="610"/>
      <c r="CM56" s="611">
        <v>66780353</v>
      </c>
      <c r="CN56" s="612"/>
      <c r="CO56" s="612"/>
      <c r="CP56" s="612"/>
      <c r="CQ56" s="612"/>
      <c r="CR56" s="612"/>
      <c r="CS56" s="612"/>
      <c r="CT56" s="613"/>
      <c r="CU56" s="616">
        <v>12.6</v>
      </c>
      <c r="CV56" s="638"/>
      <c r="CW56" s="638"/>
      <c r="CX56" s="639"/>
      <c r="CY56" s="620">
        <v>2285964</v>
      </c>
      <c r="CZ56" s="636"/>
      <c r="DA56" s="636"/>
      <c r="DB56" s="636"/>
      <c r="DC56" s="636"/>
      <c r="DD56" s="636"/>
      <c r="DE56" s="636"/>
      <c r="DF56" s="637"/>
      <c r="DG56" s="682"/>
      <c r="DH56" s="683"/>
      <c r="DI56" s="683"/>
      <c r="DJ56" s="683"/>
      <c r="DK56" s="683"/>
      <c r="DL56" s="683"/>
      <c r="DM56" s="683"/>
      <c r="DN56" s="683"/>
      <c r="DO56" s="683"/>
      <c r="DP56" s="683"/>
      <c r="DQ56" s="684"/>
      <c r="DR56" s="685"/>
      <c r="DS56" s="686"/>
      <c r="DT56" s="686"/>
      <c r="DU56" s="686"/>
      <c r="DV56" s="686"/>
      <c r="DW56" s="686"/>
      <c r="DX56" s="687"/>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89"/>
      <c r="AR57" s="689"/>
      <c r="AS57" s="689"/>
      <c r="AT57" s="689"/>
      <c r="AU57" s="689"/>
      <c r="AV57" s="689"/>
      <c r="AW57" s="689"/>
      <c r="AX57" s="689"/>
      <c r="AY57" s="689"/>
      <c r="AZ57" s="689"/>
      <c r="BA57" s="689"/>
      <c r="BB57" s="689"/>
      <c r="BC57" s="689"/>
      <c r="BD57" s="689"/>
      <c r="BE57" s="689"/>
      <c r="BF57" s="689"/>
      <c r="BG57" s="689"/>
      <c r="BH57" s="689"/>
      <c r="BI57" s="689"/>
      <c r="BJ57" s="689"/>
      <c r="BK57" s="689"/>
      <c r="BL57" s="689"/>
      <c r="BM57" s="689"/>
      <c r="BN57" s="689"/>
      <c r="BO57" s="689"/>
      <c r="BP57" s="689"/>
      <c r="BQ57" s="689"/>
      <c r="BR57" s="689"/>
      <c r="BS57" s="689"/>
      <c r="BT57" s="689"/>
      <c r="BU57" s="689"/>
      <c r="BV57" s="689"/>
      <c r="BW57" s="689"/>
      <c r="BY57" s="645"/>
      <c r="BZ57" s="646"/>
      <c r="CA57" s="608" t="s">
        <v>331</v>
      </c>
      <c r="CB57" s="609"/>
      <c r="CC57" s="609"/>
      <c r="CD57" s="609"/>
      <c r="CE57" s="609"/>
      <c r="CF57" s="609"/>
      <c r="CG57" s="609"/>
      <c r="CH57" s="609"/>
      <c r="CI57" s="609"/>
      <c r="CJ57" s="609"/>
      <c r="CK57" s="609"/>
      <c r="CL57" s="610"/>
      <c r="CM57" s="611">
        <v>36791175</v>
      </c>
      <c r="CN57" s="612"/>
      <c r="CO57" s="612"/>
      <c r="CP57" s="612"/>
      <c r="CQ57" s="612"/>
      <c r="CR57" s="612"/>
      <c r="CS57" s="612"/>
      <c r="CT57" s="613"/>
      <c r="CU57" s="616">
        <v>6.9</v>
      </c>
      <c r="CV57" s="638"/>
      <c r="CW57" s="638"/>
      <c r="CX57" s="639"/>
      <c r="CY57" s="620">
        <v>8404781</v>
      </c>
      <c r="CZ57" s="636"/>
      <c r="DA57" s="636"/>
      <c r="DB57" s="636"/>
      <c r="DC57" s="636"/>
      <c r="DD57" s="636"/>
      <c r="DE57" s="636"/>
      <c r="DF57" s="637"/>
      <c r="DG57" s="682"/>
      <c r="DH57" s="683"/>
      <c r="DI57" s="683"/>
      <c r="DJ57" s="683"/>
      <c r="DK57" s="683"/>
      <c r="DL57" s="683"/>
      <c r="DM57" s="683"/>
      <c r="DN57" s="683"/>
      <c r="DO57" s="683"/>
      <c r="DP57" s="683"/>
      <c r="DQ57" s="684"/>
      <c r="DR57" s="685"/>
      <c r="DS57" s="686"/>
      <c r="DT57" s="686"/>
      <c r="DU57" s="686"/>
      <c r="DV57" s="686"/>
      <c r="DW57" s="686"/>
      <c r="DX57" s="687"/>
    </row>
    <row r="58" spans="2:128" ht="11.25" customHeight="1" x14ac:dyDescent="0.2">
      <c r="B58" s="228"/>
      <c r="AP58" s="223"/>
      <c r="AQ58" s="219"/>
      <c r="AR58" s="219"/>
      <c r="AS58" s="219"/>
      <c r="AT58" s="219"/>
      <c r="AU58" s="219"/>
      <c r="AV58" s="219"/>
      <c r="AW58" s="219"/>
      <c r="AX58" s="219"/>
      <c r="AY58" s="219"/>
      <c r="AZ58" s="688"/>
      <c r="BA58" s="688"/>
      <c r="BB58" s="688"/>
      <c r="BC58" s="688"/>
      <c r="BD58" s="219"/>
      <c r="BE58" s="219"/>
      <c r="BF58" s="219"/>
      <c r="BG58" s="219"/>
      <c r="BH58" s="219"/>
      <c r="BI58" s="219"/>
      <c r="BJ58" s="219"/>
      <c r="BK58" s="219"/>
      <c r="BL58" s="219"/>
      <c r="BM58" s="219"/>
      <c r="BN58" s="219"/>
      <c r="BO58" s="219"/>
      <c r="BP58" s="219"/>
      <c r="BQ58" s="219"/>
      <c r="BR58" s="219"/>
      <c r="BS58" s="688"/>
      <c r="BT58" s="688"/>
      <c r="BU58" s="688"/>
      <c r="BV58" s="688"/>
      <c r="BW58" s="688"/>
      <c r="BY58" s="645"/>
      <c r="BZ58" s="646"/>
      <c r="CA58" s="608" t="s">
        <v>332</v>
      </c>
      <c r="CB58" s="609"/>
      <c r="CC58" s="609"/>
      <c r="CD58" s="609"/>
      <c r="CE58" s="609"/>
      <c r="CF58" s="609"/>
      <c r="CG58" s="609"/>
      <c r="CH58" s="609"/>
      <c r="CI58" s="609"/>
      <c r="CJ58" s="609"/>
      <c r="CK58" s="609"/>
      <c r="CL58" s="610"/>
      <c r="CM58" s="611">
        <v>2440846</v>
      </c>
      <c r="CN58" s="612"/>
      <c r="CO58" s="612"/>
      <c r="CP58" s="612"/>
      <c r="CQ58" s="612"/>
      <c r="CR58" s="612"/>
      <c r="CS58" s="612"/>
      <c r="CT58" s="613"/>
      <c r="CU58" s="616">
        <v>0.5</v>
      </c>
      <c r="CV58" s="638"/>
      <c r="CW58" s="638"/>
      <c r="CX58" s="639"/>
      <c r="CY58" s="620">
        <v>21373</v>
      </c>
      <c r="CZ58" s="636"/>
      <c r="DA58" s="636"/>
      <c r="DB58" s="636"/>
      <c r="DC58" s="636"/>
      <c r="DD58" s="636"/>
      <c r="DE58" s="636"/>
      <c r="DF58" s="637"/>
      <c r="DG58" s="682"/>
      <c r="DH58" s="683"/>
      <c r="DI58" s="683"/>
      <c r="DJ58" s="683"/>
      <c r="DK58" s="683"/>
      <c r="DL58" s="683"/>
      <c r="DM58" s="683"/>
      <c r="DN58" s="683"/>
      <c r="DO58" s="683"/>
      <c r="DP58" s="683"/>
      <c r="DQ58" s="684"/>
      <c r="DR58" s="685"/>
      <c r="DS58" s="686"/>
      <c r="DT58" s="686"/>
      <c r="DU58" s="686"/>
      <c r="DV58" s="686"/>
      <c r="DW58" s="686"/>
      <c r="DX58" s="687"/>
    </row>
    <row r="59" spans="2:128" ht="11.25" customHeight="1" x14ac:dyDescent="0.2">
      <c r="AP59" s="219"/>
      <c r="AQ59" s="223"/>
      <c r="AR59" s="223"/>
      <c r="AS59" s="223"/>
      <c r="AT59" s="223"/>
      <c r="AU59" s="223"/>
      <c r="AV59" s="223"/>
      <c r="AW59" s="223"/>
      <c r="AX59" s="223"/>
      <c r="AY59" s="219"/>
      <c r="AZ59" s="688"/>
      <c r="BA59" s="688"/>
      <c r="BB59" s="688"/>
      <c r="BC59" s="688"/>
      <c r="BD59" s="219"/>
      <c r="BE59" s="219"/>
      <c r="BF59" s="219"/>
      <c r="BG59" s="219"/>
      <c r="BH59" s="219"/>
      <c r="BI59" s="219"/>
      <c r="BJ59" s="219"/>
      <c r="BK59" s="219"/>
      <c r="BL59" s="219"/>
      <c r="BM59" s="219"/>
      <c r="BN59" s="219"/>
      <c r="BO59" s="219"/>
      <c r="BP59" s="219"/>
      <c r="BQ59" s="219"/>
      <c r="BR59" s="219"/>
      <c r="BS59" s="688"/>
      <c r="BT59" s="688"/>
      <c r="BU59" s="688"/>
      <c r="BV59" s="688"/>
      <c r="BW59" s="688"/>
      <c r="BY59" s="647"/>
      <c r="BZ59" s="648"/>
      <c r="CA59" s="608" t="s">
        <v>333</v>
      </c>
      <c r="CB59" s="609"/>
      <c r="CC59" s="609"/>
      <c r="CD59" s="609"/>
      <c r="CE59" s="609"/>
      <c r="CF59" s="609"/>
      <c r="CG59" s="609"/>
      <c r="CH59" s="609"/>
      <c r="CI59" s="609"/>
      <c r="CJ59" s="609"/>
      <c r="CK59" s="609"/>
      <c r="CL59" s="610"/>
      <c r="CM59" s="611" t="s">
        <v>334</v>
      </c>
      <c r="CN59" s="612"/>
      <c r="CO59" s="612"/>
      <c r="CP59" s="612"/>
      <c r="CQ59" s="612"/>
      <c r="CR59" s="612"/>
      <c r="CS59" s="612"/>
      <c r="CT59" s="613"/>
      <c r="CU59" s="616" t="s">
        <v>334</v>
      </c>
      <c r="CV59" s="638"/>
      <c r="CW59" s="638"/>
      <c r="CX59" s="639"/>
      <c r="CY59" s="620" t="s">
        <v>334</v>
      </c>
      <c r="CZ59" s="636"/>
      <c r="DA59" s="636"/>
      <c r="DB59" s="636"/>
      <c r="DC59" s="636"/>
      <c r="DD59" s="636"/>
      <c r="DE59" s="636"/>
      <c r="DF59" s="637"/>
      <c r="DG59" s="682"/>
      <c r="DH59" s="683"/>
      <c r="DI59" s="683"/>
      <c r="DJ59" s="683"/>
      <c r="DK59" s="683"/>
      <c r="DL59" s="683"/>
      <c r="DM59" s="683"/>
      <c r="DN59" s="683"/>
      <c r="DO59" s="683"/>
      <c r="DP59" s="683"/>
      <c r="DQ59" s="684"/>
      <c r="DR59" s="685"/>
      <c r="DS59" s="686"/>
      <c r="DT59" s="686"/>
      <c r="DU59" s="686"/>
      <c r="DV59" s="686"/>
      <c r="DW59" s="686"/>
      <c r="DX59" s="687"/>
    </row>
    <row r="60" spans="2:128" ht="11.25" customHeight="1" x14ac:dyDescent="0.2">
      <c r="AP60" s="219"/>
      <c r="AQ60" s="223"/>
      <c r="AR60" s="223"/>
      <c r="AS60" s="223"/>
      <c r="AT60" s="223"/>
      <c r="AU60" s="223"/>
      <c r="AV60" s="223"/>
      <c r="AW60" s="223"/>
      <c r="AX60" s="223"/>
      <c r="AY60" s="219"/>
      <c r="AZ60" s="688"/>
      <c r="BA60" s="688"/>
      <c r="BB60" s="688"/>
      <c r="BC60" s="688"/>
      <c r="BD60" s="219"/>
      <c r="BE60" s="219"/>
      <c r="BF60" s="219"/>
      <c r="BG60" s="219"/>
      <c r="BH60" s="219"/>
      <c r="BI60" s="219"/>
      <c r="BJ60" s="219"/>
      <c r="BK60" s="219"/>
      <c r="BL60" s="219"/>
      <c r="BM60" s="219"/>
      <c r="BN60" s="219"/>
      <c r="BO60" s="219"/>
      <c r="BP60" s="219"/>
      <c r="BQ60" s="219"/>
      <c r="BR60" s="219"/>
      <c r="BS60" s="688"/>
      <c r="BT60" s="688"/>
      <c r="BU60" s="688"/>
      <c r="BV60" s="688"/>
      <c r="BW60" s="688"/>
      <c r="BY60" s="627" t="s">
        <v>335</v>
      </c>
      <c r="BZ60" s="628"/>
      <c r="CA60" s="628"/>
      <c r="CB60" s="628"/>
      <c r="CC60" s="628"/>
      <c r="CD60" s="628"/>
      <c r="CE60" s="628"/>
      <c r="CF60" s="628"/>
      <c r="CG60" s="628"/>
      <c r="CH60" s="628"/>
      <c r="CI60" s="628"/>
      <c r="CJ60" s="628"/>
      <c r="CK60" s="628"/>
      <c r="CL60" s="629"/>
      <c r="CM60" s="690">
        <v>530771463</v>
      </c>
      <c r="CN60" s="691"/>
      <c r="CO60" s="691"/>
      <c r="CP60" s="691"/>
      <c r="CQ60" s="691"/>
      <c r="CR60" s="691"/>
      <c r="CS60" s="691"/>
      <c r="CT60" s="692"/>
      <c r="CU60" s="633">
        <v>100</v>
      </c>
      <c r="CV60" s="693"/>
      <c r="CW60" s="693"/>
      <c r="CX60" s="694"/>
      <c r="CY60" s="695">
        <v>342078494</v>
      </c>
      <c r="CZ60" s="696"/>
      <c r="DA60" s="696"/>
      <c r="DB60" s="696"/>
      <c r="DC60" s="696"/>
      <c r="DD60" s="696"/>
      <c r="DE60" s="696"/>
      <c r="DF60" s="697"/>
      <c r="DG60" s="698"/>
      <c r="DH60" s="699"/>
      <c r="DI60" s="699"/>
      <c r="DJ60" s="699"/>
      <c r="DK60" s="699"/>
      <c r="DL60" s="699"/>
      <c r="DM60" s="699"/>
      <c r="DN60" s="699"/>
      <c r="DO60" s="699"/>
      <c r="DP60" s="699"/>
      <c r="DQ60" s="700"/>
      <c r="DR60" s="701"/>
      <c r="DS60" s="702"/>
      <c r="DT60" s="702"/>
      <c r="DU60" s="702"/>
      <c r="DV60" s="702"/>
      <c r="DW60" s="702"/>
      <c r="DX60" s="703"/>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hoHBitKWtWN+vpXvmtp4gZxMOnMehwYhJwW4E/KzYNuL9XJ+GZOeL/zPkYh0rg6wtMF0HcD+VfqYOXd6BpSbAQ==" saltValue="A+YfUdY2tYKWBmtmt1/NoA==" spinCount="100000" sheet="1" objects="1" scenarios="1"/>
  <mergeCells count="683">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CY53:DF53"/>
    <mergeCell ref="DG53:DQ53"/>
    <mergeCell ref="DR53:DX53"/>
    <mergeCell ref="BD54:BM54"/>
    <mergeCell ref="BN54:BW54"/>
    <mergeCell ref="BY54:CL54"/>
    <mergeCell ref="CM54:CT54"/>
    <mergeCell ref="CU54:CX54"/>
    <mergeCell ref="CY54:DF54"/>
    <mergeCell ref="DG54:DQ54"/>
    <mergeCell ref="AP53:AS55"/>
    <mergeCell ref="BD53:BM53"/>
    <mergeCell ref="BN53:BW53"/>
    <mergeCell ref="BY53:CL53"/>
    <mergeCell ref="CM53:CT53"/>
    <mergeCell ref="CU53:C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DR49:DX49"/>
    <mergeCell ref="BY50:CL50"/>
    <mergeCell ref="CM50:CT50"/>
    <mergeCell ref="CU50:CX50"/>
    <mergeCell ref="CY50:DF50"/>
    <mergeCell ref="DG50:DQ50"/>
    <mergeCell ref="DR50:DX50"/>
    <mergeCell ref="CY48:DF48"/>
    <mergeCell ref="DG48:DQ48"/>
    <mergeCell ref="DR48:DX48"/>
    <mergeCell ref="CM46:CT46"/>
    <mergeCell ref="BD49:BM49"/>
    <mergeCell ref="BN49:BW49"/>
    <mergeCell ref="BY49:CL49"/>
    <mergeCell ref="CM49:CT49"/>
    <mergeCell ref="CU49:CX49"/>
    <mergeCell ref="CY49:DF49"/>
    <mergeCell ref="DG49:DQ49"/>
    <mergeCell ref="CU47:CX47"/>
    <mergeCell ref="CY47:DF47"/>
    <mergeCell ref="DG47:DQ47"/>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39:Q39"/>
    <mergeCell ref="R39:Y39"/>
    <mergeCell ref="Z39:AC39"/>
    <mergeCell ref="AD39:AK39"/>
    <mergeCell ref="AL39:AO39"/>
    <mergeCell ref="AP39:BC39"/>
    <mergeCell ref="BD39:BK39"/>
    <mergeCell ref="BL39:BO39"/>
    <mergeCell ref="BL38:BO38"/>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336</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733" t="s">
        <v>337</v>
      </c>
      <c r="DK2" s="734"/>
      <c r="DL2" s="734"/>
      <c r="DM2" s="734"/>
      <c r="DN2" s="734"/>
      <c r="DO2" s="735"/>
      <c r="DP2" s="238"/>
      <c r="DQ2" s="733" t="s">
        <v>338</v>
      </c>
      <c r="DR2" s="734"/>
      <c r="DS2" s="734"/>
      <c r="DT2" s="734"/>
      <c r="DU2" s="734"/>
      <c r="DV2" s="734"/>
      <c r="DW2" s="734"/>
      <c r="DX2" s="734"/>
      <c r="DY2" s="734"/>
      <c r="DZ2" s="735"/>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736" t="s">
        <v>339</v>
      </c>
      <c r="B4" s="736"/>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241"/>
      <c r="BA4" s="241"/>
      <c r="BB4" s="241"/>
      <c r="BC4" s="241"/>
      <c r="BD4" s="241"/>
      <c r="BE4" s="242"/>
      <c r="BF4" s="242"/>
      <c r="BG4" s="242"/>
      <c r="BH4" s="242"/>
      <c r="BI4" s="242"/>
      <c r="BJ4" s="242"/>
      <c r="BK4" s="242"/>
      <c r="BL4" s="242"/>
      <c r="BM4" s="242"/>
      <c r="BN4" s="242"/>
      <c r="BO4" s="242"/>
      <c r="BP4" s="242"/>
      <c r="BQ4" s="241" t="s">
        <v>340</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727" t="s">
        <v>341</v>
      </c>
      <c r="B5" s="728"/>
      <c r="C5" s="728"/>
      <c r="D5" s="728"/>
      <c r="E5" s="728"/>
      <c r="F5" s="728"/>
      <c r="G5" s="728"/>
      <c r="H5" s="728"/>
      <c r="I5" s="728"/>
      <c r="J5" s="728"/>
      <c r="K5" s="728"/>
      <c r="L5" s="728"/>
      <c r="M5" s="728"/>
      <c r="N5" s="728"/>
      <c r="O5" s="728"/>
      <c r="P5" s="729"/>
      <c r="Q5" s="704" t="s">
        <v>342</v>
      </c>
      <c r="R5" s="705"/>
      <c r="S5" s="705"/>
      <c r="T5" s="705"/>
      <c r="U5" s="706"/>
      <c r="V5" s="704" t="s">
        <v>343</v>
      </c>
      <c r="W5" s="705"/>
      <c r="X5" s="705"/>
      <c r="Y5" s="705"/>
      <c r="Z5" s="706"/>
      <c r="AA5" s="704" t="s">
        <v>344</v>
      </c>
      <c r="AB5" s="705"/>
      <c r="AC5" s="705"/>
      <c r="AD5" s="705"/>
      <c r="AE5" s="705"/>
      <c r="AF5" s="737" t="s">
        <v>345</v>
      </c>
      <c r="AG5" s="705"/>
      <c r="AH5" s="705"/>
      <c r="AI5" s="705"/>
      <c r="AJ5" s="716"/>
      <c r="AK5" s="705" t="s">
        <v>346</v>
      </c>
      <c r="AL5" s="705"/>
      <c r="AM5" s="705"/>
      <c r="AN5" s="705"/>
      <c r="AO5" s="706"/>
      <c r="AP5" s="704" t="s">
        <v>347</v>
      </c>
      <c r="AQ5" s="705"/>
      <c r="AR5" s="705"/>
      <c r="AS5" s="705"/>
      <c r="AT5" s="706"/>
      <c r="AU5" s="704" t="s">
        <v>348</v>
      </c>
      <c r="AV5" s="705"/>
      <c r="AW5" s="705"/>
      <c r="AX5" s="705"/>
      <c r="AY5" s="716"/>
      <c r="AZ5" s="245"/>
      <c r="BA5" s="245"/>
      <c r="BB5" s="245"/>
      <c r="BC5" s="245"/>
      <c r="BD5" s="245"/>
      <c r="BE5" s="246"/>
      <c r="BF5" s="246"/>
      <c r="BG5" s="246"/>
      <c r="BH5" s="246"/>
      <c r="BI5" s="246"/>
      <c r="BJ5" s="246"/>
      <c r="BK5" s="246"/>
      <c r="BL5" s="246"/>
      <c r="BM5" s="246"/>
      <c r="BN5" s="246"/>
      <c r="BO5" s="246"/>
      <c r="BP5" s="246"/>
      <c r="BQ5" s="727" t="s">
        <v>349</v>
      </c>
      <c r="BR5" s="728"/>
      <c r="BS5" s="728"/>
      <c r="BT5" s="728"/>
      <c r="BU5" s="728"/>
      <c r="BV5" s="728"/>
      <c r="BW5" s="728"/>
      <c r="BX5" s="728"/>
      <c r="BY5" s="728"/>
      <c r="BZ5" s="728"/>
      <c r="CA5" s="728"/>
      <c r="CB5" s="728"/>
      <c r="CC5" s="728"/>
      <c r="CD5" s="728"/>
      <c r="CE5" s="728"/>
      <c r="CF5" s="728"/>
      <c r="CG5" s="729"/>
      <c r="CH5" s="704" t="s">
        <v>350</v>
      </c>
      <c r="CI5" s="705"/>
      <c r="CJ5" s="705"/>
      <c r="CK5" s="705"/>
      <c r="CL5" s="706"/>
      <c r="CM5" s="704" t="s">
        <v>351</v>
      </c>
      <c r="CN5" s="705"/>
      <c r="CO5" s="705"/>
      <c r="CP5" s="705"/>
      <c r="CQ5" s="706"/>
      <c r="CR5" s="704" t="s">
        <v>352</v>
      </c>
      <c r="CS5" s="705"/>
      <c r="CT5" s="705"/>
      <c r="CU5" s="705"/>
      <c r="CV5" s="706"/>
      <c r="CW5" s="704" t="s">
        <v>353</v>
      </c>
      <c r="CX5" s="705"/>
      <c r="CY5" s="705"/>
      <c r="CZ5" s="705"/>
      <c r="DA5" s="706"/>
      <c r="DB5" s="704" t="s">
        <v>354</v>
      </c>
      <c r="DC5" s="705"/>
      <c r="DD5" s="705"/>
      <c r="DE5" s="705"/>
      <c r="DF5" s="706"/>
      <c r="DG5" s="710" t="s">
        <v>355</v>
      </c>
      <c r="DH5" s="711"/>
      <c r="DI5" s="711"/>
      <c r="DJ5" s="711"/>
      <c r="DK5" s="712"/>
      <c r="DL5" s="710" t="s">
        <v>356</v>
      </c>
      <c r="DM5" s="711"/>
      <c r="DN5" s="711"/>
      <c r="DO5" s="711"/>
      <c r="DP5" s="712"/>
      <c r="DQ5" s="704" t="s">
        <v>357</v>
      </c>
      <c r="DR5" s="705"/>
      <c r="DS5" s="705"/>
      <c r="DT5" s="705"/>
      <c r="DU5" s="706"/>
      <c r="DV5" s="704" t="s">
        <v>348</v>
      </c>
      <c r="DW5" s="705"/>
      <c r="DX5" s="705"/>
      <c r="DY5" s="705"/>
      <c r="DZ5" s="716"/>
      <c r="EA5" s="243"/>
    </row>
    <row r="6" spans="1:131" s="244" customFormat="1" ht="26.25" customHeight="1" thickBot="1" x14ac:dyDescent="0.25">
      <c r="A6" s="730"/>
      <c r="B6" s="731"/>
      <c r="C6" s="731"/>
      <c r="D6" s="731"/>
      <c r="E6" s="731"/>
      <c r="F6" s="731"/>
      <c r="G6" s="731"/>
      <c r="H6" s="731"/>
      <c r="I6" s="731"/>
      <c r="J6" s="731"/>
      <c r="K6" s="731"/>
      <c r="L6" s="731"/>
      <c r="M6" s="731"/>
      <c r="N6" s="731"/>
      <c r="O6" s="731"/>
      <c r="P6" s="732"/>
      <c r="Q6" s="707"/>
      <c r="R6" s="708"/>
      <c r="S6" s="708"/>
      <c r="T6" s="708"/>
      <c r="U6" s="709"/>
      <c r="V6" s="707"/>
      <c r="W6" s="708"/>
      <c r="X6" s="708"/>
      <c r="Y6" s="708"/>
      <c r="Z6" s="709"/>
      <c r="AA6" s="707"/>
      <c r="AB6" s="708"/>
      <c r="AC6" s="708"/>
      <c r="AD6" s="708"/>
      <c r="AE6" s="708"/>
      <c r="AF6" s="738"/>
      <c r="AG6" s="708"/>
      <c r="AH6" s="708"/>
      <c r="AI6" s="708"/>
      <c r="AJ6" s="717"/>
      <c r="AK6" s="708"/>
      <c r="AL6" s="708"/>
      <c r="AM6" s="708"/>
      <c r="AN6" s="708"/>
      <c r="AO6" s="709"/>
      <c r="AP6" s="707"/>
      <c r="AQ6" s="708"/>
      <c r="AR6" s="708"/>
      <c r="AS6" s="708"/>
      <c r="AT6" s="709"/>
      <c r="AU6" s="707"/>
      <c r="AV6" s="708"/>
      <c r="AW6" s="708"/>
      <c r="AX6" s="708"/>
      <c r="AY6" s="717"/>
      <c r="AZ6" s="241"/>
      <c r="BA6" s="241"/>
      <c r="BB6" s="241"/>
      <c r="BC6" s="241"/>
      <c r="BD6" s="241"/>
      <c r="BE6" s="242"/>
      <c r="BF6" s="242"/>
      <c r="BG6" s="242"/>
      <c r="BH6" s="242"/>
      <c r="BI6" s="242"/>
      <c r="BJ6" s="242"/>
      <c r="BK6" s="242"/>
      <c r="BL6" s="242"/>
      <c r="BM6" s="242"/>
      <c r="BN6" s="242"/>
      <c r="BO6" s="242"/>
      <c r="BP6" s="242"/>
      <c r="BQ6" s="730"/>
      <c r="BR6" s="731"/>
      <c r="BS6" s="731"/>
      <c r="BT6" s="731"/>
      <c r="BU6" s="731"/>
      <c r="BV6" s="731"/>
      <c r="BW6" s="731"/>
      <c r="BX6" s="731"/>
      <c r="BY6" s="731"/>
      <c r="BZ6" s="731"/>
      <c r="CA6" s="731"/>
      <c r="CB6" s="731"/>
      <c r="CC6" s="731"/>
      <c r="CD6" s="731"/>
      <c r="CE6" s="731"/>
      <c r="CF6" s="731"/>
      <c r="CG6" s="732"/>
      <c r="CH6" s="707"/>
      <c r="CI6" s="708"/>
      <c r="CJ6" s="708"/>
      <c r="CK6" s="708"/>
      <c r="CL6" s="709"/>
      <c r="CM6" s="707"/>
      <c r="CN6" s="708"/>
      <c r="CO6" s="708"/>
      <c r="CP6" s="708"/>
      <c r="CQ6" s="709"/>
      <c r="CR6" s="707"/>
      <c r="CS6" s="708"/>
      <c r="CT6" s="708"/>
      <c r="CU6" s="708"/>
      <c r="CV6" s="709"/>
      <c r="CW6" s="707"/>
      <c r="CX6" s="708"/>
      <c r="CY6" s="708"/>
      <c r="CZ6" s="708"/>
      <c r="DA6" s="709"/>
      <c r="DB6" s="707"/>
      <c r="DC6" s="708"/>
      <c r="DD6" s="708"/>
      <c r="DE6" s="708"/>
      <c r="DF6" s="709"/>
      <c r="DG6" s="713"/>
      <c r="DH6" s="714"/>
      <c r="DI6" s="714"/>
      <c r="DJ6" s="714"/>
      <c r="DK6" s="715"/>
      <c r="DL6" s="713"/>
      <c r="DM6" s="714"/>
      <c r="DN6" s="714"/>
      <c r="DO6" s="714"/>
      <c r="DP6" s="715"/>
      <c r="DQ6" s="707"/>
      <c r="DR6" s="708"/>
      <c r="DS6" s="708"/>
      <c r="DT6" s="708"/>
      <c r="DU6" s="709"/>
      <c r="DV6" s="707"/>
      <c r="DW6" s="708"/>
      <c r="DX6" s="708"/>
      <c r="DY6" s="708"/>
      <c r="DZ6" s="717"/>
      <c r="EA6" s="243"/>
    </row>
    <row r="7" spans="1:131" s="244" customFormat="1" ht="26.25" customHeight="1" thickTop="1" x14ac:dyDescent="0.2">
      <c r="A7" s="247">
        <v>1</v>
      </c>
      <c r="B7" s="718" t="s">
        <v>358</v>
      </c>
      <c r="C7" s="719"/>
      <c r="D7" s="719"/>
      <c r="E7" s="719"/>
      <c r="F7" s="719"/>
      <c r="G7" s="719"/>
      <c r="H7" s="719"/>
      <c r="I7" s="719"/>
      <c r="J7" s="719"/>
      <c r="K7" s="719"/>
      <c r="L7" s="719"/>
      <c r="M7" s="719"/>
      <c r="N7" s="719"/>
      <c r="O7" s="719"/>
      <c r="P7" s="720"/>
      <c r="Q7" s="721">
        <v>569208</v>
      </c>
      <c r="R7" s="722"/>
      <c r="S7" s="722"/>
      <c r="T7" s="722"/>
      <c r="U7" s="722"/>
      <c r="V7" s="722">
        <v>560327</v>
      </c>
      <c r="W7" s="722"/>
      <c r="X7" s="722"/>
      <c r="Y7" s="722"/>
      <c r="Z7" s="722"/>
      <c r="AA7" s="722">
        <v>8881</v>
      </c>
      <c r="AB7" s="722"/>
      <c r="AC7" s="722"/>
      <c r="AD7" s="722"/>
      <c r="AE7" s="723"/>
      <c r="AF7" s="724">
        <v>743</v>
      </c>
      <c r="AG7" s="725"/>
      <c r="AH7" s="725"/>
      <c r="AI7" s="725"/>
      <c r="AJ7" s="726"/>
      <c r="AK7" s="761"/>
      <c r="AL7" s="762"/>
      <c r="AM7" s="762"/>
      <c r="AN7" s="762"/>
      <c r="AO7" s="762"/>
      <c r="AP7" s="762">
        <v>1191036</v>
      </c>
      <c r="AQ7" s="762"/>
      <c r="AR7" s="762"/>
      <c r="AS7" s="762"/>
      <c r="AT7" s="762"/>
      <c r="AU7" s="763"/>
      <c r="AV7" s="763"/>
      <c r="AW7" s="763"/>
      <c r="AX7" s="763"/>
      <c r="AY7" s="764"/>
      <c r="AZ7" s="241"/>
      <c r="BA7" s="241"/>
      <c r="BB7" s="241"/>
      <c r="BC7" s="241"/>
      <c r="BD7" s="241"/>
      <c r="BE7" s="242"/>
      <c r="BF7" s="242"/>
      <c r="BG7" s="242"/>
      <c r="BH7" s="242"/>
      <c r="BI7" s="242"/>
      <c r="BJ7" s="242"/>
      <c r="BK7" s="242"/>
      <c r="BL7" s="242"/>
      <c r="BM7" s="242"/>
      <c r="BN7" s="242"/>
      <c r="BO7" s="242"/>
      <c r="BP7" s="242"/>
      <c r="BQ7" s="248">
        <v>1</v>
      </c>
      <c r="BR7" s="249" t="s">
        <v>555</v>
      </c>
      <c r="BS7" s="765" t="s">
        <v>551</v>
      </c>
      <c r="BT7" s="766"/>
      <c r="BU7" s="766"/>
      <c r="BV7" s="766"/>
      <c r="BW7" s="766"/>
      <c r="BX7" s="766"/>
      <c r="BY7" s="766"/>
      <c r="BZ7" s="766"/>
      <c r="CA7" s="766"/>
      <c r="CB7" s="766"/>
      <c r="CC7" s="766"/>
      <c r="CD7" s="766"/>
      <c r="CE7" s="766"/>
      <c r="CF7" s="766"/>
      <c r="CG7" s="767"/>
      <c r="CH7" s="758">
        <v>-160</v>
      </c>
      <c r="CI7" s="759"/>
      <c r="CJ7" s="759"/>
      <c r="CK7" s="759"/>
      <c r="CL7" s="760"/>
      <c r="CM7" s="758">
        <v>4266</v>
      </c>
      <c r="CN7" s="759"/>
      <c r="CO7" s="759"/>
      <c r="CP7" s="759"/>
      <c r="CQ7" s="760"/>
      <c r="CR7" s="758">
        <v>74</v>
      </c>
      <c r="CS7" s="759"/>
      <c r="CT7" s="759"/>
      <c r="CU7" s="759"/>
      <c r="CV7" s="760"/>
      <c r="CW7" s="758">
        <v>438</v>
      </c>
      <c r="CX7" s="759"/>
      <c r="CY7" s="759"/>
      <c r="CZ7" s="759"/>
      <c r="DA7" s="760"/>
      <c r="DB7" s="758">
        <v>36868</v>
      </c>
      <c r="DC7" s="759"/>
      <c r="DD7" s="759"/>
      <c r="DE7" s="759"/>
      <c r="DF7" s="760"/>
      <c r="DG7" s="758">
        <v>0</v>
      </c>
      <c r="DH7" s="759"/>
      <c r="DI7" s="759"/>
      <c r="DJ7" s="759"/>
      <c r="DK7" s="760"/>
      <c r="DL7" s="758">
        <v>818</v>
      </c>
      <c r="DM7" s="759"/>
      <c r="DN7" s="759"/>
      <c r="DO7" s="759"/>
      <c r="DP7" s="760"/>
      <c r="DQ7" s="758">
        <v>97</v>
      </c>
      <c r="DR7" s="759"/>
      <c r="DS7" s="759"/>
      <c r="DT7" s="759"/>
      <c r="DU7" s="760"/>
      <c r="DV7" s="739"/>
      <c r="DW7" s="740"/>
      <c r="DX7" s="740"/>
      <c r="DY7" s="740"/>
      <c r="DZ7" s="741"/>
      <c r="EA7" s="243"/>
    </row>
    <row r="8" spans="1:131" s="244" customFormat="1" ht="26.25" customHeight="1" x14ac:dyDescent="0.2">
      <c r="A8" s="250">
        <v>2</v>
      </c>
      <c r="B8" s="742" t="s">
        <v>359</v>
      </c>
      <c r="C8" s="743"/>
      <c r="D8" s="743"/>
      <c r="E8" s="743"/>
      <c r="F8" s="743"/>
      <c r="G8" s="743"/>
      <c r="H8" s="743"/>
      <c r="I8" s="743"/>
      <c r="J8" s="743"/>
      <c r="K8" s="743"/>
      <c r="L8" s="743"/>
      <c r="M8" s="743"/>
      <c r="N8" s="743"/>
      <c r="O8" s="743"/>
      <c r="P8" s="744"/>
      <c r="Q8" s="745">
        <v>5521</v>
      </c>
      <c r="R8" s="746"/>
      <c r="S8" s="746"/>
      <c r="T8" s="746"/>
      <c r="U8" s="746"/>
      <c r="V8" s="746">
        <v>4285</v>
      </c>
      <c r="W8" s="746"/>
      <c r="X8" s="746"/>
      <c r="Y8" s="746"/>
      <c r="Z8" s="746"/>
      <c r="AA8" s="746">
        <v>1236</v>
      </c>
      <c r="AB8" s="746"/>
      <c r="AC8" s="746"/>
      <c r="AD8" s="746"/>
      <c r="AE8" s="747"/>
      <c r="AF8" s="748" t="s">
        <v>360</v>
      </c>
      <c r="AG8" s="749"/>
      <c r="AH8" s="749"/>
      <c r="AI8" s="749"/>
      <c r="AJ8" s="750"/>
      <c r="AK8" s="751"/>
      <c r="AL8" s="752"/>
      <c r="AM8" s="752"/>
      <c r="AN8" s="752"/>
      <c r="AO8" s="752"/>
      <c r="AP8" s="752">
        <v>0</v>
      </c>
      <c r="AQ8" s="752"/>
      <c r="AR8" s="752"/>
      <c r="AS8" s="752"/>
      <c r="AT8" s="752"/>
      <c r="AU8" s="753"/>
      <c r="AV8" s="753"/>
      <c r="AW8" s="753"/>
      <c r="AX8" s="753"/>
      <c r="AY8" s="754"/>
      <c r="AZ8" s="241"/>
      <c r="BA8" s="241"/>
      <c r="BB8" s="241"/>
      <c r="BC8" s="241"/>
      <c r="BD8" s="241"/>
      <c r="BE8" s="242"/>
      <c r="BF8" s="242"/>
      <c r="BG8" s="242"/>
      <c r="BH8" s="242"/>
      <c r="BI8" s="242"/>
      <c r="BJ8" s="242"/>
      <c r="BK8" s="242"/>
      <c r="BL8" s="242"/>
      <c r="BM8" s="242"/>
      <c r="BN8" s="242"/>
      <c r="BO8" s="242"/>
      <c r="BP8" s="242"/>
      <c r="BQ8" s="251">
        <v>2</v>
      </c>
      <c r="BR8" s="252"/>
      <c r="BS8" s="755" t="s">
        <v>552</v>
      </c>
      <c r="BT8" s="756"/>
      <c r="BU8" s="756"/>
      <c r="BV8" s="756"/>
      <c r="BW8" s="756"/>
      <c r="BX8" s="756"/>
      <c r="BY8" s="756"/>
      <c r="BZ8" s="756"/>
      <c r="CA8" s="756"/>
      <c r="CB8" s="756"/>
      <c r="CC8" s="756"/>
      <c r="CD8" s="756"/>
      <c r="CE8" s="756"/>
      <c r="CF8" s="756"/>
      <c r="CG8" s="757"/>
      <c r="CH8" s="768">
        <v>29</v>
      </c>
      <c r="CI8" s="769"/>
      <c r="CJ8" s="769"/>
      <c r="CK8" s="769"/>
      <c r="CL8" s="770"/>
      <c r="CM8" s="768">
        <v>2461</v>
      </c>
      <c r="CN8" s="769"/>
      <c r="CO8" s="769"/>
      <c r="CP8" s="769"/>
      <c r="CQ8" s="770"/>
      <c r="CR8" s="768">
        <v>13</v>
      </c>
      <c r="CS8" s="769"/>
      <c r="CT8" s="769"/>
      <c r="CU8" s="769"/>
      <c r="CV8" s="770"/>
      <c r="CW8" s="768">
        <v>53</v>
      </c>
      <c r="CX8" s="769"/>
      <c r="CY8" s="769"/>
      <c r="CZ8" s="769"/>
      <c r="DA8" s="770"/>
      <c r="DB8" s="768">
        <v>2338</v>
      </c>
      <c r="DC8" s="769"/>
      <c r="DD8" s="769"/>
      <c r="DE8" s="769"/>
      <c r="DF8" s="770"/>
      <c r="DG8" s="768">
        <v>0</v>
      </c>
      <c r="DH8" s="769"/>
      <c r="DI8" s="769"/>
      <c r="DJ8" s="769"/>
      <c r="DK8" s="770"/>
      <c r="DL8" s="768">
        <v>0</v>
      </c>
      <c r="DM8" s="769"/>
      <c r="DN8" s="769"/>
      <c r="DO8" s="769"/>
      <c r="DP8" s="770"/>
      <c r="DQ8" s="768">
        <v>0</v>
      </c>
      <c r="DR8" s="769"/>
      <c r="DS8" s="769"/>
      <c r="DT8" s="769"/>
      <c r="DU8" s="770"/>
      <c r="DV8" s="771"/>
      <c r="DW8" s="772"/>
      <c r="DX8" s="772"/>
      <c r="DY8" s="772"/>
      <c r="DZ8" s="773"/>
      <c r="EA8" s="243"/>
    </row>
    <row r="9" spans="1:131" s="244" customFormat="1" ht="26.25" customHeight="1" x14ac:dyDescent="0.2">
      <c r="A9" s="250">
        <v>3</v>
      </c>
      <c r="B9" s="742" t="s">
        <v>361</v>
      </c>
      <c r="C9" s="743"/>
      <c r="D9" s="743"/>
      <c r="E9" s="743"/>
      <c r="F9" s="743"/>
      <c r="G9" s="743"/>
      <c r="H9" s="743"/>
      <c r="I9" s="743"/>
      <c r="J9" s="743"/>
      <c r="K9" s="743"/>
      <c r="L9" s="743"/>
      <c r="M9" s="743"/>
      <c r="N9" s="743"/>
      <c r="O9" s="743"/>
      <c r="P9" s="744"/>
      <c r="Q9" s="745">
        <v>6</v>
      </c>
      <c r="R9" s="746"/>
      <c r="S9" s="746"/>
      <c r="T9" s="746"/>
      <c r="U9" s="746"/>
      <c r="V9" s="746">
        <v>6</v>
      </c>
      <c r="W9" s="746"/>
      <c r="X9" s="746"/>
      <c r="Y9" s="746"/>
      <c r="Z9" s="746"/>
      <c r="AA9" s="746">
        <v>0</v>
      </c>
      <c r="AB9" s="746"/>
      <c r="AC9" s="746"/>
      <c r="AD9" s="746"/>
      <c r="AE9" s="747"/>
      <c r="AF9" s="748" t="s">
        <v>118</v>
      </c>
      <c r="AG9" s="749"/>
      <c r="AH9" s="749"/>
      <c r="AI9" s="749"/>
      <c r="AJ9" s="750"/>
      <c r="AK9" s="751"/>
      <c r="AL9" s="752"/>
      <c r="AM9" s="752"/>
      <c r="AN9" s="752"/>
      <c r="AO9" s="752"/>
      <c r="AP9" s="752">
        <v>0</v>
      </c>
      <c r="AQ9" s="752"/>
      <c r="AR9" s="752"/>
      <c r="AS9" s="752"/>
      <c r="AT9" s="752"/>
      <c r="AU9" s="753"/>
      <c r="AV9" s="753"/>
      <c r="AW9" s="753"/>
      <c r="AX9" s="753"/>
      <c r="AY9" s="754"/>
      <c r="AZ9" s="241"/>
      <c r="BA9" s="241"/>
      <c r="BB9" s="241"/>
      <c r="BC9" s="241"/>
      <c r="BD9" s="241"/>
      <c r="BE9" s="242"/>
      <c r="BF9" s="242"/>
      <c r="BG9" s="242"/>
      <c r="BH9" s="242"/>
      <c r="BI9" s="242"/>
      <c r="BJ9" s="242"/>
      <c r="BK9" s="242"/>
      <c r="BL9" s="242"/>
      <c r="BM9" s="242"/>
      <c r="BN9" s="242"/>
      <c r="BO9" s="242"/>
      <c r="BP9" s="242"/>
      <c r="BQ9" s="251">
        <v>3</v>
      </c>
      <c r="BR9" s="252"/>
      <c r="BS9" s="755" t="s">
        <v>553</v>
      </c>
      <c r="BT9" s="756"/>
      <c r="BU9" s="756"/>
      <c r="BV9" s="756"/>
      <c r="BW9" s="756"/>
      <c r="BX9" s="756"/>
      <c r="BY9" s="756"/>
      <c r="BZ9" s="756"/>
      <c r="CA9" s="756"/>
      <c r="CB9" s="756"/>
      <c r="CC9" s="756"/>
      <c r="CD9" s="756"/>
      <c r="CE9" s="756"/>
      <c r="CF9" s="756"/>
      <c r="CG9" s="757"/>
      <c r="CH9" s="768">
        <v>-1</v>
      </c>
      <c r="CI9" s="769"/>
      <c r="CJ9" s="769"/>
      <c r="CK9" s="769"/>
      <c r="CL9" s="770"/>
      <c r="CM9" s="768">
        <v>130</v>
      </c>
      <c r="CN9" s="769"/>
      <c r="CO9" s="769"/>
      <c r="CP9" s="769"/>
      <c r="CQ9" s="770"/>
      <c r="CR9" s="768">
        <v>13</v>
      </c>
      <c r="CS9" s="769"/>
      <c r="CT9" s="769"/>
      <c r="CU9" s="769"/>
      <c r="CV9" s="770"/>
      <c r="CW9" s="768">
        <v>171</v>
      </c>
      <c r="CX9" s="769"/>
      <c r="CY9" s="769"/>
      <c r="CZ9" s="769"/>
      <c r="DA9" s="770"/>
      <c r="DB9" s="768">
        <v>4812</v>
      </c>
      <c r="DC9" s="769"/>
      <c r="DD9" s="769"/>
      <c r="DE9" s="769"/>
      <c r="DF9" s="770"/>
      <c r="DG9" s="768">
        <v>0</v>
      </c>
      <c r="DH9" s="769"/>
      <c r="DI9" s="769"/>
      <c r="DJ9" s="769"/>
      <c r="DK9" s="770"/>
      <c r="DL9" s="768">
        <v>0</v>
      </c>
      <c r="DM9" s="769"/>
      <c r="DN9" s="769"/>
      <c r="DO9" s="769"/>
      <c r="DP9" s="770"/>
      <c r="DQ9" s="768">
        <v>0</v>
      </c>
      <c r="DR9" s="769"/>
      <c r="DS9" s="769"/>
      <c r="DT9" s="769"/>
      <c r="DU9" s="770"/>
      <c r="DV9" s="771"/>
      <c r="DW9" s="772"/>
      <c r="DX9" s="772"/>
      <c r="DY9" s="772"/>
      <c r="DZ9" s="773"/>
      <c r="EA9" s="243"/>
    </row>
    <row r="10" spans="1:131" s="244" customFormat="1" ht="26.25" customHeight="1" x14ac:dyDescent="0.2">
      <c r="A10" s="250">
        <v>4</v>
      </c>
      <c r="B10" s="742" t="s">
        <v>362</v>
      </c>
      <c r="C10" s="743"/>
      <c r="D10" s="743"/>
      <c r="E10" s="743"/>
      <c r="F10" s="743"/>
      <c r="G10" s="743"/>
      <c r="H10" s="743"/>
      <c r="I10" s="743"/>
      <c r="J10" s="743"/>
      <c r="K10" s="743"/>
      <c r="L10" s="743"/>
      <c r="M10" s="743"/>
      <c r="N10" s="743"/>
      <c r="O10" s="743"/>
      <c r="P10" s="744"/>
      <c r="Q10" s="745">
        <v>160</v>
      </c>
      <c r="R10" s="746"/>
      <c r="S10" s="746"/>
      <c r="T10" s="746"/>
      <c r="U10" s="746"/>
      <c r="V10" s="746">
        <v>113</v>
      </c>
      <c r="W10" s="746"/>
      <c r="X10" s="746"/>
      <c r="Y10" s="746"/>
      <c r="Z10" s="746"/>
      <c r="AA10" s="746">
        <v>47</v>
      </c>
      <c r="AB10" s="746"/>
      <c r="AC10" s="746"/>
      <c r="AD10" s="746"/>
      <c r="AE10" s="747"/>
      <c r="AF10" s="748" t="s">
        <v>360</v>
      </c>
      <c r="AG10" s="749"/>
      <c r="AH10" s="749"/>
      <c r="AI10" s="749"/>
      <c r="AJ10" s="750"/>
      <c r="AK10" s="751"/>
      <c r="AL10" s="752"/>
      <c r="AM10" s="752"/>
      <c r="AN10" s="752"/>
      <c r="AO10" s="752"/>
      <c r="AP10" s="752">
        <v>695</v>
      </c>
      <c r="AQ10" s="752"/>
      <c r="AR10" s="752"/>
      <c r="AS10" s="752"/>
      <c r="AT10" s="752"/>
      <c r="AU10" s="753"/>
      <c r="AV10" s="753"/>
      <c r="AW10" s="753"/>
      <c r="AX10" s="753"/>
      <c r="AY10" s="754"/>
      <c r="AZ10" s="241"/>
      <c r="BA10" s="241"/>
      <c r="BB10" s="241"/>
      <c r="BC10" s="241"/>
      <c r="BD10" s="241"/>
      <c r="BE10" s="242"/>
      <c r="BF10" s="242"/>
      <c r="BG10" s="242"/>
      <c r="BH10" s="242"/>
      <c r="BI10" s="242"/>
      <c r="BJ10" s="242"/>
      <c r="BK10" s="242"/>
      <c r="BL10" s="242"/>
      <c r="BM10" s="242"/>
      <c r="BN10" s="242"/>
      <c r="BO10" s="242"/>
      <c r="BP10" s="242"/>
      <c r="BQ10" s="251">
        <v>4</v>
      </c>
      <c r="BR10" s="252" t="s">
        <v>555</v>
      </c>
      <c r="BS10" s="755" t="s">
        <v>554</v>
      </c>
      <c r="BT10" s="756"/>
      <c r="BU10" s="756"/>
      <c r="BV10" s="756"/>
      <c r="BW10" s="756"/>
      <c r="BX10" s="756"/>
      <c r="BY10" s="756"/>
      <c r="BZ10" s="756"/>
      <c r="CA10" s="756"/>
      <c r="CB10" s="756"/>
      <c r="CC10" s="756"/>
      <c r="CD10" s="756"/>
      <c r="CE10" s="756"/>
      <c r="CF10" s="756"/>
      <c r="CG10" s="757"/>
      <c r="CH10" s="768">
        <v>-62</v>
      </c>
      <c r="CI10" s="769"/>
      <c r="CJ10" s="769"/>
      <c r="CK10" s="769"/>
      <c r="CL10" s="770"/>
      <c r="CM10" s="768">
        <v>82144</v>
      </c>
      <c r="CN10" s="769"/>
      <c r="CO10" s="769"/>
      <c r="CP10" s="769"/>
      <c r="CQ10" s="770"/>
      <c r="CR10" s="768">
        <v>17112</v>
      </c>
      <c r="CS10" s="769"/>
      <c r="CT10" s="769"/>
      <c r="CU10" s="769"/>
      <c r="CV10" s="770"/>
      <c r="CW10" s="768">
        <v>241</v>
      </c>
      <c r="CX10" s="769"/>
      <c r="CY10" s="769"/>
      <c r="CZ10" s="769"/>
      <c r="DA10" s="770"/>
      <c r="DB10" s="768">
        <v>32546</v>
      </c>
      <c r="DC10" s="769"/>
      <c r="DD10" s="769"/>
      <c r="DE10" s="769"/>
      <c r="DF10" s="770"/>
      <c r="DG10" s="768">
        <v>0</v>
      </c>
      <c r="DH10" s="769"/>
      <c r="DI10" s="769"/>
      <c r="DJ10" s="769"/>
      <c r="DK10" s="770"/>
      <c r="DL10" s="768">
        <v>20652</v>
      </c>
      <c r="DM10" s="769"/>
      <c r="DN10" s="769"/>
      <c r="DO10" s="769"/>
      <c r="DP10" s="770"/>
      <c r="DQ10" s="768">
        <v>18587</v>
      </c>
      <c r="DR10" s="769"/>
      <c r="DS10" s="769"/>
      <c r="DT10" s="769"/>
      <c r="DU10" s="770"/>
      <c r="DV10" s="771"/>
      <c r="DW10" s="772"/>
      <c r="DX10" s="772"/>
      <c r="DY10" s="772"/>
      <c r="DZ10" s="773"/>
      <c r="EA10" s="243"/>
    </row>
    <row r="11" spans="1:131" s="244" customFormat="1" ht="26.25" customHeight="1" x14ac:dyDescent="0.2">
      <c r="A11" s="250">
        <v>5</v>
      </c>
      <c r="B11" s="742" t="s">
        <v>363</v>
      </c>
      <c r="C11" s="743"/>
      <c r="D11" s="743"/>
      <c r="E11" s="743"/>
      <c r="F11" s="743"/>
      <c r="G11" s="743"/>
      <c r="H11" s="743"/>
      <c r="I11" s="743"/>
      <c r="J11" s="743"/>
      <c r="K11" s="743"/>
      <c r="L11" s="743"/>
      <c r="M11" s="743"/>
      <c r="N11" s="743"/>
      <c r="O11" s="743"/>
      <c r="P11" s="744"/>
      <c r="Q11" s="745">
        <v>659</v>
      </c>
      <c r="R11" s="746"/>
      <c r="S11" s="746"/>
      <c r="T11" s="746"/>
      <c r="U11" s="746"/>
      <c r="V11" s="746">
        <v>471</v>
      </c>
      <c r="W11" s="746"/>
      <c r="X11" s="746"/>
      <c r="Y11" s="746"/>
      <c r="Z11" s="746"/>
      <c r="AA11" s="746">
        <v>188</v>
      </c>
      <c r="AB11" s="746"/>
      <c r="AC11" s="746"/>
      <c r="AD11" s="746"/>
      <c r="AE11" s="747"/>
      <c r="AF11" s="748" t="s">
        <v>118</v>
      </c>
      <c r="AG11" s="749"/>
      <c r="AH11" s="749"/>
      <c r="AI11" s="749"/>
      <c r="AJ11" s="750"/>
      <c r="AK11" s="751"/>
      <c r="AL11" s="752"/>
      <c r="AM11" s="752"/>
      <c r="AN11" s="752"/>
      <c r="AO11" s="752"/>
      <c r="AP11" s="752">
        <v>13745</v>
      </c>
      <c r="AQ11" s="752"/>
      <c r="AR11" s="752"/>
      <c r="AS11" s="752"/>
      <c r="AT11" s="752"/>
      <c r="AU11" s="753"/>
      <c r="AV11" s="753"/>
      <c r="AW11" s="753"/>
      <c r="AX11" s="753"/>
      <c r="AY11" s="754"/>
      <c r="AZ11" s="241"/>
      <c r="BA11" s="241"/>
      <c r="BB11" s="241"/>
      <c r="BC11" s="241"/>
      <c r="BD11" s="241"/>
      <c r="BE11" s="242"/>
      <c r="BF11" s="242"/>
      <c r="BG11" s="242"/>
      <c r="BH11" s="242"/>
      <c r="BI11" s="242"/>
      <c r="BJ11" s="242"/>
      <c r="BK11" s="242"/>
      <c r="BL11" s="242"/>
      <c r="BM11" s="242"/>
      <c r="BN11" s="242"/>
      <c r="BO11" s="242"/>
      <c r="BP11" s="242"/>
      <c r="BQ11" s="251">
        <v>5</v>
      </c>
      <c r="BR11" s="252"/>
      <c r="BS11" s="755"/>
      <c r="BT11" s="756"/>
      <c r="BU11" s="756"/>
      <c r="BV11" s="756"/>
      <c r="BW11" s="756"/>
      <c r="BX11" s="756"/>
      <c r="BY11" s="756"/>
      <c r="BZ11" s="756"/>
      <c r="CA11" s="756"/>
      <c r="CB11" s="756"/>
      <c r="CC11" s="756"/>
      <c r="CD11" s="756"/>
      <c r="CE11" s="756"/>
      <c r="CF11" s="756"/>
      <c r="CG11" s="757"/>
      <c r="CH11" s="768"/>
      <c r="CI11" s="769"/>
      <c r="CJ11" s="769"/>
      <c r="CK11" s="769"/>
      <c r="CL11" s="770"/>
      <c r="CM11" s="768"/>
      <c r="CN11" s="769"/>
      <c r="CO11" s="769"/>
      <c r="CP11" s="769"/>
      <c r="CQ11" s="770"/>
      <c r="CR11" s="768"/>
      <c r="CS11" s="769"/>
      <c r="CT11" s="769"/>
      <c r="CU11" s="769"/>
      <c r="CV11" s="770"/>
      <c r="CW11" s="768"/>
      <c r="CX11" s="769"/>
      <c r="CY11" s="769"/>
      <c r="CZ11" s="769"/>
      <c r="DA11" s="770"/>
      <c r="DB11" s="768"/>
      <c r="DC11" s="769"/>
      <c r="DD11" s="769"/>
      <c r="DE11" s="769"/>
      <c r="DF11" s="770"/>
      <c r="DG11" s="768"/>
      <c r="DH11" s="769"/>
      <c r="DI11" s="769"/>
      <c r="DJ11" s="769"/>
      <c r="DK11" s="770"/>
      <c r="DL11" s="768"/>
      <c r="DM11" s="769"/>
      <c r="DN11" s="769"/>
      <c r="DO11" s="769"/>
      <c r="DP11" s="770"/>
      <c r="DQ11" s="768"/>
      <c r="DR11" s="769"/>
      <c r="DS11" s="769"/>
      <c r="DT11" s="769"/>
      <c r="DU11" s="770"/>
      <c r="DV11" s="771"/>
      <c r="DW11" s="772"/>
      <c r="DX11" s="772"/>
      <c r="DY11" s="772"/>
      <c r="DZ11" s="773"/>
      <c r="EA11" s="243"/>
    </row>
    <row r="12" spans="1:131" s="244" customFormat="1" ht="26.25" customHeight="1" x14ac:dyDescent="0.2">
      <c r="A12" s="250">
        <v>6</v>
      </c>
      <c r="B12" s="742" t="s">
        <v>364</v>
      </c>
      <c r="C12" s="743"/>
      <c r="D12" s="743"/>
      <c r="E12" s="743"/>
      <c r="F12" s="743"/>
      <c r="G12" s="743"/>
      <c r="H12" s="743"/>
      <c r="I12" s="743"/>
      <c r="J12" s="743"/>
      <c r="K12" s="743"/>
      <c r="L12" s="743"/>
      <c r="M12" s="743"/>
      <c r="N12" s="743"/>
      <c r="O12" s="743"/>
      <c r="P12" s="744"/>
      <c r="Q12" s="745">
        <v>75</v>
      </c>
      <c r="R12" s="746"/>
      <c r="S12" s="746"/>
      <c r="T12" s="746"/>
      <c r="U12" s="746"/>
      <c r="V12" s="746">
        <v>75</v>
      </c>
      <c r="W12" s="746"/>
      <c r="X12" s="746"/>
      <c r="Y12" s="746"/>
      <c r="Z12" s="746"/>
      <c r="AA12" s="746">
        <v>0</v>
      </c>
      <c r="AB12" s="746"/>
      <c r="AC12" s="746"/>
      <c r="AD12" s="746"/>
      <c r="AE12" s="747"/>
      <c r="AF12" s="748" t="s">
        <v>118</v>
      </c>
      <c r="AG12" s="749"/>
      <c r="AH12" s="749"/>
      <c r="AI12" s="749"/>
      <c r="AJ12" s="750"/>
      <c r="AK12" s="751"/>
      <c r="AL12" s="752"/>
      <c r="AM12" s="752"/>
      <c r="AN12" s="752"/>
      <c r="AO12" s="752"/>
      <c r="AP12" s="752">
        <v>0</v>
      </c>
      <c r="AQ12" s="752"/>
      <c r="AR12" s="752"/>
      <c r="AS12" s="752"/>
      <c r="AT12" s="752"/>
      <c r="AU12" s="753"/>
      <c r="AV12" s="753"/>
      <c r="AW12" s="753"/>
      <c r="AX12" s="753"/>
      <c r="AY12" s="754"/>
      <c r="AZ12" s="241"/>
      <c r="BA12" s="241"/>
      <c r="BB12" s="241"/>
      <c r="BC12" s="241"/>
      <c r="BD12" s="241"/>
      <c r="BE12" s="242"/>
      <c r="BF12" s="242"/>
      <c r="BG12" s="242"/>
      <c r="BH12" s="242"/>
      <c r="BI12" s="242"/>
      <c r="BJ12" s="242"/>
      <c r="BK12" s="242"/>
      <c r="BL12" s="242"/>
      <c r="BM12" s="242"/>
      <c r="BN12" s="242"/>
      <c r="BO12" s="242"/>
      <c r="BP12" s="242"/>
      <c r="BQ12" s="251">
        <v>6</v>
      </c>
      <c r="BR12" s="252"/>
      <c r="BS12" s="755"/>
      <c r="BT12" s="756"/>
      <c r="BU12" s="756"/>
      <c r="BV12" s="756"/>
      <c r="BW12" s="756"/>
      <c r="BX12" s="756"/>
      <c r="BY12" s="756"/>
      <c r="BZ12" s="756"/>
      <c r="CA12" s="756"/>
      <c r="CB12" s="756"/>
      <c r="CC12" s="756"/>
      <c r="CD12" s="756"/>
      <c r="CE12" s="756"/>
      <c r="CF12" s="756"/>
      <c r="CG12" s="757"/>
      <c r="CH12" s="768"/>
      <c r="CI12" s="769"/>
      <c r="CJ12" s="769"/>
      <c r="CK12" s="769"/>
      <c r="CL12" s="770"/>
      <c r="CM12" s="768"/>
      <c r="CN12" s="769"/>
      <c r="CO12" s="769"/>
      <c r="CP12" s="769"/>
      <c r="CQ12" s="770"/>
      <c r="CR12" s="768"/>
      <c r="CS12" s="769"/>
      <c r="CT12" s="769"/>
      <c r="CU12" s="769"/>
      <c r="CV12" s="770"/>
      <c r="CW12" s="768"/>
      <c r="CX12" s="769"/>
      <c r="CY12" s="769"/>
      <c r="CZ12" s="769"/>
      <c r="DA12" s="770"/>
      <c r="DB12" s="768"/>
      <c r="DC12" s="769"/>
      <c r="DD12" s="769"/>
      <c r="DE12" s="769"/>
      <c r="DF12" s="770"/>
      <c r="DG12" s="768"/>
      <c r="DH12" s="769"/>
      <c r="DI12" s="769"/>
      <c r="DJ12" s="769"/>
      <c r="DK12" s="770"/>
      <c r="DL12" s="768"/>
      <c r="DM12" s="769"/>
      <c r="DN12" s="769"/>
      <c r="DO12" s="769"/>
      <c r="DP12" s="770"/>
      <c r="DQ12" s="768"/>
      <c r="DR12" s="769"/>
      <c r="DS12" s="769"/>
      <c r="DT12" s="769"/>
      <c r="DU12" s="770"/>
      <c r="DV12" s="771"/>
      <c r="DW12" s="772"/>
      <c r="DX12" s="772"/>
      <c r="DY12" s="772"/>
      <c r="DZ12" s="773"/>
      <c r="EA12" s="243"/>
    </row>
    <row r="13" spans="1:131" s="244" customFormat="1" ht="26.25" customHeight="1" x14ac:dyDescent="0.2">
      <c r="A13" s="250">
        <v>7</v>
      </c>
      <c r="B13" s="742" t="s">
        <v>365</v>
      </c>
      <c r="C13" s="743"/>
      <c r="D13" s="743"/>
      <c r="E13" s="743"/>
      <c r="F13" s="743"/>
      <c r="G13" s="743"/>
      <c r="H13" s="743"/>
      <c r="I13" s="743"/>
      <c r="J13" s="743"/>
      <c r="K13" s="743"/>
      <c r="L13" s="743"/>
      <c r="M13" s="743"/>
      <c r="N13" s="743"/>
      <c r="O13" s="743"/>
      <c r="P13" s="744"/>
      <c r="Q13" s="745">
        <v>185</v>
      </c>
      <c r="R13" s="746"/>
      <c r="S13" s="746"/>
      <c r="T13" s="746"/>
      <c r="U13" s="746"/>
      <c r="V13" s="746">
        <v>0</v>
      </c>
      <c r="W13" s="746"/>
      <c r="X13" s="746"/>
      <c r="Y13" s="746"/>
      <c r="Z13" s="746"/>
      <c r="AA13" s="746">
        <v>185</v>
      </c>
      <c r="AB13" s="746"/>
      <c r="AC13" s="746"/>
      <c r="AD13" s="746"/>
      <c r="AE13" s="747"/>
      <c r="AF13" s="748" t="s">
        <v>118</v>
      </c>
      <c r="AG13" s="749"/>
      <c r="AH13" s="749"/>
      <c r="AI13" s="749"/>
      <c r="AJ13" s="750"/>
      <c r="AK13" s="751"/>
      <c r="AL13" s="752"/>
      <c r="AM13" s="752"/>
      <c r="AN13" s="752"/>
      <c r="AO13" s="752"/>
      <c r="AP13" s="752">
        <v>0</v>
      </c>
      <c r="AQ13" s="752"/>
      <c r="AR13" s="752"/>
      <c r="AS13" s="752"/>
      <c r="AT13" s="752"/>
      <c r="AU13" s="753"/>
      <c r="AV13" s="753"/>
      <c r="AW13" s="753"/>
      <c r="AX13" s="753"/>
      <c r="AY13" s="754"/>
      <c r="AZ13" s="241"/>
      <c r="BA13" s="241"/>
      <c r="BB13" s="241"/>
      <c r="BC13" s="241"/>
      <c r="BD13" s="241"/>
      <c r="BE13" s="242"/>
      <c r="BF13" s="242"/>
      <c r="BG13" s="242"/>
      <c r="BH13" s="242"/>
      <c r="BI13" s="242"/>
      <c r="BJ13" s="242"/>
      <c r="BK13" s="242"/>
      <c r="BL13" s="242"/>
      <c r="BM13" s="242"/>
      <c r="BN13" s="242"/>
      <c r="BO13" s="242"/>
      <c r="BP13" s="242"/>
      <c r="BQ13" s="251">
        <v>7</v>
      </c>
      <c r="BR13" s="252"/>
      <c r="BS13" s="755"/>
      <c r="BT13" s="756"/>
      <c r="BU13" s="756"/>
      <c r="BV13" s="756"/>
      <c r="BW13" s="756"/>
      <c r="BX13" s="756"/>
      <c r="BY13" s="756"/>
      <c r="BZ13" s="756"/>
      <c r="CA13" s="756"/>
      <c r="CB13" s="756"/>
      <c r="CC13" s="756"/>
      <c r="CD13" s="756"/>
      <c r="CE13" s="756"/>
      <c r="CF13" s="756"/>
      <c r="CG13" s="757"/>
      <c r="CH13" s="768"/>
      <c r="CI13" s="769"/>
      <c r="CJ13" s="769"/>
      <c r="CK13" s="769"/>
      <c r="CL13" s="770"/>
      <c r="CM13" s="768"/>
      <c r="CN13" s="769"/>
      <c r="CO13" s="769"/>
      <c r="CP13" s="769"/>
      <c r="CQ13" s="770"/>
      <c r="CR13" s="768"/>
      <c r="CS13" s="769"/>
      <c r="CT13" s="769"/>
      <c r="CU13" s="769"/>
      <c r="CV13" s="770"/>
      <c r="CW13" s="768"/>
      <c r="CX13" s="769"/>
      <c r="CY13" s="769"/>
      <c r="CZ13" s="769"/>
      <c r="DA13" s="770"/>
      <c r="DB13" s="768"/>
      <c r="DC13" s="769"/>
      <c r="DD13" s="769"/>
      <c r="DE13" s="769"/>
      <c r="DF13" s="770"/>
      <c r="DG13" s="768"/>
      <c r="DH13" s="769"/>
      <c r="DI13" s="769"/>
      <c r="DJ13" s="769"/>
      <c r="DK13" s="770"/>
      <c r="DL13" s="768"/>
      <c r="DM13" s="769"/>
      <c r="DN13" s="769"/>
      <c r="DO13" s="769"/>
      <c r="DP13" s="770"/>
      <c r="DQ13" s="768"/>
      <c r="DR13" s="769"/>
      <c r="DS13" s="769"/>
      <c r="DT13" s="769"/>
      <c r="DU13" s="770"/>
      <c r="DV13" s="771"/>
      <c r="DW13" s="772"/>
      <c r="DX13" s="772"/>
      <c r="DY13" s="772"/>
      <c r="DZ13" s="773"/>
      <c r="EA13" s="243"/>
    </row>
    <row r="14" spans="1:131" s="244" customFormat="1" ht="26.25" customHeight="1" x14ac:dyDescent="0.2">
      <c r="A14" s="250">
        <v>8</v>
      </c>
      <c r="B14" s="742" t="s">
        <v>366</v>
      </c>
      <c r="C14" s="743"/>
      <c r="D14" s="743"/>
      <c r="E14" s="743"/>
      <c r="F14" s="743"/>
      <c r="G14" s="743"/>
      <c r="H14" s="743"/>
      <c r="I14" s="743"/>
      <c r="J14" s="743"/>
      <c r="K14" s="743"/>
      <c r="L14" s="743"/>
      <c r="M14" s="743"/>
      <c r="N14" s="743"/>
      <c r="O14" s="743"/>
      <c r="P14" s="744"/>
      <c r="Q14" s="745">
        <v>242</v>
      </c>
      <c r="R14" s="746"/>
      <c r="S14" s="746"/>
      <c r="T14" s="746"/>
      <c r="U14" s="746"/>
      <c r="V14" s="746">
        <v>1</v>
      </c>
      <c r="W14" s="746"/>
      <c r="X14" s="746"/>
      <c r="Y14" s="746"/>
      <c r="Z14" s="746"/>
      <c r="AA14" s="746">
        <v>241</v>
      </c>
      <c r="AB14" s="746"/>
      <c r="AC14" s="746"/>
      <c r="AD14" s="746"/>
      <c r="AE14" s="747"/>
      <c r="AF14" s="748" t="s">
        <v>118</v>
      </c>
      <c r="AG14" s="749"/>
      <c r="AH14" s="749"/>
      <c r="AI14" s="749"/>
      <c r="AJ14" s="750"/>
      <c r="AK14" s="751"/>
      <c r="AL14" s="752"/>
      <c r="AM14" s="752"/>
      <c r="AN14" s="752"/>
      <c r="AO14" s="752"/>
      <c r="AP14" s="752">
        <v>0</v>
      </c>
      <c r="AQ14" s="752"/>
      <c r="AR14" s="752"/>
      <c r="AS14" s="752"/>
      <c r="AT14" s="752"/>
      <c r="AU14" s="753"/>
      <c r="AV14" s="753"/>
      <c r="AW14" s="753"/>
      <c r="AX14" s="753"/>
      <c r="AY14" s="754"/>
      <c r="AZ14" s="241"/>
      <c r="BA14" s="241"/>
      <c r="BB14" s="241"/>
      <c r="BC14" s="241"/>
      <c r="BD14" s="241"/>
      <c r="BE14" s="242"/>
      <c r="BF14" s="242"/>
      <c r="BG14" s="242"/>
      <c r="BH14" s="242"/>
      <c r="BI14" s="242"/>
      <c r="BJ14" s="242"/>
      <c r="BK14" s="242"/>
      <c r="BL14" s="242"/>
      <c r="BM14" s="242"/>
      <c r="BN14" s="242"/>
      <c r="BO14" s="242"/>
      <c r="BP14" s="242"/>
      <c r="BQ14" s="251">
        <v>8</v>
      </c>
      <c r="BR14" s="252"/>
      <c r="BS14" s="755"/>
      <c r="BT14" s="756"/>
      <c r="BU14" s="756"/>
      <c r="BV14" s="756"/>
      <c r="BW14" s="756"/>
      <c r="BX14" s="756"/>
      <c r="BY14" s="756"/>
      <c r="BZ14" s="756"/>
      <c r="CA14" s="756"/>
      <c r="CB14" s="756"/>
      <c r="CC14" s="756"/>
      <c r="CD14" s="756"/>
      <c r="CE14" s="756"/>
      <c r="CF14" s="756"/>
      <c r="CG14" s="757"/>
      <c r="CH14" s="768"/>
      <c r="CI14" s="769"/>
      <c r="CJ14" s="769"/>
      <c r="CK14" s="769"/>
      <c r="CL14" s="770"/>
      <c r="CM14" s="768"/>
      <c r="CN14" s="769"/>
      <c r="CO14" s="769"/>
      <c r="CP14" s="769"/>
      <c r="CQ14" s="770"/>
      <c r="CR14" s="768"/>
      <c r="CS14" s="769"/>
      <c r="CT14" s="769"/>
      <c r="CU14" s="769"/>
      <c r="CV14" s="770"/>
      <c r="CW14" s="768"/>
      <c r="CX14" s="769"/>
      <c r="CY14" s="769"/>
      <c r="CZ14" s="769"/>
      <c r="DA14" s="770"/>
      <c r="DB14" s="768"/>
      <c r="DC14" s="769"/>
      <c r="DD14" s="769"/>
      <c r="DE14" s="769"/>
      <c r="DF14" s="770"/>
      <c r="DG14" s="768"/>
      <c r="DH14" s="769"/>
      <c r="DI14" s="769"/>
      <c r="DJ14" s="769"/>
      <c r="DK14" s="770"/>
      <c r="DL14" s="768"/>
      <c r="DM14" s="769"/>
      <c r="DN14" s="769"/>
      <c r="DO14" s="769"/>
      <c r="DP14" s="770"/>
      <c r="DQ14" s="768"/>
      <c r="DR14" s="769"/>
      <c r="DS14" s="769"/>
      <c r="DT14" s="769"/>
      <c r="DU14" s="770"/>
      <c r="DV14" s="771"/>
      <c r="DW14" s="772"/>
      <c r="DX14" s="772"/>
      <c r="DY14" s="772"/>
      <c r="DZ14" s="773"/>
      <c r="EA14" s="243"/>
    </row>
    <row r="15" spans="1:131" s="244" customFormat="1" ht="26.25" customHeight="1" x14ac:dyDescent="0.2">
      <c r="A15" s="250">
        <v>9</v>
      </c>
      <c r="B15" s="742" t="s">
        <v>367</v>
      </c>
      <c r="C15" s="743"/>
      <c r="D15" s="743"/>
      <c r="E15" s="743"/>
      <c r="F15" s="743"/>
      <c r="G15" s="743"/>
      <c r="H15" s="743"/>
      <c r="I15" s="743"/>
      <c r="J15" s="743"/>
      <c r="K15" s="743"/>
      <c r="L15" s="743"/>
      <c r="M15" s="743"/>
      <c r="N15" s="743"/>
      <c r="O15" s="743"/>
      <c r="P15" s="744"/>
      <c r="Q15" s="745">
        <v>1651</v>
      </c>
      <c r="R15" s="746"/>
      <c r="S15" s="746"/>
      <c r="T15" s="746"/>
      <c r="U15" s="746"/>
      <c r="V15" s="746">
        <v>244</v>
      </c>
      <c r="W15" s="746"/>
      <c r="X15" s="746"/>
      <c r="Y15" s="746"/>
      <c r="Z15" s="746"/>
      <c r="AA15" s="746">
        <v>1407</v>
      </c>
      <c r="AB15" s="746"/>
      <c r="AC15" s="746"/>
      <c r="AD15" s="746"/>
      <c r="AE15" s="747"/>
      <c r="AF15" s="748" t="s">
        <v>118</v>
      </c>
      <c r="AG15" s="749"/>
      <c r="AH15" s="749"/>
      <c r="AI15" s="749"/>
      <c r="AJ15" s="750"/>
      <c r="AK15" s="751"/>
      <c r="AL15" s="752"/>
      <c r="AM15" s="752"/>
      <c r="AN15" s="752"/>
      <c r="AO15" s="752"/>
      <c r="AP15" s="752">
        <v>0</v>
      </c>
      <c r="AQ15" s="752"/>
      <c r="AR15" s="752"/>
      <c r="AS15" s="752"/>
      <c r="AT15" s="752"/>
      <c r="AU15" s="753"/>
      <c r="AV15" s="753"/>
      <c r="AW15" s="753"/>
      <c r="AX15" s="753"/>
      <c r="AY15" s="754"/>
      <c r="AZ15" s="241"/>
      <c r="BA15" s="241"/>
      <c r="BB15" s="241"/>
      <c r="BC15" s="241"/>
      <c r="BD15" s="241"/>
      <c r="BE15" s="242"/>
      <c r="BF15" s="242"/>
      <c r="BG15" s="242"/>
      <c r="BH15" s="242"/>
      <c r="BI15" s="242"/>
      <c r="BJ15" s="242"/>
      <c r="BK15" s="242"/>
      <c r="BL15" s="242"/>
      <c r="BM15" s="242"/>
      <c r="BN15" s="242"/>
      <c r="BO15" s="242"/>
      <c r="BP15" s="242"/>
      <c r="BQ15" s="251">
        <v>9</v>
      </c>
      <c r="BR15" s="252"/>
      <c r="BS15" s="755"/>
      <c r="BT15" s="756"/>
      <c r="BU15" s="756"/>
      <c r="BV15" s="756"/>
      <c r="BW15" s="756"/>
      <c r="BX15" s="756"/>
      <c r="BY15" s="756"/>
      <c r="BZ15" s="756"/>
      <c r="CA15" s="756"/>
      <c r="CB15" s="756"/>
      <c r="CC15" s="756"/>
      <c r="CD15" s="756"/>
      <c r="CE15" s="756"/>
      <c r="CF15" s="756"/>
      <c r="CG15" s="757"/>
      <c r="CH15" s="768"/>
      <c r="CI15" s="769"/>
      <c r="CJ15" s="769"/>
      <c r="CK15" s="769"/>
      <c r="CL15" s="770"/>
      <c r="CM15" s="768"/>
      <c r="CN15" s="769"/>
      <c r="CO15" s="769"/>
      <c r="CP15" s="769"/>
      <c r="CQ15" s="770"/>
      <c r="CR15" s="768"/>
      <c r="CS15" s="769"/>
      <c r="CT15" s="769"/>
      <c r="CU15" s="769"/>
      <c r="CV15" s="770"/>
      <c r="CW15" s="768"/>
      <c r="CX15" s="769"/>
      <c r="CY15" s="769"/>
      <c r="CZ15" s="769"/>
      <c r="DA15" s="770"/>
      <c r="DB15" s="768"/>
      <c r="DC15" s="769"/>
      <c r="DD15" s="769"/>
      <c r="DE15" s="769"/>
      <c r="DF15" s="770"/>
      <c r="DG15" s="768"/>
      <c r="DH15" s="769"/>
      <c r="DI15" s="769"/>
      <c r="DJ15" s="769"/>
      <c r="DK15" s="770"/>
      <c r="DL15" s="768"/>
      <c r="DM15" s="769"/>
      <c r="DN15" s="769"/>
      <c r="DO15" s="769"/>
      <c r="DP15" s="770"/>
      <c r="DQ15" s="768"/>
      <c r="DR15" s="769"/>
      <c r="DS15" s="769"/>
      <c r="DT15" s="769"/>
      <c r="DU15" s="770"/>
      <c r="DV15" s="771"/>
      <c r="DW15" s="772"/>
      <c r="DX15" s="772"/>
      <c r="DY15" s="772"/>
      <c r="DZ15" s="773"/>
      <c r="EA15" s="243"/>
    </row>
    <row r="16" spans="1:131" s="244" customFormat="1" ht="26.25" customHeight="1" x14ac:dyDescent="0.2">
      <c r="A16" s="250">
        <v>10</v>
      </c>
      <c r="B16" s="742" t="s">
        <v>368</v>
      </c>
      <c r="C16" s="743"/>
      <c r="D16" s="743"/>
      <c r="E16" s="743"/>
      <c r="F16" s="743"/>
      <c r="G16" s="743"/>
      <c r="H16" s="743"/>
      <c r="I16" s="743"/>
      <c r="J16" s="743"/>
      <c r="K16" s="743"/>
      <c r="L16" s="743"/>
      <c r="M16" s="743"/>
      <c r="N16" s="743"/>
      <c r="O16" s="743"/>
      <c r="P16" s="744"/>
      <c r="Q16" s="745">
        <v>210298</v>
      </c>
      <c r="R16" s="746"/>
      <c r="S16" s="746"/>
      <c r="T16" s="746"/>
      <c r="U16" s="746"/>
      <c r="V16" s="746">
        <v>210298</v>
      </c>
      <c r="W16" s="746"/>
      <c r="X16" s="746"/>
      <c r="Y16" s="746"/>
      <c r="Z16" s="746"/>
      <c r="AA16" s="746">
        <v>0</v>
      </c>
      <c r="AB16" s="746"/>
      <c r="AC16" s="746"/>
      <c r="AD16" s="746"/>
      <c r="AE16" s="747"/>
      <c r="AF16" s="748" t="s">
        <v>118</v>
      </c>
      <c r="AG16" s="749"/>
      <c r="AH16" s="749"/>
      <c r="AI16" s="749"/>
      <c r="AJ16" s="750"/>
      <c r="AK16" s="751"/>
      <c r="AL16" s="752"/>
      <c r="AM16" s="752"/>
      <c r="AN16" s="752"/>
      <c r="AO16" s="752"/>
      <c r="AP16" s="752">
        <v>0</v>
      </c>
      <c r="AQ16" s="752"/>
      <c r="AR16" s="752"/>
      <c r="AS16" s="752"/>
      <c r="AT16" s="752"/>
      <c r="AU16" s="753"/>
      <c r="AV16" s="753"/>
      <c r="AW16" s="753"/>
      <c r="AX16" s="753"/>
      <c r="AY16" s="754"/>
      <c r="AZ16" s="241"/>
      <c r="BA16" s="241"/>
      <c r="BB16" s="241"/>
      <c r="BC16" s="241"/>
      <c r="BD16" s="241"/>
      <c r="BE16" s="242"/>
      <c r="BF16" s="242"/>
      <c r="BG16" s="242"/>
      <c r="BH16" s="242"/>
      <c r="BI16" s="242"/>
      <c r="BJ16" s="242"/>
      <c r="BK16" s="242"/>
      <c r="BL16" s="242"/>
      <c r="BM16" s="242"/>
      <c r="BN16" s="242"/>
      <c r="BO16" s="242"/>
      <c r="BP16" s="242"/>
      <c r="BQ16" s="251">
        <v>10</v>
      </c>
      <c r="BR16" s="252"/>
      <c r="BS16" s="755"/>
      <c r="BT16" s="756"/>
      <c r="BU16" s="756"/>
      <c r="BV16" s="756"/>
      <c r="BW16" s="756"/>
      <c r="BX16" s="756"/>
      <c r="BY16" s="756"/>
      <c r="BZ16" s="756"/>
      <c r="CA16" s="756"/>
      <c r="CB16" s="756"/>
      <c r="CC16" s="756"/>
      <c r="CD16" s="756"/>
      <c r="CE16" s="756"/>
      <c r="CF16" s="756"/>
      <c r="CG16" s="757"/>
      <c r="CH16" s="768"/>
      <c r="CI16" s="769"/>
      <c r="CJ16" s="769"/>
      <c r="CK16" s="769"/>
      <c r="CL16" s="770"/>
      <c r="CM16" s="768"/>
      <c r="CN16" s="769"/>
      <c r="CO16" s="769"/>
      <c r="CP16" s="769"/>
      <c r="CQ16" s="770"/>
      <c r="CR16" s="768"/>
      <c r="CS16" s="769"/>
      <c r="CT16" s="769"/>
      <c r="CU16" s="769"/>
      <c r="CV16" s="770"/>
      <c r="CW16" s="768"/>
      <c r="CX16" s="769"/>
      <c r="CY16" s="769"/>
      <c r="CZ16" s="769"/>
      <c r="DA16" s="770"/>
      <c r="DB16" s="768"/>
      <c r="DC16" s="769"/>
      <c r="DD16" s="769"/>
      <c r="DE16" s="769"/>
      <c r="DF16" s="770"/>
      <c r="DG16" s="768"/>
      <c r="DH16" s="769"/>
      <c r="DI16" s="769"/>
      <c r="DJ16" s="769"/>
      <c r="DK16" s="770"/>
      <c r="DL16" s="768"/>
      <c r="DM16" s="769"/>
      <c r="DN16" s="769"/>
      <c r="DO16" s="769"/>
      <c r="DP16" s="770"/>
      <c r="DQ16" s="768"/>
      <c r="DR16" s="769"/>
      <c r="DS16" s="769"/>
      <c r="DT16" s="769"/>
      <c r="DU16" s="770"/>
      <c r="DV16" s="771"/>
      <c r="DW16" s="772"/>
      <c r="DX16" s="772"/>
      <c r="DY16" s="772"/>
      <c r="DZ16" s="773"/>
      <c r="EA16" s="243"/>
    </row>
    <row r="17" spans="1:131" s="244" customFormat="1" ht="26.25" customHeight="1" x14ac:dyDescent="0.2">
      <c r="A17" s="250">
        <v>11</v>
      </c>
      <c r="B17" s="742"/>
      <c r="C17" s="743"/>
      <c r="D17" s="743"/>
      <c r="E17" s="743"/>
      <c r="F17" s="743"/>
      <c r="G17" s="743"/>
      <c r="H17" s="743"/>
      <c r="I17" s="743"/>
      <c r="J17" s="743"/>
      <c r="K17" s="743"/>
      <c r="L17" s="743"/>
      <c r="M17" s="743"/>
      <c r="N17" s="743"/>
      <c r="O17" s="743"/>
      <c r="P17" s="744"/>
      <c r="Q17" s="745"/>
      <c r="R17" s="746"/>
      <c r="S17" s="746"/>
      <c r="T17" s="746"/>
      <c r="U17" s="746"/>
      <c r="V17" s="746"/>
      <c r="W17" s="746"/>
      <c r="X17" s="746"/>
      <c r="Y17" s="746"/>
      <c r="Z17" s="746"/>
      <c r="AA17" s="746"/>
      <c r="AB17" s="746"/>
      <c r="AC17" s="746"/>
      <c r="AD17" s="746"/>
      <c r="AE17" s="747"/>
      <c r="AF17" s="748"/>
      <c r="AG17" s="749"/>
      <c r="AH17" s="749"/>
      <c r="AI17" s="749"/>
      <c r="AJ17" s="750"/>
      <c r="AK17" s="751"/>
      <c r="AL17" s="752"/>
      <c r="AM17" s="752"/>
      <c r="AN17" s="752"/>
      <c r="AO17" s="752"/>
      <c r="AP17" s="752"/>
      <c r="AQ17" s="752"/>
      <c r="AR17" s="752"/>
      <c r="AS17" s="752"/>
      <c r="AT17" s="752"/>
      <c r="AU17" s="753"/>
      <c r="AV17" s="753"/>
      <c r="AW17" s="753"/>
      <c r="AX17" s="753"/>
      <c r="AY17" s="754"/>
      <c r="AZ17" s="241"/>
      <c r="BA17" s="241"/>
      <c r="BB17" s="241"/>
      <c r="BC17" s="241"/>
      <c r="BD17" s="241"/>
      <c r="BE17" s="242"/>
      <c r="BF17" s="242"/>
      <c r="BG17" s="242"/>
      <c r="BH17" s="242"/>
      <c r="BI17" s="242"/>
      <c r="BJ17" s="242"/>
      <c r="BK17" s="242"/>
      <c r="BL17" s="242"/>
      <c r="BM17" s="242"/>
      <c r="BN17" s="242"/>
      <c r="BO17" s="242"/>
      <c r="BP17" s="242"/>
      <c r="BQ17" s="251">
        <v>11</v>
      </c>
      <c r="BR17" s="252"/>
      <c r="BS17" s="755"/>
      <c r="BT17" s="756"/>
      <c r="BU17" s="756"/>
      <c r="BV17" s="756"/>
      <c r="BW17" s="756"/>
      <c r="BX17" s="756"/>
      <c r="BY17" s="756"/>
      <c r="BZ17" s="756"/>
      <c r="CA17" s="756"/>
      <c r="CB17" s="756"/>
      <c r="CC17" s="756"/>
      <c r="CD17" s="756"/>
      <c r="CE17" s="756"/>
      <c r="CF17" s="756"/>
      <c r="CG17" s="757"/>
      <c r="CH17" s="768"/>
      <c r="CI17" s="769"/>
      <c r="CJ17" s="769"/>
      <c r="CK17" s="769"/>
      <c r="CL17" s="770"/>
      <c r="CM17" s="768"/>
      <c r="CN17" s="769"/>
      <c r="CO17" s="769"/>
      <c r="CP17" s="769"/>
      <c r="CQ17" s="770"/>
      <c r="CR17" s="768"/>
      <c r="CS17" s="769"/>
      <c r="CT17" s="769"/>
      <c r="CU17" s="769"/>
      <c r="CV17" s="770"/>
      <c r="CW17" s="768"/>
      <c r="CX17" s="769"/>
      <c r="CY17" s="769"/>
      <c r="CZ17" s="769"/>
      <c r="DA17" s="770"/>
      <c r="DB17" s="768"/>
      <c r="DC17" s="769"/>
      <c r="DD17" s="769"/>
      <c r="DE17" s="769"/>
      <c r="DF17" s="770"/>
      <c r="DG17" s="768"/>
      <c r="DH17" s="769"/>
      <c r="DI17" s="769"/>
      <c r="DJ17" s="769"/>
      <c r="DK17" s="770"/>
      <c r="DL17" s="768"/>
      <c r="DM17" s="769"/>
      <c r="DN17" s="769"/>
      <c r="DO17" s="769"/>
      <c r="DP17" s="770"/>
      <c r="DQ17" s="768"/>
      <c r="DR17" s="769"/>
      <c r="DS17" s="769"/>
      <c r="DT17" s="769"/>
      <c r="DU17" s="770"/>
      <c r="DV17" s="771"/>
      <c r="DW17" s="772"/>
      <c r="DX17" s="772"/>
      <c r="DY17" s="772"/>
      <c r="DZ17" s="773"/>
      <c r="EA17" s="243"/>
    </row>
    <row r="18" spans="1:131" s="244" customFormat="1" ht="26.25" customHeight="1" x14ac:dyDescent="0.2">
      <c r="A18" s="250">
        <v>12</v>
      </c>
      <c r="B18" s="742"/>
      <c r="C18" s="743"/>
      <c r="D18" s="743"/>
      <c r="E18" s="743"/>
      <c r="F18" s="743"/>
      <c r="G18" s="743"/>
      <c r="H18" s="743"/>
      <c r="I18" s="743"/>
      <c r="J18" s="743"/>
      <c r="K18" s="743"/>
      <c r="L18" s="743"/>
      <c r="M18" s="743"/>
      <c r="N18" s="743"/>
      <c r="O18" s="743"/>
      <c r="P18" s="744"/>
      <c r="Q18" s="745"/>
      <c r="R18" s="746"/>
      <c r="S18" s="746"/>
      <c r="T18" s="746"/>
      <c r="U18" s="746"/>
      <c r="V18" s="746"/>
      <c r="W18" s="746"/>
      <c r="X18" s="746"/>
      <c r="Y18" s="746"/>
      <c r="Z18" s="746"/>
      <c r="AA18" s="746"/>
      <c r="AB18" s="746"/>
      <c r="AC18" s="746"/>
      <c r="AD18" s="746"/>
      <c r="AE18" s="747"/>
      <c r="AF18" s="748"/>
      <c r="AG18" s="749"/>
      <c r="AH18" s="749"/>
      <c r="AI18" s="749"/>
      <c r="AJ18" s="750"/>
      <c r="AK18" s="751"/>
      <c r="AL18" s="752"/>
      <c r="AM18" s="752"/>
      <c r="AN18" s="752"/>
      <c r="AO18" s="752"/>
      <c r="AP18" s="752"/>
      <c r="AQ18" s="752"/>
      <c r="AR18" s="752"/>
      <c r="AS18" s="752"/>
      <c r="AT18" s="752"/>
      <c r="AU18" s="753"/>
      <c r="AV18" s="753"/>
      <c r="AW18" s="753"/>
      <c r="AX18" s="753"/>
      <c r="AY18" s="754"/>
      <c r="AZ18" s="241"/>
      <c r="BA18" s="241"/>
      <c r="BB18" s="241"/>
      <c r="BC18" s="241"/>
      <c r="BD18" s="241"/>
      <c r="BE18" s="242"/>
      <c r="BF18" s="242"/>
      <c r="BG18" s="242"/>
      <c r="BH18" s="242"/>
      <c r="BI18" s="242"/>
      <c r="BJ18" s="242"/>
      <c r="BK18" s="242"/>
      <c r="BL18" s="242"/>
      <c r="BM18" s="242"/>
      <c r="BN18" s="242"/>
      <c r="BO18" s="242"/>
      <c r="BP18" s="242"/>
      <c r="BQ18" s="251">
        <v>12</v>
      </c>
      <c r="BR18" s="252"/>
      <c r="BS18" s="755"/>
      <c r="BT18" s="756"/>
      <c r="BU18" s="756"/>
      <c r="BV18" s="756"/>
      <c r="BW18" s="756"/>
      <c r="BX18" s="756"/>
      <c r="BY18" s="756"/>
      <c r="BZ18" s="756"/>
      <c r="CA18" s="756"/>
      <c r="CB18" s="756"/>
      <c r="CC18" s="756"/>
      <c r="CD18" s="756"/>
      <c r="CE18" s="756"/>
      <c r="CF18" s="756"/>
      <c r="CG18" s="757"/>
      <c r="CH18" s="768"/>
      <c r="CI18" s="769"/>
      <c r="CJ18" s="769"/>
      <c r="CK18" s="769"/>
      <c r="CL18" s="770"/>
      <c r="CM18" s="768"/>
      <c r="CN18" s="769"/>
      <c r="CO18" s="769"/>
      <c r="CP18" s="769"/>
      <c r="CQ18" s="770"/>
      <c r="CR18" s="768"/>
      <c r="CS18" s="769"/>
      <c r="CT18" s="769"/>
      <c r="CU18" s="769"/>
      <c r="CV18" s="770"/>
      <c r="CW18" s="768"/>
      <c r="CX18" s="769"/>
      <c r="CY18" s="769"/>
      <c r="CZ18" s="769"/>
      <c r="DA18" s="770"/>
      <c r="DB18" s="768"/>
      <c r="DC18" s="769"/>
      <c r="DD18" s="769"/>
      <c r="DE18" s="769"/>
      <c r="DF18" s="770"/>
      <c r="DG18" s="768"/>
      <c r="DH18" s="769"/>
      <c r="DI18" s="769"/>
      <c r="DJ18" s="769"/>
      <c r="DK18" s="770"/>
      <c r="DL18" s="768"/>
      <c r="DM18" s="769"/>
      <c r="DN18" s="769"/>
      <c r="DO18" s="769"/>
      <c r="DP18" s="770"/>
      <c r="DQ18" s="768"/>
      <c r="DR18" s="769"/>
      <c r="DS18" s="769"/>
      <c r="DT18" s="769"/>
      <c r="DU18" s="770"/>
      <c r="DV18" s="771"/>
      <c r="DW18" s="772"/>
      <c r="DX18" s="772"/>
      <c r="DY18" s="772"/>
      <c r="DZ18" s="773"/>
      <c r="EA18" s="243"/>
    </row>
    <row r="19" spans="1:131" s="244" customFormat="1" ht="26.25" customHeight="1" x14ac:dyDescent="0.2">
      <c r="A19" s="250">
        <v>13</v>
      </c>
      <c r="B19" s="742"/>
      <c r="C19" s="743"/>
      <c r="D19" s="743"/>
      <c r="E19" s="743"/>
      <c r="F19" s="743"/>
      <c r="G19" s="743"/>
      <c r="H19" s="743"/>
      <c r="I19" s="743"/>
      <c r="J19" s="743"/>
      <c r="K19" s="743"/>
      <c r="L19" s="743"/>
      <c r="M19" s="743"/>
      <c r="N19" s="743"/>
      <c r="O19" s="743"/>
      <c r="P19" s="744"/>
      <c r="Q19" s="745"/>
      <c r="R19" s="746"/>
      <c r="S19" s="746"/>
      <c r="T19" s="746"/>
      <c r="U19" s="746"/>
      <c r="V19" s="746"/>
      <c r="W19" s="746"/>
      <c r="X19" s="746"/>
      <c r="Y19" s="746"/>
      <c r="Z19" s="746"/>
      <c r="AA19" s="746"/>
      <c r="AB19" s="746"/>
      <c r="AC19" s="746"/>
      <c r="AD19" s="746"/>
      <c r="AE19" s="747"/>
      <c r="AF19" s="748"/>
      <c r="AG19" s="749"/>
      <c r="AH19" s="749"/>
      <c r="AI19" s="749"/>
      <c r="AJ19" s="750"/>
      <c r="AK19" s="751"/>
      <c r="AL19" s="752"/>
      <c r="AM19" s="752"/>
      <c r="AN19" s="752"/>
      <c r="AO19" s="752"/>
      <c r="AP19" s="752"/>
      <c r="AQ19" s="752"/>
      <c r="AR19" s="752"/>
      <c r="AS19" s="752"/>
      <c r="AT19" s="752"/>
      <c r="AU19" s="753"/>
      <c r="AV19" s="753"/>
      <c r="AW19" s="753"/>
      <c r="AX19" s="753"/>
      <c r="AY19" s="754"/>
      <c r="AZ19" s="241"/>
      <c r="BA19" s="241"/>
      <c r="BB19" s="241"/>
      <c r="BC19" s="241"/>
      <c r="BD19" s="241"/>
      <c r="BE19" s="242"/>
      <c r="BF19" s="242"/>
      <c r="BG19" s="242"/>
      <c r="BH19" s="242"/>
      <c r="BI19" s="242"/>
      <c r="BJ19" s="242"/>
      <c r="BK19" s="242"/>
      <c r="BL19" s="242"/>
      <c r="BM19" s="242"/>
      <c r="BN19" s="242"/>
      <c r="BO19" s="242"/>
      <c r="BP19" s="242"/>
      <c r="BQ19" s="251">
        <v>13</v>
      </c>
      <c r="BR19" s="252"/>
      <c r="BS19" s="755"/>
      <c r="BT19" s="756"/>
      <c r="BU19" s="756"/>
      <c r="BV19" s="756"/>
      <c r="BW19" s="756"/>
      <c r="BX19" s="756"/>
      <c r="BY19" s="756"/>
      <c r="BZ19" s="756"/>
      <c r="CA19" s="756"/>
      <c r="CB19" s="756"/>
      <c r="CC19" s="756"/>
      <c r="CD19" s="756"/>
      <c r="CE19" s="756"/>
      <c r="CF19" s="756"/>
      <c r="CG19" s="757"/>
      <c r="CH19" s="768"/>
      <c r="CI19" s="769"/>
      <c r="CJ19" s="769"/>
      <c r="CK19" s="769"/>
      <c r="CL19" s="770"/>
      <c r="CM19" s="768"/>
      <c r="CN19" s="769"/>
      <c r="CO19" s="769"/>
      <c r="CP19" s="769"/>
      <c r="CQ19" s="770"/>
      <c r="CR19" s="768"/>
      <c r="CS19" s="769"/>
      <c r="CT19" s="769"/>
      <c r="CU19" s="769"/>
      <c r="CV19" s="770"/>
      <c r="CW19" s="768"/>
      <c r="CX19" s="769"/>
      <c r="CY19" s="769"/>
      <c r="CZ19" s="769"/>
      <c r="DA19" s="770"/>
      <c r="DB19" s="768"/>
      <c r="DC19" s="769"/>
      <c r="DD19" s="769"/>
      <c r="DE19" s="769"/>
      <c r="DF19" s="770"/>
      <c r="DG19" s="768"/>
      <c r="DH19" s="769"/>
      <c r="DI19" s="769"/>
      <c r="DJ19" s="769"/>
      <c r="DK19" s="770"/>
      <c r="DL19" s="768"/>
      <c r="DM19" s="769"/>
      <c r="DN19" s="769"/>
      <c r="DO19" s="769"/>
      <c r="DP19" s="770"/>
      <c r="DQ19" s="768"/>
      <c r="DR19" s="769"/>
      <c r="DS19" s="769"/>
      <c r="DT19" s="769"/>
      <c r="DU19" s="770"/>
      <c r="DV19" s="771"/>
      <c r="DW19" s="772"/>
      <c r="DX19" s="772"/>
      <c r="DY19" s="772"/>
      <c r="DZ19" s="773"/>
      <c r="EA19" s="243"/>
    </row>
    <row r="20" spans="1:131" s="244" customFormat="1" ht="26.25" customHeight="1" x14ac:dyDescent="0.2">
      <c r="A20" s="250">
        <v>14</v>
      </c>
      <c r="B20" s="742"/>
      <c r="C20" s="743"/>
      <c r="D20" s="743"/>
      <c r="E20" s="743"/>
      <c r="F20" s="743"/>
      <c r="G20" s="743"/>
      <c r="H20" s="743"/>
      <c r="I20" s="743"/>
      <c r="J20" s="743"/>
      <c r="K20" s="743"/>
      <c r="L20" s="743"/>
      <c r="M20" s="743"/>
      <c r="N20" s="743"/>
      <c r="O20" s="743"/>
      <c r="P20" s="744"/>
      <c r="Q20" s="745"/>
      <c r="R20" s="746"/>
      <c r="S20" s="746"/>
      <c r="T20" s="746"/>
      <c r="U20" s="746"/>
      <c r="V20" s="746"/>
      <c r="W20" s="746"/>
      <c r="X20" s="746"/>
      <c r="Y20" s="746"/>
      <c r="Z20" s="746"/>
      <c r="AA20" s="746"/>
      <c r="AB20" s="746"/>
      <c r="AC20" s="746"/>
      <c r="AD20" s="746"/>
      <c r="AE20" s="747"/>
      <c r="AF20" s="748"/>
      <c r="AG20" s="749"/>
      <c r="AH20" s="749"/>
      <c r="AI20" s="749"/>
      <c r="AJ20" s="750"/>
      <c r="AK20" s="751"/>
      <c r="AL20" s="752"/>
      <c r="AM20" s="752"/>
      <c r="AN20" s="752"/>
      <c r="AO20" s="752"/>
      <c r="AP20" s="752"/>
      <c r="AQ20" s="752"/>
      <c r="AR20" s="752"/>
      <c r="AS20" s="752"/>
      <c r="AT20" s="752"/>
      <c r="AU20" s="753"/>
      <c r="AV20" s="753"/>
      <c r="AW20" s="753"/>
      <c r="AX20" s="753"/>
      <c r="AY20" s="754"/>
      <c r="AZ20" s="241"/>
      <c r="BA20" s="241"/>
      <c r="BB20" s="241"/>
      <c r="BC20" s="241"/>
      <c r="BD20" s="241"/>
      <c r="BE20" s="242"/>
      <c r="BF20" s="242"/>
      <c r="BG20" s="242"/>
      <c r="BH20" s="242"/>
      <c r="BI20" s="242"/>
      <c r="BJ20" s="242"/>
      <c r="BK20" s="242"/>
      <c r="BL20" s="242"/>
      <c r="BM20" s="242"/>
      <c r="BN20" s="242"/>
      <c r="BO20" s="242"/>
      <c r="BP20" s="242"/>
      <c r="BQ20" s="251">
        <v>14</v>
      </c>
      <c r="BR20" s="252"/>
      <c r="BS20" s="755"/>
      <c r="BT20" s="756"/>
      <c r="BU20" s="756"/>
      <c r="BV20" s="756"/>
      <c r="BW20" s="756"/>
      <c r="BX20" s="756"/>
      <c r="BY20" s="756"/>
      <c r="BZ20" s="756"/>
      <c r="CA20" s="756"/>
      <c r="CB20" s="756"/>
      <c r="CC20" s="756"/>
      <c r="CD20" s="756"/>
      <c r="CE20" s="756"/>
      <c r="CF20" s="756"/>
      <c r="CG20" s="757"/>
      <c r="CH20" s="768"/>
      <c r="CI20" s="769"/>
      <c r="CJ20" s="769"/>
      <c r="CK20" s="769"/>
      <c r="CL20" s="770"/>
      <c r="CM20" s="768"/>
      <c r="CN20" s="769"/>
      <c r="CO20" s="769"/>
      <c r="CP20" s="769"/>
      <c r="CQ20" s="770"/>
      <c r="CR20" s="768"/>
      <c r="CS20" s="769"/>
      <c r="CT20" s="769"/>
      <c r="CU20" s="769"/>
      <c r="CV20" s="770"/>
      <c r="CW20" s="768"/>
      <c r="CX20" s="769"/>
      <c r="CY20" s="769"/>
      <c r="CZ20" s="769"/>
      <c r="DA20" s="770"/>
      <c r="DB20" s="768"/>
      <c r="DC20" s="769"/>
      <c r="DD20" s="769"/>
      <c r="DE20" s="769"/>
      <c r="DF20" s="770"/>
      <c r="DG20" s="768"/>
      <c r="DH20" s="769"/>
      <c r="DI20" s="769"/>
      <c r="DJ20" s="769"/>
      <c r="DK20" s="770"/>
      <c r="DL20" s="768"/>
      <c r="DM20" s="769"/>
      <c r="DN20" s="769"/>
      <c r="DO20" s="769"/>
      <c r="DP20" s="770"/>
      <c r="DQ20" s="768"/>
      <c r="DR20" s="769"/>
      <c r="DS20" s="769"/>
      <c r="DT20" s="769"/>
      <c r="DU20" s="770"/>
      <c r="DV20" s="771"/>
      <c r="DW20" s="772"/>
      <c r="DX20" s="772"/>
      <c r="DY20" s="772"/>
      <c r="DZ20" s="773"/>
      <c r="EA20" s="243"/>
    </row>
    <row r="21" spans="1:131" s="244" customFormat="1" ht="26.25" customHeight="1" thickBot="1" x14ac:dyDescent="0.25">
      <c r="A21" s="250">
        <v>15</v>
      </c>
      <c r="B21" s="742"/>
      <c r="C21" s="743"/>
      <c r="D21" s="743"/>
      <c r="E21" s="743"/>
      <c r="F21" s="743"/>
      <c r="G21" s="743"/>
      <c r="H21" s="743"/>
      <c r="I21" s="743"/>
      <c r="J21" s="743"/>
      <c r="K21" s="743"/>
      <c r="L21" s="743"/>
      <c r="M21" s="743"/>
      <c r="N21" s="743"/>
      <c r="O21" s="743"/>
      <c r="P21" s="744"/>
      <c r="Q21" s="745"/>
      <c r="R21" s="746"/>
      <c r="S21" s="746"/>
      <c r="T21" s="746"/>
      <c r="U21" s="746"/>
      <c r="V21" s="746"/>
      <c r="W21" s="746"/>
      <c r="X21" s="746"/>
      <c r="Y21" s="746"/>
      <c r="Z21" s="746"/>
      <c r="AA21" s="746"/>
      <c r="AB21" s="746"/>
      <c r="AC21" s="746"/>
      <c r="AD21" s="746"/>
      <c r="AE21" s="747"/>
      <c r="AF21" s="748"/>
      <c r="AG21" s="749"/>
      <c r="AH21" s="749"/>
      <c r="AI21" s="749"/>
      <c r="AJ21" s="750"/>
      <c r="AK21" s="751"/>
      <c r="AL21" s="752"/>
      <c r="AM21" s="752"/>
      <c r="AN21" s="752"/>
      <c r="AO21" s="752"/>
      <c r="AP21" s="752"/>
      <c r="AQ21" s="752"/>
      <c r="AR21" s="752"/>
      <c r="AS21" s="752"/>
      <c r="AT21" s="752"/>
      <c r="AU21" s="753"/>
      <c r="AV21" s="753"/>
      <c r="AW21" s="753"/>
      <c r="AX21" s="753"/>
      <c r="AY21" s="754"/>
      <c r="AZ21" s="241"/>
      <c r="BA21" s="241"/>
      <c r="BB21" s="241"/>
      <c r="BC21" s="241"/>
      <c r="BD21" s="241"/>
      <c r="BE21" s="242"/>
      <c r="BF21" s="242"/>
      <c r="BG21" s="242"/>
      <c r="BH21" s="242"/>
      <c r="BI21" s="242"/>
      <c r="BJ21" s="242"/>
      <c r="BK21" s="242"/>
      <c r="BL21" s="242"/>
      <c r="BM21" s="242"/>
      <c r="BN21" s="242"/>
      <c r="BO21" s="242"/>
      <c r="BP21" s="242"/>
      <c r="BQ21" s="251">
        <v>15</v>
      </c>
      <c r="BR21" s="252"/>
      <c r="BS21" s="755"/>
      <c r="BT21" s="756"/>
      <c r="BU21" s="756"/>
      <c r="BV21" s="756"/>
      <c r="BW21" s="756"/>
      <c r="BX21" s="756"/>
      <c r="BY21" s="756"/>
      <c r="BZ21" s="756"/>
      <c r="CA21" s="756"/>
      <c r="CB21" s="756"/>
      <c r="CC21" s="756"/>
      <c r="CD21" s="756"/>
      <c r="CE21" s="756"/>
      <c r="CF21" s="756"/>
      <c r="CG21" s="757"/>
      <c r="CH21" s="768"/>
      <c r="CI21" s="769"/>
      <c r="CJ21" s="769"/>
      <c r="CK21" s="769"/>
      <c r="CL21" s="770"/>
      <c r="CM21" s="768"/>
      <c r="CN21" s="769"/>
      <c r="CO21" s="769"/>
      <c r="CP21" s="769"/>
      <c r="CQ21" s="770"/>
      <c r="CR21" s="768"/>
      <c r="CS21" s="769"/>
      <c r="CT21" s="769"/>
      <c r="CU21" s="769"/>
      <c r="CV21" s="770"/>
      <c r="CW21" s="768"/>
      <c r="CX21" s="769"/>
      <c r="CY21" s="769"/>
      <c r="CZ21" s="769"/>
      <c r="DA21" s="770"/>
      <c r="DB21" s="768"/>
      <c r="DC21" s="769"/>
      <c r="DD21" s="769"/>
      <c r="DE21" s="769"/>
      <c r="DF21" s="770"/>
      <c r="DG21" s="768"/>
      <c r="DH21" s="769"/>
      <c r="DI21" s="769"/>
      <c r="DJ21" s="769"/>
      <c r="DK21" s="770"/>
      <c r="DL21" s="768"/>
      <c r="DM21" s="769"/>
      <c r="DN21" s="769"/>
      <c r="DO21" s="769"/>
      <c r="DP21" s="770"/>
      <c r="DQ21" s="768"/>
      <c r="DR21" s="769"/>
      <c r="DS21" s="769"/>
      <c r="DT21" s="769"/>
      <c r="DU21" s="770"/>
      <c r="DV21" s="771"/>
      <c r="DW21" s="772"/>
      <c r="DX21" s="772"/>
      <c r="DY21" s="772"/>
      <c r="DZ21" s="773"/>
      <c r="EA21" s="243"/>
    </row>
    <row r="22" spans="1:131" s="244" customFormat="1" ht="26.25" customHeight="1" x14ac:dyDescent="0.2">
      <c r="A22" s="250">
        <v>16</v>
      </c>
      <c r="B22" s="774"/>
      <c r="C22" s="775"/>
      <c r="D22" s="775"/>
      <c r="E22" s="775"/>
      <c r="F22" s="775"/>
      <c r="G22" s="775"/>
      <c r="H22" s="775"/>
      <c r="I22" s="775"/>
      <c r="J22" s="775"/>
      <c r="K22" s="775"/>
      <c r="L22" s="775"/>
      <c r="M22" s="775"/>
      <c r="N22" s="775"/>
      <c r="O22" s="775"/>
      <c r="P22" s="776"/>
      <c r="Q22" s="777"/>
      <c r="R22" s="778"/>
      <c r="S22" s="778"/>
      <c r="T22" s="778"/>
      <c r="U22" s="778"/>
      <c r="V22" s="778"/>
      <c r="W22" s="778"/>
      <c r="X22" s="778"/>
      <c r="Y22" s="778"/>
      <c r="Z22" s="778"/>
      <c r="AA22" s="778"/>
      <c r="AB22" s="778"/>
      <c r="AC22" s="778"/>
      <c r="AD22" s="778"/>
      <c r="AE22" s="779"/>
      <c r="AF22" s="780"/>
      <c r="AG22" s="781"/>
      <c r="AH22" s="781"/>
      <c r="AI22" s="781"/>
      <c r="AJ22" s="782"/>
      <c r="AK22" s="795"/>
      <c r="AL22" s="796"/>
      <c r="AM22" s="796"/>
      <c r="AN22" s="796"/>
      <c r="AO22" s="796"/>
      <c r="AP22" s="796"/>
      <c r="AQ22" s="796"/>
      <c r="AR22" s="796"/>
      <c r="AS22" s="796"/>
      <c r="AT22" s="796"/>
      <c r="AU22" s="797"/>
      <c r="AV22" s="797"/>
      <c r="AW22" s="797"/>
      <c r="AX22" s="797"/>
      <c r="AY22" s="798"/>
      <c r="AZ22" s="799" t="s">
        <v>369</v>
      </c>
      <c r="BA22" s="799"/>
      <c r="BB22" s="799"/>
      <c r="BC22" s="799"/>
      <c r="BD22" s="800"/>
      <c r="BE22" s="242"/>
      <c r="BF22" s="242"/>
      <c r="BG22" s="242"/>
      <c r="BH22" s="242"/>
      <c r="BI22" s="242"/>
      <c r="BJ22" s="242"/>
      <c r="BK22" s="242"/>
      <c r="BL22" s="242"/>
      <c r="BM22" s="242"/>
      <c r="BN22" s="242"/>
      <c r="BO22" s="242"/>
      <c r="BP22" s="242"/>
      <c r="BQ22" s="251">
        <v>16</v>
      </c>
      <c r="BR22" s="252"/>
      <c r="BS22" s="755"/>
      <c r="BT22" s="756"/>
      <c r="BU22" s="756"/>
      <c r="BV22" s="756"/>
      <c r="BW22" s="756"/>
      <c r="BX22" s="756"/>
      <c r="BY22" s="756"/>
      <c r="BZ22" s="756"/>
      <c r="CA22" s="756"/>
      <c r="CB22" s="756"/>
      <c r="CC22" s="756"/>
      <c r="CD22" s="756"/>
      <c r="CE22" s="756"/>
      <c r="CF22" s="756"/>
      <c r="CG22" s="757"/>
      <c r="CH22" s="768"/>
      <c r="CI22" s="769"/>
      <c r="CJ22" s="769"/>
      <c r="CK22" s="769"/>
      <c r="CL22" s="770"/>
      <c r="CM22" s="768"/>
      <c r="CN22" s="769"/>
      <c r="CO22" s="769"/>
      <c r="CP22" s="769"/>
      <c r="CQ22" s="770"/>
      <c r="CR22" s="768"/>
      <c r="CS22" s="769"/>
      <c r="CT22" s="769"/>
      <c r="CU22" s="769"/>
      <c r="CV22" s="770"/>
      <c r="CW22" s="768"/>
      <c r="CX22" s="769"/>
      <c r="CY22" s="769"/>
      <c r="CZ22" s="769"/>
      <c r="DA22" s="770"/>
      <c r="DB22" s="768"/>
      <c r="DC22" s="769"/>
      <c r="DD22" s="769"/>
      <c r="DE22" s="769"/>
      <c r="DF22" s="770"/>
      <c r="DG22" s="768"/>
      <c r="DH22" s="769"/>
      <c r="DI22" s="769"/>
      <c r="DJ22" s="769"/>
      <c r="DK22" s="770"/>
      <c r="DL22" s="768"/>
      <c r="DM22" s="769"/>
      <c r="DN22" s="769"/>
      <c r="DO22" s="769"/>
      <c r="DP22" s="770"/>
      <c r="DQ22" s="768"/>
      <c r="DR22" s="769"/>
      <c r="DS22" s="769"/>
      <c r="DT22" s="769"/>
      <c r="DU22" s="770"/>
      <c r="DV22" s="771"/>
      <c r="DW22" s="772"/>
      <c r="DX22" s="772"/>
      <c r="DY22" s="772"/>
      <c r="DZ22" s="773"/>
      <c r="EA22" s="243"/>
    </row>
    <row r="23" spans="1:131" s="244" customFormat="1" ht="26.25" customHeight="1" thickBot="1" x14ac:dyDescent="0.25">
      <c r="A23" s="253" t="s">
        <v>370</v>
      </c>
      <c r="B23" s="783" t="s">
        <v>371</v>
      </c>
      <c r="C23" s="784"/>
      <c r="D23" s="784"/>
      <c r="E23" s="784"/>
      <c r="F23" s="784"/>
      <c r="G23" s="784"/>
      <c r="H23" s="784"/>
      <c r="I23" s="784"/>
      <c r="J23" s="784"/>
      <c r="K23" s="784"/>
      <c r="L23" s="784"/>
      <c r="M23" s="784"/>
      <c r="N23" s="784"/>
      <c r="O23" s="784"/>
      <c r="P23" s="785"/>
      <c r="Q23" s="786">
        <v>547242</v>
      </c>
      <c r="R23" s="787"/>
      <c r="S23" s="787"/>
      <c r="T23" s="787"/>
      <c r="U23" s="787"/>
      <c r="V23" s="787">
        <v>535057</v>
      </c>
      <c r="W23" s="787"/>
      <c r="X23" s="787"/>
      <c r="Y23" s="787"/>
      <c r="Z23" s="787"/>
      <c r="AA23" s="787">
        <v>12185</v>
      </c>
      <c r="AB23" s="787"/>
      <c r="AC23" s="787"/>
      <c r="AD23" s="787"/>
      <c r="AE23" s="788"/>
      <c r="AF23" s="789">
        <v>743</v>
      </c>
      <c r="AG23" s="787"/>
      <c r="AH23" s="787"/>
      <c r="AI23" s="787"/>
      <c r="AJ23" s="790"/>
      <c r="AK23" s="791"/>
      <c r="AL23" s="792"/>
      <c r="AM23" s="792"/>
      <c r="AN23" s="792"/>
      <c r="AO23" s="792"/>
      <c r="AP23" s="787">
        <v>1205476</v>
      </c>
      <c r="AQ23" s="787"/>
      <c r="AR23" s="787"/>
      <c r="AS23" s="787"/>
      <c r="AT23" s="787"/>
      <c r="AU23" s="793"/>
      <c r="AV23" s="793"/>
      <c r="AW23" s="793"/>
      <c r="AX23" s="793"/>
      <c r="AY23" s="794"/>
      <c r="AZ23" s="802" t="s">
        <v>118</v>
      </c>
      <c r="BA23" s="803"/>
      <c r="BB23" s="803"/>
      <c r="BC23" s="803"/>
      <c r="BD23" s="804"/>
      <c r="BE23" s="242"/>
      <c r="BF23" s="242"/>
      <c r="BG23" s="242"/>
      <c r="BH23" s="242"/>
      <c r="BI23" s="242"/>
      <c r="BJ23" s="242"/>
      <c r="BK23" s="242"/>
      <c r="BL23" s="242"/>
      <c r="BM23" s="242"/>
      <c r="BN23" s="242"/>
      <c r="BO23" s="242"/>
      <c r="BP23" s="242"/>
      <c r="BQ23" s="251">
        <v>17</v>
      </c>
      <c r="BR23" s="252"/>
      <c r="BS23" s="755"/>
      <c r="BT23" s="756"/>
      <c r="BU23" s="756"/>
      <c r="BV23" s="756"/>
      <c r="BW23" s="756"/>
      <c r="BX23" s="756"/>
      <c r="BY23" s="756"/>
      <c r="BZ23" s="756"/>
      <c r="CA23" s="756"/>
      <c r="CB23" s="756"/>
      <c r="CC23" s="756"/>
      <c r="CD23" s="756"/>
      <c r="CE23" s="756"/>
      <c r="CF23" s="756"/>
      <c r="CG23" s="757"/>
      <c r="CH23" s="768"/>
      <c r="CI23" s="769"/>
      <c r="CJ23" s="769"/>
      <c r="CK23" s="769"/>
      <c r="CL23" s="770"/>
      <c r="CM23" s="768"/>
      <c r="CN23" s="769"/>
      <c r="CO23" s="769"/>
      <c r="CP23" s="769"/>
      <c r="CQ23" s="770"/>
      <c r="CR23" s="768"/>
      <c r="CS23" s="769"/>
      <c r="CT23" s="769"/>
      <c r="CU23" s="769"/>
      <c r="CV23" s="770"/>
      <c r="CW23" s="768"/>
      <c r="CX23" s="769"/>
      <c r="CY23" s="769"/>
      <c r="CZ23" s="769"/>
      <c r="DA23" s="770"/>
      <c r="DB23" s="768"/>
      <c r="DC23" s="769"/>
      <c r="DD23" s="769"/>
      <c r="DE23" s="769"/>
      <c r="DF23" s="770"/>
      <c r="DG23" s="768"/>
      <c r="DH23" s="769"/>
      <c r="DI23" s="769"/>
      <c r="DJ23" s="769"/>
      <c r="DK23" s="770"/>
      <c r="DL23" s="768"/>
      <c r="DM23" s="769"/>
      <c r="DN23" s="769"/>
      <c r="DO23" s="769"/>
      <c r="DP23" s="770"/>
      <c r="DQ23" s="768"/>
      <c r="DR23" s="769"/>
      <c r="DS23" s="769"/>
      <c r="DT23" s="769"/>
      <c r="DU23" s="770"/>
      <c r="DV23" s="771"/>
      <c r="DW23" s="772"/>
      <c r="DX23" s="772"/>
      <c r="DY23" s="772"/>
      <c r="DZ23" s="773"/>
      <c r="EA23" s="243"/>
    </row>
    <row r="24" spans="1:131" s="244" customFormat="1" ht="26.25" customHeight="1" x14ac:dyDescent="0.2">
      <c r="A24" s="801" t="s">
        <v>372</v>
      </c>
      <c r="B24" s="801"/>
      <c r="C24" s="801"/>
      <c r="D24" s="801"/>
      <c r="E24" s="801"/>
      <c r="F24" s="801"/>
      <c r="G24" s="801"/>
      <c r="H24" s="801"/>
      <c r="I24" s="801"/>
      <c r="J24" s="801"/>
      <c r="K24" s="801"/>
      <c r="L24" s="801"/>
      <c r="M24" s="801"/>
      <c r="N24" s="801"/>
      <c r="O24" s="801"/>
      <c r="P24" s="801"/>
      <c r="Q24" s="801"/>
      <c r="R24" s="801"/>
      <c r="S24" s="801"/>
      <c r="T24" s="801"/>
      <c r="U24" s="801"/>
      <c r="V24" s="801"/>
      <c r="W24" s="801"/>
      <c r="X24" s="801"/>
      <c r="Y24" s="801"/>
      <c r="Z24" s="801"/>
      <c r="AA24" s="801"/>
      <c r="AB24" s="801"/>
      <c r="AC24" s="801"/>
      <c r="AD24" s="801"/>
      <c r="AE24" s="801"/>
      <c r="AF24" s="801"/>
      <c r="AG24" s="801"/>
      <c r="AH24" s="801"/>
      <c r="AI24" s="801"/>
      <c r="AJ24" s="801"/>
      <c r="AK24" s="801"/>
      <c r="AL24" s="801"/>
      <c r="AM24" s="801"/>
      <c r="AN24" s="801"/>
      <c r="AO24" s="801"/>
      <c r="AP24" s="801"/>
      <c r="AQ24" s="801"/>
      <c r="AR24" s="801"/>
      <c r="AS24" s="801"/>
      <c r="AT24" s="801"/>
      <c r="AU24" s="801"/>
      <c r="AV24" s="801"/>
      <c r="AW24" s="801"/>
      <c r="AX24" s="801"/>
      <c r="AY24" s="801"/>
      <c r="AZ24" s="241"/>
      <c r="BA24" s="241"/>
      <c r="BB24" s="241"/>
      <c r="BC24" s="241"/>
      <c r="BD24" s="241"/>
      <c r="BE24" s="242"/>
      <c r="BF24" s="242"/>
      <c r="BG24" s="242"/>
      <c r="BH24" s="242"/>
      <c r="BI24" s="242"/>
      <c r="BJ24" s="242"/>
      <c r="BK24" s="242"/>
      <c r="BL24" s="242"/>
      <c r="BM24" s="242"/>
      <c r="BN24" s="242"/>
      <c r="BO24" s="242"/>
      <c r="BP24" s="242"/>
      <c r="BQ24" s="251">
        <v>18</v>
      </c>
      <c r="BR24" s="252"/>
      <c r="BS24" s="755"/>
      <c r="BT24" s="756"/>
      <c r="BU24" s="756"/>
      <c r="BV24" s="756"/>
      <c r="BW24" s="756"/>
      <c r="BX24" s="756"/>
      <c r="BY24" s="756"/>
      <c r="BZ24" s="756"/>
      <c r="CA24" s="756"/>
      <c r="CB24" s="756"/>
      <c r="CC24" s="756"/>
      <c r="CD24" s="756"/>
      <c r="CE24" s="756"/>
      <c r="CF24" s="756"/>
      <c r="CG24" s="757"/>
      <c r="CH24" s="768"/>
      <c r="CI24" s="769"/>
      <c r="CJ24" s="769"/>
      <c r="CK24" s="769"/>
      <c r="CL24" s="770"/>
      <c r="CM24" s="768"/>
      <c r="CN24" s="769"/>
      <c r="CO24" s="769"/>
      <c r="CP24" s="769"/>
      <c r="CQ24" s="770"/>
      <c r="CR24" s="768"/>
      <c r="CS24" s="769"/>
      <c r="CT24" s="769"/>
      <c r="CU24" s="769"/>
      <c r="CV24" s="770"/>
      <c r="CW24" s="768"/>
      <c r="CX24" s="769"/>
      <c r="CY24" s="769"/>
      <c r="CZ24" s="769"/>
      <c r="DA24" s="770"/>
      <c r="DB24" s="768"/>
      <c r="DC24" s="769"/>
      <c r="DD24" s="769"/>
      <c r="DE24" s="769"/>
      <c r="DF24" s="770"/>
      <c r="DG24" s="768"/>
      <c r="DH24" s="769"/>
      <c r="DI24" s="769"/>
      <c r="DJ24" s="769"/>
      <c r="DK24" s="770"/>
      <c r="DL24" s="768"/>
      <c r="DM24" s="769"/>
      <c r="DN24" s="769"/>
      <c r="DO24" s="769"/>
      <c r="DP24" s="770"/>
      <c r="DQ24" s="768"/>
      <c r="DR24" s="769"/>
      <c r="DS24" s="769"/>
      <c r="DT24" s="769"/>
      <c r="DU24" s="770"/>
      <c r="DV24" s="771"/>
      <c r="DW24" s="772"/>
      <c r="DX24" s="772"/>
      <c r="DY24" s="772"/>
      <c r="DZ24" s="773"/>
      <c r="EA24" s="243"/>
    </row>
    <row r="25" spans="1:131" s="236" customFormat="1" ht="26.25" customHeight="1" thickBot="1" x14ac:dyDescent="0.25">
      <c r="A25" s="736" t="s">
        <v>373</v>
      </c>
      <c r="B25" s="736"/>
      <c r="C25" s="736"/>
      <c r="D25" s="736"/>
      <c r="E25" s="736"/>
      <c r="F25" s="736"/>
      <c r="G25" s="736"/>
      <c r="H25" s="736"/>
      <c r="I25" s="736"/>
      <c r="J25" s="736"/>
      <c r="K25" s="736"/>
      <c r="L25" s="736"/>
      <c r="M25" s="736"/>
      <c r="N25" s="736"/>
      <c r="O25" s="736"/>
      <c r="P25" s="736"/>
      <c r="Q25" s="736"/>
      <c r="R25" s="736"/>
      <c r="S25" s="736"/>
      <c r="T25" s="736"/>
      <c r="U25" s="736"/>
      <c r="V25" s="736"/>
      <c r="W25" s="736"/>
      <c r="X25" s="736"/>
      <c r="Y25" s="736"/>
      <c r="Z25" s="736"/>
      <c r="AA25" s="736"/>
      <c r="AB25" s="736"/>
      <c r="AC25" s="736"/>
      <c r="AD25" s="736"/>
      <c r="AE25" s="736"/>
      <c r="AF25" s="736"/>
      <c r="AG25" s="736"/>
      <c r="AH25" s="736"/>
      <c r="AI25" s="736"/>
      <c r="AJ25" s="736"/>
      <c r="AK25" s="736"/>
      <c r="AL25" s="736"/>
      <c r="AM25" s="736"/>
      <c r="AN25" s="736"/>
      <c r="AO25" s="736"/>
      <c r="AP25" s="736"/>
      <c r="AQ25" s="736"/>
      <c r="AR25" s="736"/>
      <c r="AS25" s="736"/>
      <c r="AT25" s="736"/>
      <c r="AU25" s="736"/>
      <c r="AV25" s="736"/>
      <c r="AW25" s="736"/>
      <c r="AX25" s="736"/>
      <c r="AY25" s="736"/>
      <c r="AZ25" s="736"/>
      <c r="BA25" s="736"/>
      <c r="BB25" s="736"/>
      <c r="BC25" s="736"/>
      <c r="BD25" s="736"/>
      <c r="BE25" s="736"/>
      <c r="BF25" s="736"/>
      <c r="BG25" s="736"/>
      <c r="BH25" s="736"/>
      <c r="BI25" s="736"/>
      <c r="BJ25" s="241"/>
      <c r="BK25" s="241"/>
      <c r="BL25" s="241"/>
      <c r="BM25" s="241"/>
      <c r="BN25" s="241"/>
      <c r="BO25" s="254"/>
      <c r="BP25" s="254"/>
      <c r="BQ25" s="251">
        <v>19</v>
      </c>
      <c r="BR25" s="252"/>
      <c r="BS25" s="755"/>
      <c r="BT25" s="756"/>
      <c r="BU25" s="756"/>
      <c r="BV25" s="756"/>
      <c r="BW25" s="756"/>
      <c r="BX25" s="756"/>
      <c r="BY25" s="756"/>
      <c r="BZ25" s="756"/>
      <c r="CA25" s="756"/>
      <c r="CB25" s="756"/>
      <c r="CC25" s="756"/>
      <c r="CD25" s="756"/>
      <c r="CE25" s="756"/>
      <c r="CF25" s="756"/>
      <c r="CG25" s="757"/>
      <c r="CH25" s="768"/>
      <c r="CI25" s="769"/>
      <c r="CJ25" s="769"/>
      <c r="CK25" s="769"/>
      <c r="CL25" s="770"/>
      <c r="CM25" s="768"/>
      <c r="CN25" s="769"/>
      <c r="CO25" s="769"/>
      <c r="CP25" s="769"/>
      <c r="CQ25" s="770"/>
      <c r="CR25" s="768"/>
      <c r="CS25" s="769"/>
      <c r="CT25" s="769"/>
      <c r="CU25" s="769"/>
      <c r="CV25" s="770"/>
      <c r="CW25" s="768"/>
      <c r="CX25" s="769"/>
      <c r="CY25" s="769"/>
      <c r="CZ25" s="769"/>
      <c r="DA25" s="770"/>
      <c r="DB25" s="768"/>
      <c r="DC25" s="769"/>
      <c r="DD25" s="769"/>
      <c r="DE25" s="769"/>
      <c r="DF25" s="770"/>
      <c r="DG25" s="768"/>
      <c r="DH25" s="769"/>
      <c r="DI25" s="769"/>
      <c r="DJ25" s="769"/>
      <c r="DK25" s="770"/>
      <c r="DL25" s="768"/>
      <c r="DM25" s="769"/>
      <c r="DN25" s="769"/>
      <c r="DO25" s="769"/>
      <c r="DP25" s="770"/>
      <c r="DQ25" s="768"/>
      <c r="DR25" s="769"/>
      <c r="DS25" s="769"/>
      <c r="DT25" s="769"/>
      <c r="DU25" s="770"/>
      <c r="DV25" s="771"/>
      <c r="DW25" s="772"/>
      <c r="DX25" s="772"/>
      <c r="DY25" s="772"/>
      <c r="DZ25" s="773"/>
      <c r="EA25" s="235"/>
    </row>
    <row r="26" spans="1:131" s="236" customFormat="1" ht="26.25" customHeight="1" x14ac:dyDescent="0.2">
      <c r="A26" s="727" t="s">
        <v>341</v>
      </c>
      <c r="B26" s="728"/>
      <c r="C26" s="728"/>
      <c r="D26" s="728"/>
      <c r="E26" s="728"/>
      <c r="F26" s="728"/>
      <c r="G26" s="728"/>
      <c r="H26" s="728"/>
      <c r="I26" s="728"/>
      <c r="J26" s="728"/>
      <c r="K26" s="728"/>
      <c r="L26" s="728"/>
      <c r="M26" s="728"/>
      <c r="N26" s="728"/>
      <c r="O26" s="728"/>
      <c r="P26" s="729"/>
      <c r="Q26" s="704" t="s">
        <v>374</v>
      </c>
      <c r="R26" s="705"/>
      <c r="S26" s="705"/>
      <c r="T26" s="705"/>
      <c r="U26" s="706"/>
      <c r="V26" s="704" t="s">
        <v>375</v>
      </c>
      <c r="W26" s="705"/>
      <c r="X26" s="705"/>
      <c r="Y26" s="705"/>
      <c r="Z26" s="706"/>
      <c r="AA26" s="704" t="s">
        <v>376</v>
      </c>
      <c r="AB26" s="705"/>
      <c r="AC26" s="705"/>
      <c r="AD26" s="705"/>
      <c r="AE26" s="705"/>
      <c r="AF26" s="805" t="s">
        <v>377</v>
      </c>
      <c r="AG26" s="806"/>
      <c r="AH26" s="806"/>
      <c r="AI26" s="806"/>
      <c r="AJ26" s="807"/>
      <c r="AK26" s="705" t="s">
        <v>378</v>
      </c>
      <c r="AL26" s="705"/>
      <c r="AM26" s="705"/>
      <c r="AN26" s="705"/>
      <c r="AO26" s="706"/>
      <c r="AP26" s="704" t="s">
        <v>379</v>
      </c>
      <c r="AQ26" s="705"/>
      <c r="AR26" s="705"/>
      <c r="AS26" s="705"/>
      <c r="AT26" s="706"/>
      <c r="AU26" s="704" t="s">
        <v>380</v>
      </c>
      <c r="AV26" s="705"/>
      <c r="AW26" s="705"/>
      <c r="AX26" s="705"/>
      <c r="AY26" s="706"/>
      <c r="AZ26" s="704" t="s">
        <v>381</v>
      </c>
      <c r="BA26" s="705"/>
      <c r="BB26" s="705"/>
      <c r="BC26" s="705"/>
      <c r="BD26" s="706"/>
      <c r="BE26" s="704" t="s">
        <v>348</v>
      </c>
      <c r="BF26" s="705"/>
      <c r="BG26" s="705"/>
      <c r="BH26" s="705"/>
      <c r="BI26" s="716"/>
      <c r="BJ26" s="241"/>
      <c r="BK26" s="241"/>
      <c r="BL26" s="241"/>
      <c r="BM26" s="241"/>
      <c r="BN26" s="241"/>
      <c r="BO26" s="254"/>
      <c r="BP26" s="254"/>
      <c r="BQ26" s="251">
        <v>20</v>
      </c>
      <c r="BR26" s="252"/>
      <c r="BS26" s="755"/>
      <c r="BT26" s="756"/>
      <c r="BU26" s="756"/>
      <c r="BV26" s="756"/>
      <c r="BW26" s="756"/>
      <c r="BX26" s="756"/>
      <c r="BY26" s="756"/>
      <c r="BZ26" s="756"/>
      <c r="CA26" s="756"/>
      <c r="CB26" s="756"/>
      <c r="CC26" s="756"/>
      <c r="CD26" s="756"/>
      <c r="CE26" s="756"/>
      <c r="CF26" s="756"/>
      <c r="CG26" s="757"/>
      <c r="CH26" s="768"/>
      <c r="CI26" s="769"/>
      <c r="CJ26" s="769"/>
      <c r="CK26" s="769"/>
      <c r="CL26" s="770"/>
      <c r="CM26" s="768"/>
      <c r="CN26" s="769"/>
      <c r="CO26" s="769"/>
      <c r="CP26" s="769"/>
      <c r="CQ26" s="770"/>
      <c r="CR26" s="768"/>
      <c r="CS26" s="769"/>
      <c r="CT26" s="769"/>
      <c r="CU26" s="769"/>
      <c r="CV26" s="770"/>
      <c r="CW26" s="768"/>
      <c r="CX26" s="769"/>
      <c r="CY26" s="769"/>
      <c r="CZ26" s="769"/>
      <c r="DA26" s="770"/>
      <c r="DB26" s="768"/>
      <c r="DC26" s="769"/>
      <c r="DD26" s="769"/>
      <c r="DE26" s="769"/>
      <c r="DF26" s="770"/>
      <c r="DG26" s="768"/>
      <c r="DH26" s="769"/>
      <c r="DI26" s="769"/>
      <c r="DJ26" s="769"/>
      <c r="DK26" s="770"/>
      <c r="DL26" s="768"/>
      <c r="DM26" s="769"/>
      <c r="DN26" s="769"/>
      <c r="DO26" s="769"/>
      <c r="DP26" s="770"/>
      <c r="DQ26" s="768"/>
      <c r="DR26" s="769"/>
      <c r="DS26" s="769"/>
      <c r="DT26" s="769"/>
      <c r="DU26" s="770"/>
      <c r="DV26" s="771"/>
      <c r="DW26" s="772"/>
      <c r="DX26" s="772"/>
      <c r="DY26" s="772"/>
      <c r="DZ26" s="773"/>
      <c r="EA26" s="235"/>
    </row>
    <row r="27" spans="1:131" s="236" customFormat="1" ht="26.25" customHeight="1" thickBot="1" x14ac:dyDescent="0.25">
      <c r="A27" s="730"/>
      <c r="B27" s="731"/>
      <c r="C27" s="731"/>
      <c r="D27" s="731"/>
      <c r="E27" s="731"/>
      <c r="F27" s="731"/>
      <c r="G27" s="731"/>
      <c r="H27" s="731"/>
      <c r="I27" s="731"/>
      <c r="J27" s="731"/>
      <c r="K27" s="731"/>
      <c r="L27" s="731"/>
      <c r="M27" s="731"/>
      <c r="N27" s="731"/>
      <c r="O27" s="731"/>
      <c r="P27" s="732"/>
      <c r="Q27" s="707"/>
      <c r="R27" s="708"/>
      <c r="S27" s="708"/>
      <c r="T27" s="708"/>
      <c r="U27" s="709"/>
      <c r="V27" s="707"/>
      <c r="W27" s="708"/>
      <c r="X27" s="708"/>
      <c r="Y27" s="708"/>
      <c r="Z27" s="709"/>
      <c r="AA27" s="707"/>
      <c r="AB27" s="708"/>
      <c r="AC27" s="708"/>
      <c r="AD27" s="708"/>
      <c r="AE27" s="708"/>
      <c r="AF27" s="808"/>
      <c r="AG27" s="809"/>
      <c r="AH27" s="809"/>
      <c r="AI27" s="809"/>
      <c r="AJ27" s="810"/>
      <c r="AK27" s="708"/>
      <c r="AL27" s="708"/>
      <c r="AM27" s="708"/>
      <c r="AN27" s="708"/>
      <c r="AO27" s="709"/>
      <c r="AP27" s="707"/>
      <c r="AQ27" s="708"/>
      <c r="AR27" s="708"/>
      <c r="AS27" s="708"/>
      <c r="AT27" s="709"/>
      <c r="AU27" s="707"/>
      <c r="AV27" s="708"/>
      <c r="AW27" s="708"/>
      <c r="AX27" s="708"/>
      <c r="AY27" s="709"/>
      <c r="AZ27" s="707"/>
      <c r="BA27" s="708"/>
      <c r="BB27" s="708"/>
      <c r="BC27" s="708"/>
      <c r="BD27" s="709"/>
      <c r="BE27" s="707"/>
      <c r="BF27" s="708"/>
      <c r="BG27" s="708"/>
      <c r="BH27" s="708"/>
      <c r="BI27" s="717"/>
      <c r="BJ27" s="241"/>
      <c r="BK27" s="241"/>
      <c r="BL27" s="241"/>
      <c r="BM27" s="241"/>
      <c r="BN27" s="241"/>
      <c r="BO27" s="254"/>
      <c r="BP27" s="254"/>
      <c r="BQ27" s="251">
        <v>21</v>
      </c>
      <c r="BR27" s="252"/>
      <c r="BS27" s="755"/>
      <c r="BT27" s="756"/>
      <c r="BU27" s="756"/>
      <c r="BV27" s="756"/>
      <c r="BW27" s="756"/>
      <c r="BX27" s="756"/>
      <c r="BY27" s="756"/>
      <c r="BZ27" s="756"/>
      <c r="CA27" s="756"/>
      <c r="CB27" s="756"/>
      <c r="CC27" s="756"/>
      <c r="CD27" s="756"/>
      <c r="CE27" s="756"/>
      <c r="CF27" s="756"/>
      <c r="CG27" s="757"/>
      <c r="CH27" s="768"/>
      <c r="CI27" s="769"/>
      <c r="CJ27" s="769"/>
      <c r="CK27" s="769"/>
      <c r="CL27" s="770"/>
      <c r="CM27" s="768"/>
      <c r="CN27" s="769"/>
      <c r="CO27" s="769"/>
      <c r="CP27" s="769"/>
      <c r="CQ27" s="770"/>
      <c r="CR27" s="768"/>
      <c r="CS27" s="769"/>
      <c r="CT27" s="769"/>
      <c r="CU27" s="769"/>
      <c r="CV27" s="770"/>
      <c r="CW27" s="768"/>
      <c r="CX27" s="769"/>
      <c r="CY27" s="769"/>
      <c r="CZ27" s="769"/>
      <c r="DA27" s="770"/>
      <c r="DB27" s="768"/>
      <c r="DC27" s="769"/>
      <c r="DD27" s="769"/>
      <c r="DE27" s="769"/>
      <c r="DF27" s="770"/>
      <c r="DG27" s="768"/>
      <c r="DH27" s="769"/>
      <c r="DI27" s="769"/>
      <c r="DJ27" s="769"/>
      <c r="DK27" s="770"/>
      <c r="DL27" s="768"/>
      <c r="DM27" s="769"/>
      <c r="DN27" s="769"/>
      <c r="DO27" s="769"/>
      <c r="DP27" s="770"/>
      <c r="DQ27" s="768"/>
      <c r="DR27" s="769"/>
      <c r="DS27" s="769"/>
      <c r="DT27" s="769"/>
      <c r="DU27" s="770"/>
      <c r="DV27" s="771"/>
      <c r="DW27" s="772"/>
      <c r="DX27" s="772"/>
      <c r="DY27" s="772"/>
      <c r="DZ27" s="773"/>
      <c r="EA27" s="235"/>
    </row>
    <row r="28" spans="1:131" s="236" customFormat="1" ht="26.25" customHeight="1" thickTop="1" x14ac:dyDescent="0.2">
      <c r="A28" s="255">
        <v>1</v>
      </c>
      <c r="B28" s="718" t="s">
        <v>382</v>
      </c>
      <c r="C28" s="719"/>
      <c r="D28" s="719"/>
      <c r="E28" s="719"/>
      <c r="F28" s="719"/>
      <c r="G28" s="719"/>
      <c r="H28" s="719"/>
      <c r="I28" s="719"/>
      <c r="J28" s="719"/>
      <c r="K28" s="719"/>
      <c r="L28" s="719"/>
      <c r="M28" s="719"/>
      <c r="N28" s="719"/>
      <c r="O28" s="719"/>
      <c r="P28" s="720"/>
      <c r="Q28" s="815">
        <v>105995</v>
      </c>
      <c r="R28" s="816"/>
      <c r="S28" s="816"/>
      <c r="T28" s="816"/>
      <c r="U28" s="816"/>
      <c r="V28" s="816">
        <v>103082</v>
      </c>
      <c r="W28" s="816"/>
      <c r="X28" s="816"/>
      <c r="Y28" s="816"/>
      <c r="Z28" s="816"/>
      <c r="AA28" s="816">
        <v>2913</v>
      </c>
      <c r="AB28" s="816"/>
      <c r="AC28" s="816"/>
      <c r="AD28" s="816"/>
      <c r="AE28" s="817"/>
      <c r="AF28" s="818">
        <v>2913</v>
      </c>
      <c r="AG28" s="816"/>
      <c r="AH28" s="816"/>
      <c r="AI28" s="816"/>
      <c r="AJ28" s="819"/>
      <c r="AK28" s="820">
        <v>6281</v>
      </c>
      <c r="AL28" s="811"/>
      <c r="AM28" s="811"/>
      <c r="AN28" s="811"/>
      <c r="AO28" s="811"/>
      <c r="AP28" s="811">
        <v>0</v>
      </c>
      <c r="AQ28" s="811"/>
      <c r="AR28" s="811"/>
      <c r="AS28" s="811"/>
      <c r="AT28" s="811"/>
      <c r="AU28" s="811">
        <v>0</v>
      </c>
      <c r="AV28" s="811"/>
      <c r="AW28" s="811"/>
      <c r="AX28" s="811"/>
      <c r="AY28" s="811"/>
      <c r="AZ28" s="812" t="s">
        <v>486</v>
      </c>
      <c r="BA28" s="812"/>
      <c r="BB28" s="812"/>
      <c r="BC28" s="812"/>
      <c r="BD28" s="812"/>
      <c r="BE28" s="813"/>
      <c r="BF28" s="813"/>
      <c r="BG28" s="813"/>
      <c r="BH28" s="813"/>
      <c r="BI28" s="814"/>
      <c r="BJ28" s="241"/>
      <c r="BK28" s="241"/>
      <c r="BL28" s="241"/>
      <c r="BM28" s="241"/>
      <c r="BN28" s="241"/>
      <c r="BO28" s="254"/>
      <c r="BP28" s="254"/>
      <c r="BQ28" s="251">
        <v>22</v>
      </c>
      <c r="BR28" s="252"/>
      <c r="BS28" s="755"/>
      <c r="BT28" s="756"/>
      <c r="BU28" s="756"/>
      <c r="BV28" s="756"/>
      <c r="BW28" s="756"/>
      <c r="BX28" s="756"/>
      <c r="BY28" s="756"/>
      <c r="BZ28" s="756"/>
      <c r="CA28" s="756"/>
      <c r="CB28" s="756"/>
      <c r="CC28" s="756"/>
      <c r="CD28" s="756"/>
      <c r="CE28" s="756"/>
      <c r="CF28" s="756"/>
      <c r="CG28" s="757"/>
      <c r="CH28" s="768"/>
      <c r="CI28" s="769"/>
      <c r="CJ28" s="769"/>
      <c r="CK28" s="769"/>
      <c r="CL28" s="770"/>
      <c r="CM28" s="768"/>
      <c r="CN28" s="769"/>
      <c r="CO28" s="769"/>
      <c r="CP28" s="769"/>
      <c r="CQ28" s="770"/>
      <c r="CR28" s="768"/>
      <c r="CS28" s="769"/>
      <c r="CT28" s="769"/>
      <c r="CU28" s="769"/>
      <c r="CV28" s="770"/>
      <c r="CW28" s="768"/>
      <c r="CX28" s="769"/>
      <c r="CY28" s="769"/>
      <c r="CZ28" s="769"/>
      <c r="DA28" s="770"/>
      <c r="DB28" s="768"/>
      <c r="DC28" s="769"/>
      <c r="DD28" s="769"/>
      <c r="DE28" s="769"/>
      <c r="DF28" s="770"/>
      <c r="DG28" s="768"/>
      <c r="DH28" s="769"/>
      <c r="DI28" s="769"/>
      <c r="DJ28" s="769"/>
      <c r="DK28" s="770"/>
      <c r="DL28" s="768"/>
      <c r="DM28" s="769"/>
      <c r="DN28" s="769"/>
      <c r="DO28" s="769"/>
      <c r="DP28" s="770"/>
      <c r="DQ28" s="768"/>
      <c r="DR28" s="769"/>
      <c r="DS28" s="769"/>
      <c r="DT28" s="769"/>
      <c r="DU28" s="770"/>
      <c r="DV28" s="771"/>
      <c r="DW28" s="772"/>
      <c r="DX28" s="772"/>
      <c r="DY28" s="772"/>
      <c r="DZ28" s="773"/>
      <c r="EA28" s="235"/>
    </row>
    <row r="29" spans="1:131" s="236" customFormat="1" ht="26.25" customHeight="1" x14ac:dyDescent="0.2">
      <c r="A29" s="255">
        <v>2</v>
      </c>
      <c r="B29" s="742" t="s">
        <v>383</v>
      </c>
      <c r="C29" s="743"/>
      <c r="D29" s="743"/>
      <c r="E29" s="743"/>
      <c r="F29" s="743"/>
      <c r="G29" s="743"/>
      <c r="H29" s="743"/>
      <c r="I29" s="743"/>
      <c r="J29" s="743"/>
      <c r="K29" s="743"/>
      <c r="L29" s="743"/>
      <c r="M29" s="743"/>
      <c r="N29" s="743"/>
      <c r="O29" s="743"/>
      <c r="P29" s="744"/>
      <c r="Q29" s="745">
        <v>18455</v>
      </c>
      <c r="R29" s="746"/>
      <c r="S29" s="746"/>
      <c r="T29" s="746"/>
      <c r="U29" s="746"/>
      <c r="V29" s="746">
        <v>18355</v>
      </c>
      <c r="W29" s="746"/>
      <c r="X29" s="746"/>
      <c r="Y29" s="746"/>
      <c r="Z29" s="746"/>
      <c r="AA29" s="746">
        <v>100</v>
      </c>
      <c r="AB29" s="746"/>
      <c r="AC29" s="746"/>
      <c r="AD29" s="746"/>
      <c r="AE29" s="747"/>
      <c r="AF29" s="821">
        <v>100</v>
      </c>
      <c r="AG29" s="746"/>
      <c r="AH29" s="746"/>
      <c r="AI29" s="746"/>
      <c r="AJ29" s="822"/>
      <c r="AK29" s="825">
        <v>0</v>
      </c>
      <c r="AL29" s="826"/>
      <c r="AM29" s="826"/>
      <c r="AN29" s="826"/>
      <c r="AO29" s="826"/>
      <c r="AP29" s="826">
        <v>873</v>
      </c>
      <c r="AQ29" s="826"/>
      <c r="AR29" s="826"/>
      <c r="AS29" s="826"/>
      <c r="AT29" s="826"/>
      <c r="AU29" s="826">
        <v>0</v>
      </c>
      <c r="AV29" s="826"/>
      <c r="AW29" s="826"/>
      <c r="AX29" s="826"/>
      <c r="AY29" s="826"/>
      <c r="AZ29" s="827" t="s">
        <v>486</v>
      </c>
      <c r="BA29" s="827"/>
      <c r="BB29" s="827"/>
      <c r="BC29" s="827"/>
      <c r="BD29" s="827"/>
      <c r="BE29" s="823" t="s">
        <v>550</v>
      </c>
      <c r="BF29" s="823"/>
      <c r="BG29" s="823"/>
      <c r="BH29" s="823"/>
      <c r="BI29" s="824"/>
      <c r="BJ29" s="241"/>
      <c r="BK29" s="241"/>
      <c r="BL29" s="241"/>
      <c r="BM29" s="241"/>
      <c r="BN29" s="241"/>
      <c r="BO29" s="254"/>
      <c r="BP29" s="254"/>
      <c r="BQ29" s="251">
        <v>23</v>
      </c>
      <c r="BR29" s="252"/>
      <c r="BS29" s="755"/>
      <c r="BT29" s="756"/>
      <c r="BU29" s="756"/>
      <c r="BV29" s="756"/>
      <c r="BW29" s="756"/>
      <c r="BX29" s="756"/>
      <c r="BY29" s="756"/>
      <c r="BZ29" s="756"/>
      <c r="CA29" s="756"/>
      <c r="CB29" s="756"/>
      <c r="CC29" s="756"/>
      <c r="CD29" s="756"/>
      <c r="CE29" s="756"/>
      <c r="CF29" s="756"/>
      <c r="CG29" s="757"/>
      <c r="CH29" s="768"/>
      <c r="CI29" s="769"/>
      <c r="CJ29" s="769"/>
      <c r="CK29" s="769"/>
      <c r="CL29" s="770"/>
      <c r="CM29" s="768"/>
      <c r="CN29" s="769"/>
      <c r="CO29" s="769"/>
      <c r="CP29" s="769"/>
      <c r="CQ29" s="770"/>
      <c r="CR29" s="768"/>
      <c r="CS29" s="769"/>
      <c r="CT29" s="769"/>
      <c r="CU29" s="769"/>
      <c r="CV29" s="770"/>
      <c r="CW29" s="768"/>
      <c r="CX29" s="769"/>
      <c r="CY29" s="769"/>
      <c r="CZ29" s="769"/>
      <c r="DA29" s="770"/>
      <c r="DB29" s="768"/>
      <c r="DC29" s="769"/>
      <c r="DD29" s="769"/>
      <c r="DE29" s="769"/>
      <c r="DF29" s="770"/>
      <c r="DG29" s="768"/>
      <c r="DH29" s="769"/>
      <c r="DI29" s="769"/>
      <c r="DJ29" s="769"/>
      <c r="DK29" s="770"/>
      <c r="DL29" s="768"/>
      <c r="DM29" s="769"/>
      <c r="DN29" s="769"/>
      <c r="DO29" s="769"/>
      <c r="DP29" s="770"/>
      <c r="DQ29" s="768"/>
      <c r="DR29" s="769"/>
      <c r="DS29" s="769"/>
      <c r="DT29" s="769"/>
      <c r="DU29" s="770"/>
      <c r="DV29" s="771"/>
      <c r="DW29" s="772"/>
      <c r="DX29" s="772"/>
      <c r="DY29" s="772"/>
      <c r="DZ29" s="773"/>
      <c r="EA29" s="235"/>
    </row>
    <row r="30" spans="1:131" s="236" customFormat="1" ht="26.25" customHeight="1" x14ac:dyDescent="0.2">
      <c r="A30" s="255">
        <v>3</v>
      </c>
      <c r="B30" s="742" t="s">
        <v>384</v>
      </c>
      <c r="C30" s="743"/>
      <c r="D30" s="743"/>
      <c r="E30" s="743"/>
      <c r="F30" s="743"/>
      <c r="G30" s="743"/>
      <c r="H30" s="743"/>
      <c r="I30" s="743"/>
      <c r="J30" s="743"/>
      <c r="K30" s="743"/>
      <c r="L30" s="743"/>
      <c r="M30" s="743"/>
      <c r="N30" s="743"/>
      <c r="O30" s="743"/>
      <c r="P30" s="744"/>
      <c r="Q30" s="745">
        <v>13646</v>
      </c>
      <c r="R30" s="746"/>
      <c r="S30" s="746"/>
      <c r="T30" s="746"/>
      <c r="U30" s="746"/>
      <c r="V30" s="746">
        <v>3769</v>
      </c>
      <c r="W30" s="746"/>
      <c r="X30" s="746"/>
      <c r="Y30" s="746"/>
      <c r="Z30" s="746"/>
      <c r="AA30" s="746">
        <v>9877</v>
      </c>
      <c r="AB30" s="746"/>
      <c r="AC30" s="746"/>
      <c r="AD30" s="746"/>
      <c r="AE30" s="747"/>
      <c r="AF30" s="821">
        <v>9877</v>
      </c>
      <c r="AG30" s="746"/>
      <c r="AH30" s="746"/>
      <c r="AI30" s="746"/>
      <c r="AJ30" s="822"/>
      <c r="AK30" s="825">
        <v>2376</v>
      </c>
      <c r="AL30" s="826"/>
      <c r="AM30" s="826"/>
      <c r="AN30" s="826"/>
      <c r="AO30" s="826"/>
      <c r="AP30" s="826">
        <v>40491</v>
      </c>
      <c r="AQ30" s="826"/>
      <c r="AR30" s="826"/>
      <c r="AS30" s="826"/>
      <c r="AT30" s="826"/>
      <c r="AU30" s="826">
        <v>20853</v>
      </c>
      <c r="AV30" s="826"/>
      <c r="AW30" s="826"/>
      <c r="AX30" s="826"/>
      <c r="AY30" s="826"/>
      <c r="AZ30" s="827" t="s">
        <v>486</v>
      </c>
      <c r="BA30" s="827"/>
      <c r="BB30" s="827"/>
      <c r="BC30" s="827"/>
      <c r="BD30" s="827"/>
      <c r="BE30" s="823" t="s">
        <v>548</v>
      </c>
      <c r="BF30" s="823"/>
      <c r="BG30" s="823"/>
      <c r="BH30" s="823"/>
      <c r="BI30" s="824"/>
      <c r="BJ30" s="241"/>
      <c r="BK30" s="241"/>
      <c r="BL30" s="241"/>
      <c r="BM30" s="241"/>
      <c r="BN30" s="241"/>
      <c r="BO30" s="254"/>
      <c r="BP30" s="254"/>
      <c r="BQ30" s="251">
        <v>24</v>
      </c>
      <c r="BR30" s="252"/>
      <c r="BS30" s="755"/>
      <c r="BT30" s="756"/>
      <c r="BU30" s="756"/>
      <c r="BV30" s="756"/>
      <c r="BW30" s="756"/>
      <c r="BX30" s="756"/>
      <c r="BY30" s="756"/>
      <c r="BZ30" s="756"/>
      <c r="CA30" s="756"/>
      <c r="CB30" s="756"/>
      <c r="CC30" s="756"/>
      <c r="CD30" s="756"/>
      <c r="CE30" s="756"/>
      <c r="CF30" s="756"/>
      <c r="CG30" s="757"/>
      <c r="CH30" s="768"/>
      <c r="CI30" s="769"/>
      <c r="CJ30" s="769"/>
      <c r="CK30" s="769"/>
      <c r="CL30" s="770"/>
      <c r="CM30" s="768"/>
      <c r="CN30" s="769"/>
      <c r="CO30" s="769"/>
      <c r="CP30" s="769"/>
      <c r="CQ30" s="770"/>
      <c r="CR30" s="768"/>
      <c r="CS30" s="769"/>
      <c r="CT30" s="769"/>
      <c r="CU30" s="769"/>
      <c r="CV30" s="770"/>
      <c r="CW30" s="768"/>
      <c r="CX30" s="769"/>
      <c r="CY30" s="769"/>
      <c r="CZ30" s="769"/>
      <c r="DA30" s="770"/>
      <c r="DB30" s="768"/>
      <c r="DC30" s="769"/>
      <c r="DD30" s="769"/>
      <c r="DE30" s="769"/>
      <c r="DF30" s="770"/>
      <c r="DG30" s="768"/>
      <c r="DH30" s="769"/>
      <c r="DI30" s="769"/>
      <c r="DJ30" s="769"/>
      <c r="DK30" s="770"/>
      <c r="DL30" s="768"/>
      <c r="DM30" s="769"/>
      <c r="DN30" s="769"/>
      <c r="DO30" s="769"/>
      <c r="DP30" s="770"/>
      <c r="DQ30" s="768"/>
      <c r="DR30" s="769"/>
      <c r="DS30" s="769"/>
      <c r="DT30" s="769"/>
      <c r="DU30" s="770"/>
      <c r="DV30" s="771"/>
      <c r="DW30" s="772"/>
      <c r="DX30" s="772"/>
      <c r="DY30" s="772"/>
      <c r="DZ30" s="773"/>
      <c r="EA30" s="235"/>
    </row>
    <row r="31" spans="1:131" s="236" customFormat="1" ht="26.25" customHeight="1" x14ac:dyDescent="0.2">
      <c r="A31" s="255">
        <v>4</v>
      </c>
      <c r="B31" s="742" t="s">
        <v>385</v>
      </c>
      <c r="C31" s="743"/>
      <c r="D31" s="743"/>
      <c r="E31" s="743"/>
      <c r="F31" s="743"/>
      <c r="G31" s="743"/>
      <c r="H31" s="743"/>
      <c r="I31" s="743"/>
      <c r="J31" s="743"/>
      <c r="K31" s="743"/>
      <c r="L31" s="743"/>
      <c r="M31" s="743"/>
      <c r="N31" s="743"/>
      <c r="O31" s="743"/>
      <c r="P31" s="744"/>
      <c r="Q31" s="745">
        <v>5498</v>
      </c>
      <c r="R31" s="746"/>
      <c r="S31" s="746"/>
      <c r="T31" s="746"/>
      <c r="U31" s="746"/>
      <c r="V31" s="746">
        <v>1270</v>
      </c>
      <c r="W31" s="746"/>
      <c r="X31" s="746"/>
      <c r="Y31" s="746"/>
      <c r="Z31" s="746"/>
      <c r="AA31" s="746">
        <v>4228</v>
      </c>
      <c r="AB31" s="746"/>
      <c r="AC31" s="746"/>
      <c r="AD31" s="746"/>
      <c r="AE31" s="747"/>
      <c r="AF31" s="821">
        <v>4228</v>
      </c>
      <c r="AG31" s="746"/>
      <c r="AH31" s="746"/>
      <c r="AI31" s="746"/>
      <c r="AJ31" s="822"/>
      <c r="AK31" s="825">
        <v>1025</v>
      </c>
      <c r="AL31" s="826"/>
      <c r="AM31" s="826"/>
      <c r="AN31" s="826"/>
      <c r="AO31" s="826"/>
      <c r="AP31" s="826">
        <v>2391</v>
      </c>
      <c r="AQ31" s="826"/>
      <c r="AR31" s="826"/>
      <c r="AS31" s="826"/>
      <c r="AT31" s="826"/>
      <c r="AU31" s="826">
        <v>1638</v>
      </c>
      <c r="AV31" s="826"/>
      <c r="AW31" s="826"/>
      <c r="AX31" s="826"/>
      <c r="AY31" s="826"/>
      <c r="AZ31" s="827" t="s">
        <v>486</v>
      </c>
      <c r="BA31" s="827"/>
      <c r="BB31" s="827"/>
      <c r="BC31" s="827"/>
      <c r="BD31" s="827"/>
      <c r="BE31" s="823" t="s">
        <v>548</v>
      </c>
      <c r="BF31" s="823"/>
      <c r="BG31" s="823"/>
      <c r="BH31" s="823"/>
      <c r="BI31" s="824"/>
      <c r="BJ31" s="241"/>
      <c r="BK31" s="241"/>
      <c r="BL31" s="241"/>
      <c r="BM31" s="241"/>
      <c r="BN31" s="241"/>
      <c r="BO31" s="254"/>
      <c r="BP31" s="254"/>
      <c r="BQ31" s="251">
        <v>25</v>
      </c>
      <c r="BR31" s="252"/>
      <c r="BS31" s="755"/>
      <c r="BT31" s="756"/>
      <c r="BU31" s="756"/>
      <c r="BV31" s="756"/>
      <c r="BW31" s="756"/>
      <c r="BX31" s="756"/>
      <c r="BY31" s="756"/>
      <c r="BZ31" s="756"/>
      <c r="CA31" s="756"/>
      <c r="CB31" s="756"/>
      <c r="CC31" s="756"/>
      <c r="CD31" s="756"/>
      <c r="CE31" s="756"/>
      <c r="CF31" s="756"/>
      <c r="CG31" s="757"/>
      <c r="CH31" s="768"/>
      <c r="CI31" s="769"/>
      <c r="CJ31" s="769"/>
      <c r="CK31" s="769"/>
      <c r="CL31" s="770"/>
      <c r="CM31" s="768"/>
      <c r="CN31" s="769"/>
      <c r="CO31" s="769"/>
      <c r="CP31" s="769"/>
      <c r="CQ31" s="770"/>
      <c r="CR31" s="768"/>
      <c r="CS31" s="769"/>
      <c r="CT31" s="769"/>
      <c r="CU31" s="769"/>
      <c r="CV31" s="770"/>
      <c r="CW31" s="768"/>
      <c r="CX31" s="769"/>
      <c r="CY31" s="769"/>
      <c r="CZ31" s="769"/>
      <c r="DA31" s="770"/>
      <c r="DB31" s="768"/>
      <c r="DC31" s="769"/>
      <c r="DD31" s="769"/>
      <c r="DE31" s="769"/>
      <c r="DF31" s="770"/>
      <c r="DG31" s="768"/>
      <c r="DH31" s="769"/>
      <c r="DI31" s="769"/>
      <c r="DJ31" s="769"/>
      <c r="DK31" s="770"/>
      <c r="DL31" s="768"/>
      <c r="DM31" s="769"/>
      <c r="DN31" s="769"/>
      <c r="DO31" s="769"/>
      <c r="DP31" s="770"/>
      <c r="DQ31" s="768"/>
      <c r="DR31" s="769"/>
      <c r="DS31" s="769"/>
      <c r="DT31" s="769"/>
      <c r="DU31" s="770"/>
      <c r="DV31" s="771"/>
      <c r="DW31" s="772"/>
      <c r="DX31" s="772"/>
      <c r="DY31" s="772"/>
      <c r="DZ31" s="773"/>
      <c r="EA31" s="235"/>
    </row>
    <row r="32" spans="1:131" s="236" customFormat="1" ht="26.25" customHeight="1" x14ac:dyDescent="0.2">
      <c r="A32" s="255">
        <v>5</v>
      </c>
      <c r="B32" s="742" t="s">
        <v>386</v>
      </c>
      <c r="C32" s="743"/>
      <c r="D32" s="743"/>
      <c r="E32" s="743"/>
      <c r="F32" s="743"/>
      <c r="G32" s="743"/>
      <c r="H32" s="743"/>
      <c r="I32" s="743"/>
      <c r="J32" s="743"/>
      <c r="K32" s="743"/>
      <c r="L32" s="743"/>
      <c r="M32" s="743"/>
      <c r="N32" s="743"/>
      <c r="O32" s="743"/>
      <c r="P32" s="744"/>
      <c r="Q32" s="745">
        <v>8899</v>
      </c>
      <c r="R32" s="746"/>
      <c r="S32" s="746"/>
      <c r="T32" s="746"/>
      <c r="U32" s="746"/>
      <c r="V32" s="746">
        <v>1071</v>
      </c>
      <c r="W32" s="746"/>
      <c r="X32" s="746"/>
      <c r="Y32" s="746"/>
      <c r="Z32" s="746"/>
      <c r="AA32" s="746">
        <v>7828</v>
      </c>
      <c r="AB32" s="746"/>
      <c r="AC32" s="746"/>
      <c r="AD32" s="746"/>
      <c r="AE32" s="747"/>
      <c r="AF32" s="821">
        <v>7828</v>
      </c>
      <c r="AG32" s="746"/>
      <c r="AH32" s="746"/>
      <c r="AI32" s="746"/>
      <c r="AJ32" s="822"/>
      <c r="AK32" s="825">
        <v>0</v>
      </c>
      <c r="AL32" s="826"/>
      <c r="AM32" s="826"/>
      <c r="AN32" s="826"/>
      <c r="AO32" s="826"/>
      <c r="AP32" s="826">
        <v>28792</v>
      </c>
      <c r="AQ32" s="826"/>
      <c r="AR32" s="826"/>
      <c r="AS32" s="826"/>
      <c r="AT32" s="826"/>
      <c r="AU32" s="826">
        <v>0</v>
      </c>
      <c r="AV32" s="826"/>
      <c r="AW32" s="826"/>
      <c r="AX32" s="826"/>
      <c r="AY32" s="826"/>
      <c r="AZ32" s="827" t="s">
        <v>486</v>
      </c>
      <c r="BA32" s="827"/>
      <c r="BB32" s="827"/>
      <c r="BC32" s="827"/>
      <c r="BD32" s="827"/>
      <c r="BE32" s="823" t="s">
        <v>548</v>
      </c>
      <c r="BF32" s="823"/>
      <c r="BG32" s="823"/>
      <c r="BH32" s="823"/>
      <c r="BI32" s="824"/>
      <c r="BJ32" s="241"/>
      <c r="BK32" s="241"/>
      <c r="BL32" s="241"/>
      <c r="BM32" s="241"/>
      <c r="BN32" s="241"/>
      <c r="BO32" s="254"/>
      <c r="BP32" s="254"/>
      <c r="BQ32" s="251">
        <v>26</v>
      </c>
      <c r="BR32" s="252"/>
      <c r="BS32" s="755"/>
      <c r="BT32" s="756"/>
      <c r="BU32" s="756"/>
      <c r="BV32" s="756"/>
      <c r="BW32" s="756"/>
      <c r="BX32" s="756"/>
      <c r="BY32" s="756"/>
      <c r="BZ32" s="756"/>
      <c r="CA32" s="756"/>
      <c r="CB32" s="756"/>
      <c r="CC32" s="756"/>
      <c r="CD32" s="756"/>
      <c r="CE32" s="756"/>
      <c r="CF32" s="756"/>
      <c r="CG32" s="757"/>
      <c r="CH32" s="768"/>
      <c r="CI32" s="769"/>
      <c r="CJ32" s="769"/>
      <c r="CK32" s="769"/>
      <c r="CL32" s="770"/>
      <c r="CM32" s="768"/>
      <c r="CN32" s="769"/>
      <c r="CO32" s="769"/>
      <c r="CP32" s="769"/>
      <c r="CQ32" s="770"/>
      <c r="CR32" s="768"/>
      <c r="CS32" s="769"/>
      <c r="CT32" s="769"/>
      <c r="CU32" s="769"/>
      <c r="CV32" s="770"/>
      <c r="CW32" s="768"/>
      <c r="CX32" s="769"/>
      <c r="CY32" s="769"/>
      <c r="CZ32" s="769"/>
      <c r="DA32" s="770"/>
      <c r="DB32" s="768"/>
      <c r="DC32" s="769"/>
      <c r="DD32" s="769"/>
      <c r="DE32" s="769"/>
      <c r="DF32" s="770"/>
      <c r="DG32" s="768"/>
      <c r="DH32" s="769"/>
      <c r="DI32" s="769"/>
      <c r="DJ32" s="769"/>
      <c r="DK32" s="770"/>
      <c r="DL32" s="768"/>
      <c r="DM32" s="769"/>
      <c r="DN32" s="769"/>
      <c r="DO32" s="769"/>
      <c r="DP32" s="770"/>
      <c r="DQ32" s="768"/>
      <c r="DR32" s="769"/>
      <c r="DS32" s="769"/>
      <c r="DT32" s="769"/>
      <c r="DU32" s="770"/>
      <c r="DV32" s="771"/>
      <c r="DW32" s="772"/>
      <c r="DX32" s="772"/>
      <c r="DY32" s="772"/>
      <c r="DZ32" s="773"/>
      <c r="EA32" s="235"/>
    </row>
    <row r="33" spans="1:131" s="236" customFormat="1" ht="26.25" customHeight="1" x14ac:dyDescent="0.2">
      <c r="A33" s="255">
        <v>6</v>
      </c>
      <c r="B33" s="742" t="s">
        <v>387</v>
      </c>
      <c r="C33" s="743"/>
      <c r="D33" s="743"/>
      <c r="E33" s="743"/>
      <c r="F33" s="743"/>
      <c r="G33" s="743"/>
      <c r="H33" s="743"/>
      <c r="I33" s="743"/>
      <c r="J33" s="743"/>
      <c r="K33" s="743"/>
      <c r="L33" s="743"/>
      <c r="M33" s="743"/>
      <c r="N33" s="743"/>
      <c r="O33" s="743"/>
      <c r="P33" s="744"/>
      <c r="Q33" s="745">
        <v>1474</v>
      </c>
      <c r="R33" s="746"/>
      <c r="S33" s="746"/>
      <c r="T33" s="746"/>
      <c r="U33" s="746"/>
      <c r="V33" s="746">
        <v>10</v>
      </c>
      <c r="W33" s="746"/>
      <c r="X33" s="746"/>
      <c r="Y33" s="746"/>
      <c r="Z33" s="746"/>
      <c r="AA33" s="746">
        <v>1464</v>
      </c>
      <c r="AB33" s="746"/>
      <c r="AC33" s="746"/>
      <c r="AD33" s="746"/>
      <c r="AE33" s="747"/>
      <c r="AF33" s="821">
        <v>1464</v>
      </c>
      <c r="AG33" s="746"/>
      <c r="AH33" s="746"/>
      <c r="AI33" s="746"/>
      <c r="AJ33" s="822"/>
      <c r="AK33" s="825">
        <v>0</v>
      </c>
      <c r="AL33" s="826"/>
      <c r="AM33" s="826"/>
      <c r="AN33" s="826"/>
      <c r="AO33" s="826"/>
      <c r="AP33" s="826">
        <v>0</v>
      </c>
      <c r="AQ33" s="826"/>
      <c r="AR33" s="826"/>
      <c r="AS33" s="826"/>
      <c r="AT33" s="826"/>
      <c r="AU33" s="826">
        <v>0</v>
      </c>
      <c r="AV33" s="826"/>
      <c r="AW33" s="826"/>
      <c r="AX33" s="826"/>
      <c r="AY33" s="826"/>
      <c r="AZ33" s="827" t="s">
        <v>486</v>
      </c>
      <c r="BA33" s="827"/>
      <c r="BB33" s="827"/>
      <c r="BC33" s="827"/>
      <c r="BD33" s="827"/>
      <c r="BE33" s="823" t="s">
        <v>548</v>
      </c>
      <c r="BF33" s="823"/>
      <c r="BG33" s="823"/>
      <c r="BH33" s="823"/>
      <c r="BI33" s="824"/>
      <c r="BJ33" s="241"/>
      <c r="BK33" s="241"/>
      <c r="BL33" s="241"/>
      <c r="BM33" s="241"/>
      <c r="BN33" s="241"/>
      <c r="BO33" s="254"/>
      <c r="BP33" s="254"/>
      <c r="BQ33" s="251">
        <v>27</v>
      </c>
      <c r="BR33" s="252"/>
      <c r="BS33" s="755"/>
      <c r="BT33" s="756"/>
      <c r="BU33" s="756"/>
      <c r="BV33" s="756"/>
      <c r="BW33" s="756"/>
      <c r="BX33" s="756"/>
      <c r="BY33" s="756"/>
      <c r="BZ33" s="756"/>
      <c r="CA33" s="756"/>
      <c r="CB33" s="756"/>
      <c r="CC33" s="756"/>
      <c r="CD33" s="756"/>
      <c r="CE33" s="756"/>
      <c r="CF33" s="756"/>
      <c r="CG33" s="757"/>
      <c r="CH33" s="768"/>
      <c r="CI33" s="769"/>
      <c r="CJ33" s="769"/>
      <c r="CK33" s="769"/>
      <c r="CL33" s="770"/>
      <c r="CM33" s="768"/>
      <c r="CN33" s="769"/>
      <c r="CO33" s="769"/>
      <c r="CP33" s="769"/>
      <c r="CQ33" s="770"/>
      <c r="CR33" s="768"/>
      <c r="CS33" s="769"/>
      <c r="CT33" s="769"/>
      <c r="CU33" s="769"/>
      <c r="CV33" s="770"/>
      <c r="CW33" s="768"/>
      <c r="CX33" s="769"/>
      <c r="CY33" s="769"/>
      <c r="CZ33" s="769"/>
      <c r="DA33" s="770"/>
      <c r="DB33" s="768"/>
      <c r="DC33" s="769"/>
      <c r="DD33" s="769"/>
      <c r="DE33" s="769"/>
      <c r="DF33" s="770"/>
      <c r="DG33" s="768"/>
      <c r="DH33" s="769"/>
      <c r="DI33" s="769"/>
      <c r="DJ33" s="769"/>
      <c r="DK33" s="770"/>
      <c r="DL33" s="768"/>
      <c r="DM33" s="769"/>
      <c r="DN33" s="769"/>
      <c r="DO33" s="769"/>
      <c r="DP33" s="770"/>
      <c r="DQ33" s="768"/>
      <c r="DR33" s="769"/>
      <c r="DS33" s="769"/>
      <c r="DT33" s="769"/>
      <c r="DU33" s="770"/>
      <c r="DV33" s="771"/>
      <c r="DW33" s="772"/>
      <c r="DX33" s="772"/>
      <c r="DY33" s="772"/>
      <c r="DZ33" s="773"/>
      <c r="EA33" s="235"/>
    </row>
    <row r="34" spans="1:131" s="236" customFormat="1" ht="26.25" customHeight="1" x14ac:dyDescent="0.2">
      <c r="A34" s="255">
        <v>7</v>
      </c>
      <c r="B34" s="742" t="s">
        <v>388</v>
      </c>
      <c r="C34" s="743"/>
      <c r="D34" s="743"/>
      <c r="E34" s="743"/>
      <c r="F34" s="743"/>
      <c r="G34" s="743"/>
      <c r="H34" s="743"/>
      <c r="I34" s="743"/>
      <c r="J34" s="743"/>
      <c r="K34" s="743"/>
      <c r="L34" s="743"/>
      <c r="M34" s="743"/>
      <c r="N34" s="743"/>
      <c r="O34" s="743"/>
      <c r="P34" s="744"/>
      <c r="Q34" s="745">
        <v>2034</v>
      </c>
      <c r="R34" s="746"/>
      <c r="S34" s="746"/>
      <c r="T34" s="746"/>
      <c r="U34" s="746"/>
      <c r="V34" s="746">
        <v>2029</v>
      </c>
      <c r="W34" s="746"/>
      <c r="X34" s="746"/>
      <c r="Y34" s="746"/>
      <c r="Z34" s="746"/>
      <c r="AA34" s="746">
        <v>5</v>
      </c>
      <c r="AB34" s="746"/>
      <c r="AC34" s="746"/>
      <c r="AD34" s="746"/>
      <c r="AE34" s="747"/>
      <c r="AF34" s="821">
        <v>5</v>
      </c>
      <c r="AG34" s="746"/>
      <c r="AH34" s="746"/>
      <c r="AI34" s="746"/>
      <c r="AJ34" s="822"/>
      <c r="AK34" s="825">
        <v>166</v>
      </c>
      <c r="AL34" s="826"/>
      <c r="AM34" s="826"/>
      <c r="AN34" s="826"/>
      <c r="AO34" s="826"/>
      <c r="AP34" s="826">
        <v>10564</v>
      </c>
      <c r="AQ34" s="826"/>
      <c r="AR34" s="826"/>
      <c r="AS34" s="826"/>
      <c r="AT34" s="826"/>
      <c r="AU34" s="826">
        <v>1838</v>
      </c>
      <c r="AV34" s="826"/>
      <c r="AW34" s="826"/>
      <c r="AX34" s="826"/>
      <c r="AY34" s="826"/>
      <c r="AZ34" s="827" t="s">
        <v>486</v>
      </c>
      <c r="BA34" s="827"/>
      <c r="BB34" s="827"/>
      <c r="BC34" s="827"/>
      <c r="BD34" s="827"/>
      <c r="BE34" s="823" t="s">
        <v>549</v>
      </c>
      <c r="BF34" s="823"/>
      <c r="BG34" s="823"/>
      <c r="BH34" s="823"/>
      <c r="BI34" s="824"/>
      <c r="BJ34" s="241"/>
      <c r="BK34" s="241"/>
      <c r="BL34" s="241"/>
      <c r="BM34" s="241"/>
      <c r="BN34" s="241"/>
      <c r="BO34" s="254"/>
      <c r="BP34" s="254"/>
      <c r="BQ34" s="251">
        <v>28</v>
      </c>
      <c r="BR34" s="252"/>
      <c r="BS34" s="755"/>
      <c r="BT34" s="756"/>
      <c r="BU34" s="756"/>
      <c r="BV34" s="756"/>
      <c r="BW34" s="756"/>
      <c r="BX34" s="756"/>
      <c r="BY34" s="756"/>
      <c r="BZ34" s="756"/>
      <c r="CA34" s="756"/>
      <c r="CB34" s="756"/>
      <c r="CC34" s="756"/>
      <c r="CD34" s="756"/>
      <c r="CE34" s="756"/>
      <c r="CF34" s="756"/>
      <c r="CG34" s="757"/>
      <c r="CH34" s="768"/>
      <c r="CI34" s="769"/>
      <c r="CJ34" s="769"/>
      <c r="CK34" s="769"/>
      <c r="CL34" s="770"/>
      <c r="CM34" s="768"/>
      <c r="CN34" s="769"/>
      <c r="CO34" s="769"/>
      <c r="CP34" s="769"/>
      <c r="CQ34" s="770"/>
      <c r="CR34" s="768"/>
      <c r="CS34" s="769"/>
      <c r="CT34" s="769"/>
      <c r="CU34" s="769"/>
      <c r="CV34" s="770"/>
      <c r="CW34" s="768"/>
      <c r="CX34" s="769"/>
      <c r="CY34" s="769"/>
      <c r="CZ34" s="769"/>
      <c r="DA34" s="770"/>
      <c r="DB34" s="768"/>
      <c r="DC34" s="769"/>
      <c r="DD34" s="769"/>
      <c r="DE34" s="769"/>
      <c r="DF34" s="770"/>
      <c r="DG34" s="768"/>
      <c r="DH34" s="769"/>
      <c r="DI34" s="769"/>
      <c r="DJ34" s="769"/>
      <c r="DK34" s="770"/>
      <c r="DL34" s="768"/>
      <c r="DM34" s="769"/>
      <c r="DN34" s="769"/>
      <c r="DO34" s="769"/>
      <c r="DP34" s="770"/>
      <c r="DQ34" s="768"/>
      <c r="DR34" s="769"/>
      <c r="DS34" s="769"/>
      <c r="DT34" s="769"/>
      <c r="DU34" s="770"/>
      <c r="DV34" s="771"/>
      <c r="DW34" s="772"/>
      <c r="DX34" s="772"/>
      <c r="DY34" s="772"/>
      <c r="DZ34" s="773"/>
      <c r="EA34" s="235"/>
    </row>
    <row r="35" spans="1:131" s="236" customFormat="1" ht="26.25" customHeight="1" x14ac:dyDescent="0.2">
      <c r="A35" s="255">
        <v>8</v>
      </c>
      <c r="B35" s="742" t="s">
        <v>389</v>
      </c>
      <c r="C35" s="743"/>
      <c r="D35" s="743"/>
      <c r="E35" s="743"/>
      <c r="F35" s="743"/>
      <c r="G35" s="743"/>
      <c r="H35" s="743"/>
      <c r="I35" s="743"/>
      <c r="J35" s="743"/>
      <c r="K35" s="743"/>
      <c r="L35" s="743"/>
      <c r="M35" s="743"/>
      <c r="N35" s="743"/>
      <c r="O35" s="743"/>
      <c r="P35" s="744"/>
      <c r="Q35" s="745">
        <v>3438</v>
      </c>
      <c r="R35" s="746"/>
      <c r="S35" s="746"/>
      <c r="T35" s="746"/>
      <c r="U35" s="746"/>
      <c r="V35" s="746">
        <v>2860</v>
      </c>
      <c r="W35" s="746"/>
      <c r="X35" s="746"/>
      <c r="Y35" s="746"/>
      <c r="Z35" s="746"/>
      <c r="AA35" s="746">
        <v>578</v>
      </c>
      <c r="AB35" s="746"/>
      <c r="AC35" s="746"/>
      <c r="AD35" s="746"/>
      <c r="AE35" s="747"/>
      <c r="AF35" s="821">
        <v>578</v>
      </c>
      <c r="AG35" s="746"/>
      <c r="AH35" s="746"/>
      <c r="AI35" s="746"/>
      <c r="AJ35" s="822"/>
      <c r="AK35" s="825">
        <v>354</v>
      </c>
      <c r="AL35" s="826"/>
      <c r="AM35" s="826"/>
      <c r="AN35" s="826"/>
      <c r="AO35" s="826"/>
      <c r="AP35" s="826">
        <v>6770</v>
      </c>
      <c r="AQ35" s="826"/>
      <c r="AR35" s="826"/>
      <c r="AS35" s="826"/>
      <c r="AT35" s="826"/>
      <c r="AU35" s="826">
        <v>2694</v>
      </c>
      <c r="AV35" s="826"/>
      <c r="AW35" s="826"/>
      <c r="AX35" s="826"/>
      <c r="AY35" s="826"/>
      <c r="AZ35" s="827" t="s">
        <v>486</v>
      </c>
      <c r="BA35" s="827"/>
      <c r="BB35" s="827"/>
      <c r="BC35" s="827"/>
      <c r="BD35" s="827"/>
      <c r="BE35" s="823" t="s">
        <v>549</v>
      </c>
      <c r="BF35" s="823"/>
      <c r="BG35" s="823"/>
      <c r="BH35" s="823"/>
      <c r="BI35" s="824"/>
      <c r="BJ35" s="241"/>
      <c r="BK35" s="241"/>
      <c r="BL35" s="241"/>
      <c r="BM35" s="241"/>
      <c r="BN35" s="241"/>
      <c r="BO35" s="254"/>
      <c r="BP35" s="254"/>
      <c r="BQ35" s="251">
        <v>29</v>
      </c>
      <c r="BR35" s="252"/>
      <c r="BS35" s="755"/>
      <c r="BT35" s="756"/>
      <c r="BU35" s="756"/>
      <c r="BV35" s="756"/>
      <c r="BW35" s="756"/>
      <c r="BX35" s="756"/>
      <c r="BY35" s="756"/>
      <c r="BZ35" s="756"/>
      <c r="CA35" s="756"/>
      <c r="CB35" s="756"/>
      <c r="CC35" s="756"/>
      <c r="CD35" s="756"/>
      <c r="CE35" s="756"/>
      <c r="CF35" s="756"/>
      <c r="CG35" s="757"/>
      <c r="CH35" s="768"/>
      <c r="CI35" s="769"/>
      <c r="CJ35" s="769"/>
      <c r="CK35" s="769"/>
      <c r="CL35" s="770"/>
      <c r="CM35" s="768"/>
      <c r="CN35" s="769"/>
      <c r="CO35" s="769"/>
      <c r="CP35" s="769"/>
      <c r="CQ35" s="770"/>
      <c r="CR35" s="768"/>
      <c r="CS35" s="769"/>
      <c r="CT35" s="769"/>
      <c r="CU35" s="769"/>
      <c r="CV35" s="770"/>
      <c r="CW35" s="768"/>
      <c r="CX35" s="769"/>
      <c r="CY35" s="769"/>
      <c r="CZ35" s="769"/>
      <c r="DA35" s="770"/>
      <c r="DB35" s="768"/>
      <c r="DC35" s="769"/>
      <c r="DD35" s="769"/>
      <c r="DE35" s="769"/>
      <c r="DF35" s="770"/>
      <c r="DG35" s="768"/>
      <c r="DH35" s="769"/>
      <c r="DI35" s="769"/>
      <c r="DJ35" s="769"/>
      <c r="DK35" s="770"/>
      <c r="DL35" s="768"/>
      <c r="DM35" s="769"/>
      <c r="DN35" s="769"/>
      <c r="DO35" s="769"/>
      <c r="DP35" s="770"/>
      <c r="DQ35" s="768"/>
      <c r="DR35" s="769"/>
      <c r="DS35" s="769"/>
      <c r="DT35" s="769"/>
      <c r="DU35" s="770"/>
      <c r="DV35" s="771"/>
      <c r="DW35" s="772"/>
      <c r="DX35" s="772"/>
      <c r="DY35" s="772"/>
      <c r="DZ35" s="773"/>
      <c r="EA35" s="235"/>
    </row>
    <row r="36" spans="1:131" s="236" customFormat="1" ht="26.25" customHeight="1" x14ac:dyDescent="0.2">
      <c r="A36" s="255">
        <v>9</v>
      </c>
      <c r="B36" s="742"/>
      <c r="C36" s="743"/>
      <c r="D36" s="743"/>
      <c r="E36" s="743"/>
      <c r="F36" s="743"/>
      <c r="G36" s="743"/>
      <c r="H36" s="743"/>
      <c r="I36" s="743"/>
      <c r="J36" s="743"/>
      <c r="K36" s="743"/>
      <c r="L36" s="743"/>
      <c r="M36" s="743"/>
      <c r="N36" s="743"/>
      <c r="O36" s="743"/>
      <c r="P36" s="744"/>
      <c r="Q36" s="745"/>
      <c r="R36" s="746"/>
      <c r="S36" s="746"/>
      <c r="T36" s="746"/>
      <c r="U36" s="746"/>
      <c r="V36" s="746"/>
      <c r="W36" s="746"/>
      <c r="X36" s="746"/>
      <c r="Y36" s="746"/>
      <c r="Z36" s="746"/>
      <c r="AA36" s="746"/>
      <c r="AB36" s="746"/>
      <c r="AC36" s="746"/>
      <c r="AD36" s="746"/>
      <c r="AE36" s="747"/>
      <c r="AF36" s="821"/>
      <c r="AG36" s="746"/>
      <c r="AH36" s="746"/>
      <c r="AI36" s="746"/>
      <c r="AJ36" s="822"/>
      <c r="AK36" s="825"/>
      <c r="AL36" s="826"/>
      <c r="AM36" s="826"/>
      <c r="AN36" s="826"/>
      <c r="AO36" s="826"/>
      <c r="AP36" s="826"/>
      <c r="AQ36" s="826"/>
      <c r="AR36" s="826"/>
      <c r="AS36" s="826"/>
      <c r="AT36" s="826"/>
      <c r="AU36" s="826"/>
      <c r="AV36" s="826"/>
      <c r="AW36" s="826"/>
      <c r="AX36" s="826"/>
      <c r="AY36" s="826"/>
      <c r="AZ36" s="827"/>
      <c r="BA36" s="827"/>
      <c r="BB36" s="827"/>
      <c r="BC36" s="827"/>
      <c r="BD36" s="827"/>
      <c r="BE36" s="823"/>
      <c r="BF36" s="823"/>
      <c r="BG36" s="823"/>
      <c r="BH36" s="823"/>
      <c r="BI36" s="824"/>
      <c r="BJ36" s="241"/>
      <c r="BK36" s="241"/>
      <c r="BL36" s="241"/>
      <c r="BM36" s="241"/>
      <c r="BN36" s="241"/>
      <c r="BO36" s="254"/>
      <c r="BP36" s="254"/>
      <c r="BQ36" s="251">
        <v>30</v>
      </c>
      <c r="BR36" s="252"/>
      <c r="BS36" s="755"/>
      <c r="BT36" s="756"/>
      <c r="BU36" s="756"/>
      <c r="BV36" s="756"/>
      <c r="BW36" s="756"/>
      <c r="BX36" s="756"/>
      <c r="BY36" s="756"/>
      <c r="BZ36" s="756"/>
      <c r="CA36" s="756"/>
      <c r="CB36" s="756"/>
      <c r="CC36" s="756"/>
      <c r="CD36" s="756"/>
      <c r="CE36" s="756"/>
      <c r="CF36" s="756"/>
      <c r="CG36" s="757"/>
      <c r="CH36" s="768"/>
      <c r="CI36" s="769"/>
      <c r="CJ36" s="769"/>
      <c r="CK36" s="769"/>
      <c r="CL36" s="770"/>
      <c r="CM36" s="768"/>
      <c r="CN36" s="769"/>
      <c r="CO36" s="769"/>
      <c r="CP36" s="769"/>
      <c r="CQ36" s="770"/>
      <c r="CR36" s="768"/>
      <c r="CS36" s="769"/>
      <c r="CT36" s="769"/>
      <c r="CU36" s="769"/>
      <c r="CV36" s="770"/>
      <c r="CW36" s="768"/>
      <c r="CX36" s="769"/>
      <c r="CY36" s="769"/>
      <c r="CZ36" s="769"/>
      <c r="DA36" s="770"/>
      <c r="DB36" s="768"/>
      <c r="DC36" s="769"/>
      <c r="DD36" s="769"/>
      <c r="DE36" s="769"/>
      <c r="DF36" s="770"/>
      <c r="DG36" s="768"/>
      <c r="DH36" s="769"/>
      <c r="DI36" s="769"/>
      <c r="DJ36" s="769"/>
      <c r="DK36" s="770"/>
      <c r="DL36" s="768"/>
      <c r="DM36" s="769"/>
      <c r="DN36" s="769"/>
      <c r="DO36" s="769"/>
      <c r="DP36" s="770"/>
      <c r="DQ36" s="768"/>
      <c r="DR36" s="769"/>
      <c r="DS36" s="769"/>
      <c r="DT36" s="769"/>
      <c r="DU36" s="770"/>
      <c r="DV36" s="771"/>
      <c r="DW36" s="772"/>
      <c r="DX36" s="772"/>
      <c r="DY36" s="772"/>
      <c r="DZ36" s="773"/>
      <c r="EA36" s="235"/>
    </row>
    <row r="37" spans="1:131" s="236" customFormat="1" ht="26.25" customHeight="1" x14ac:dyDescent="0.2">
      <c r="A37" s="255">
        <v>10</v>
      </c>
      <c r="B37" s="742"/>
      <c r="C37" s="743"/>
      <c r="D37" s="743"/>
      <c r="E37" s="743"/>
      <c r="F37" s="743"/>
      <c r="G37" s="743"/>
      <c r="H37" s="743"/>
      <c r="I37" s="743"/>
      <c r="J37" s="743"/>
      <c r="K37" s="743"/>
      <c r="L37" s="743"/>
      <c r="M37" s="743"/>
      <c r="N37" s="743"/>
      <c r="O37" s="743"/>
      <c r="P37" s="744"/>
      <c r="Q37" s="745"/>
      <c r="R37" s="746"/>
      <c r="S37" s="746"/>
      <c r="T37" s="746"/>
      <c r="U37" s="746"/>
      <c r="V37" s="746"/>
      <c r="W37" s="746"/>
      <c r="X37" s="746"/>
      <c r="Y37" s="746"/>
      <c r="Z37" s="746"/>
      <c r="AA37" s="746"/>
      <c r="AB37" s="746"/>
      <c r="AC37" s="746"/>
      <c r="AD37" s="746"/>
      <c r="AE37" s="747"/>
      <c r="AF37" s="821"/>
      <c r="AG37" s="746"/>
      <c r="AH37" s="746"/>
      <c r="AI37" s="746"/>
      <c r="AJ37" s="822"/>
      <c r="AK37" s="825"/>
      <c r="AL37" s="826"/>
      <c r="AM37" s="826"/>
      <c r="AN37" s="826"/>
      <c r="AO37" s="826"/>
      <c r="AP37" s="826"/>
      <c r="AQ37" s="826"/>
      <c r="AR37" s="826"/>
      <c r="AS37" s="826"/>
      <c r="AT37" s="826"/>
      <c r="AU37" s="826"/>
      <c r="AV37" s="826"/>
      <c r="AW37" s="826"/>
      <c r="AX37" s="826"/>
      <c r="AY37" s="826"/>
      <c r="AZ37" s="827"/>
      <c r="BA37" s="827"/>
      <c r="BB37" s="827"/>
      <c r="BC37" s="827"/>
      <c r="BD37" s="827"/>
      <c r="BE37" s="823"/>
      <c r="BF37" s="823"/>
      <c r="BG37" s="823"/>
      <c r="BH37" s="823"/>
      <c r="BI37" s="824"/>
      <c r="BJ37" s="241"/>
      <c r="BK37" s="241"/>
      <c r="BL37" s="241"/>
      <c r="BM37" s="241"/>
      <c r="BN37" s="241"/>
      <c r="BO37" s="254"/>
      <c r="BP37" s="254"/>
      <c r="BQ37" s="251">
        <v>31</v>
      </c>
      <c r="BR37" s="252"/>
      <c r="BS37" s="755"/>
      <c r="BT37" s="756"/>
      <c r="BU37" s="756"/>
      <c r="BV37" s="756"/>
      <c r="BW37" s="756"/>
      <c r="BX37" s="756"/>
      <c r="BY37" s="756"/>
      <c r="BZ37" s="756"/>
      <c r="CA37" s="756"/>
      <c r="CB37" s="756"/>
      <c r="CC37" s="756"/>
      <c r="CD37" s="756"/>
      <c r="CE37" s="756"/>
      <c r="CF37" s="756"/>
      <c r="CG37" s="757"/>
      <c r="CH37" s="768"/>
      <c r="CI37" s="769"/>
      <c r="CJ37" s="769"/>
      <c r="CK37" s="769"/>
      <c r="CL37" s="770"/>
      <c r="CM37" s="768"/>
      <c r="CN37" s="769"/>
      <c r="CO37" s="769"/>
      <c r="CP37" s="769"/>
      <c r="CQ37" s="770"/>
      <c r="CR37" s="768"/>
      <c r="CS37" s="769"/>
      <c r="CT37" s="769"/>
      <c r="CU37" s="769"/>
      <c r="CV37" s="770"/>
      <c r="CW37" s="768"/>
      <c r="CX37" s="769"/>
      <c r="CY37" s="769"/>
      <c r="CZ37" s="769"/>
      <c r="DA37" s="770"/>
      <c r="DB37" s="768"/>
      <c r="DC37" s="769"/>
      <c r="DD37" s="769"/>
      <c r="DE37" s="769"/>
      <c r="DF37" s="770"/>
      <c r="DG37" s="768"/>
      <c r="DH37" s="769"/>
      <c r="DI37" s="769"/>
      <c r="DJ37" s="769"/>
      <c r="DK37" s="770"/>
      <c r="DL37" s="768"/>
      <c r="DM37" s="769"/>
      <c r="DN37" s="769"/>
      <c r="DO37" s="769"/>
      <c r="DP37" s="770"/>
      <c r="DQ37" s="768"/>
      <c r="DR37" s="769"/>
      <c r="DS37" s="769"/>
      <c r="DT37" s="769"/>
      <c r="DU37" s="770"/>
      <c r="DV37" s="771"/>
      <c r="DW37" s="772"/>
      <c r="DX37" s="772"/>
      <c r="DY37" s="772"/>
      <c r="DZ37" s="773"/>
      <c r="EA37" s="235"/>
    </row>
    <row r="38" spans="1:131" s="236" customFormat="1" ht="26.25" customHeight="1" x14ac:dyDescent="0.2">
      <c r="A38" s="255">
        <v>11</v>
      </c>
      <c r="B38" s="742"/>
      <c r="C38" s="743"/>
      <c r="D38" s="743"/>
      <c r="E38" s="743"/>
      <c r="F38" s="743"/>
      <c r="G38" s="743"/>
      <c r="H38" s="743"/>
      <c r="I38" s="743"/>
      <c r="J38" s="743"/>
      <c r="K38" s="743"/>
      <c r="L38" s="743"/>
      <c r="M38" s="743"/>
      <c r="N38" s="743"/>
      <c r="O38" s="743"/>
      <c r="P38" s="744"/>
      <c r="Q38" s="745"/>
      <c r="R38" s="746"/>
      <c r="S38" s="746"/>
      <c r="T38" s="746"/>
      <c r="U38" s="746"/>
      <c r="V38" s="746"/>
      <c r="W38" s="746"/>
      <c r="X38" s="746"/>
      <c r="Y38" s="746"/>
      <c r="Z38" s="746"/>
      <c r="AA38" s="746"/>
      <c r="AB38" s="746"/>
      <c r="AC38" s="746"/>
      <c r="AD38" s="746"/>
      <c r="AE38" s="747"/>
      <c r="AF38" s="821"/>
      <c r="AG38" s="746"/>
      <c r="AH38" s="746"/>
      <c r="AI38" s="746"/>
      <c r="AJ38" s="822"/>
      <c r="AK38" s="825"/>
      <c r="AL38" s="826"/>
      <c r="AM38" s="826"/>
      <c r="AN38" s="826"/>
      <c r="AO38" s="826"/>
      <c r="AP38" s="826"/>
      <c r="AQ38" s="826"/>
      <c r="AR38" s="826"/>
      <c r="AS38" s="826"/>
      <c r="AT38" s="826"/>
      <c r="AU38" s="826"/>
      <c r="AV38" s="826"/>
      <c r="AW38" s="826"/>
      <c r="AX38" s="826"/>
      <c r="AY38" s="826"/>
      <c r="AZ38" s="827"/>
      <c r="BA38" s="827"/>
      <c r="BB38" s="827"/>
      <c r="BC38" s="827"/>
      <c r="BD38" s="827"/>
      <c r="BE38" s="823"/>
      <c r="BF38" s="823"/>
      <c r="BG38" s="823"/>
      <c r="BH38" s="823"/>
      <c r="BI38" s="824"/>
      <c r="BJ38" s="241"/>
      <c r="BK38" s="241"/>
      <c r="BL38" s="241"/>
      <c r="BM38" s="241"/>
      <c r="BN38" s="241"/>
      <c r="BO38" s="254"/>
      <c r="BP38" s="254"/>
      <c r="BQ38" s="251">
        <v>32</v>
      </c>
      <c r="BR38" s="252"/>
      <c r="BS38" s="755"/>
      <c r="BT38" s="756"/>
      <c r="BU38" s="756"/>
      <c r="BV38" s="756"/>
      <c r="BW38" s="756"/>
      <c r="BX38" s="756"/>
      <c r="BY38" s="756"/>
      <c r="BZ38" s="756"/>
      <c r="CA38" s="756"/>
      <c r="CB38" s="756"/>
      <c r="CC38" s="756"/>
      <c r="CD38" s="756"/>
      <c r="CE38" s="756"/>
      <c r="CF38" s="756"/>
      <c r="CG38" s="757"/>
      <c r="CH38" s="768"/>
      <c r="CI38" s="769"/>
      <c r="CJ38" s="769"/>
      <c r="CK38" s="769"/>
      <c r="CL38" s="770"/>
      <c r="CM38" s="768"/>
      <c r="CN38" s="769"/>
      <c r="CO38" s="769"/>
      <c r="CP38" s="769"/>
      <c r="CQ38" s="770"/>
      <c r="CR38" s="768"/>
      <c r="CS38" s="769"/>
      <c r="CT38" s="769"/>
      <c r="CU38" s="769"/>
      <c r="CV38" s="770"/>
      <c r="CW38" s="768"/>
      <c r="CX38" s="769"/>
      <c r="CY38" s="769"/>
      <c r="CZ38" s="769"/>
      <c r="DA38" s="770"/>
      <c r="DB38" s="768"/>
      <c r="DC38" s="769"/>
      <c r="DD38" s="769"/>
      <c r="DE38" s="769"/>
      <c r="DF38" s="770"/>
      <c r="DG38" s="768"/>
      <c r="DH38" s="769"/>
      <c r="DI38" s="769"/>
      <c r="DJ38" s="769"/>
      <c r="DK38" s="770"/>
      <c r="DL38" s="768"/>
      <c r="DM38" s="769"/>
      <c r="DN38" s="769"/>
      <c r="DO38" s="769"/>
      <c r="DP38" s="770"/>
      <c r="DQ38" s="768"/>
      <c r="DR38" s="769"/>
      <c r="DS38" s="769"/>
      <c r="DT38" s="769"/>
      <c r="DU38" s="770"/>
      <c r="DV38" s="771"/>
      <c r="DW38" s="772"/>
      <c r="DX38" s="772"/>
      <c r="DY38" s="772"/>
      <c r="DZ38" s="773"/>
      <c r="EA38" s="235"/>
    </row>
    <row r="39" spans="1:131" s="236" customFormat="1" ht="26.25" customHeight="1" x14ac:dyDescent="0.2">
      <c r="A39" s="255">
        <v>12</v>
      </c>
      <c r="B39" s="742"/>
      <c r="C39" s="743"/>
      <c r="D39" s="743"/>
      <c r="E39" s="743"/>
      <c r="F39" s="743"/>
      <c r="G39" s="743"/>
      <c r="H39" s="743"/>
      <c r="I39" s="743"/>
      <c r="J39" s="743"/>
      <c r="K39" s="743"/>
      <c r="L39" s="743"/>
      <c r="M39" s="743"/>
      <c r="N39" s="743"/>
      <c r="O39" s="743"/>
      <c r="P39" s="744"/>
      <c r="Q39" s="745"/>
      <c r="R39" s="746"/>
      <c r="S39" s="746"/>
      <c r="T39" s="746"/>
      <c r="U39" s="746"/>
      <c r="V39" s="746"/>
      <c r="W39" s="746"/>
      <c r="X39" s="746"/>
      <c r="Y39" s="746"/>
      <c r="Z39" s="746"/>
      <c r="AA39" s="746"/>
      <c r="AB39" s="746"/>
      <c r="AC39" s="746"/>
      <c r="AD39" s="746"/>
      <c r="AE39" s="747"/>
      <c r="AF39" s="821"/>
      <c r="AG39" s="746"/>
      <c r="AH39" s="746"/>
      <c r="AI39" s="746"/>
      <c r="AJ39" s="822"/>
      <c r="AK39" s="825"/>
      <c r="AL39" s="826"/>
      <c r="AM39" s="826"/>
      <c r="AN39" s="826"/>
      <c r="AO39" s="826"/>
      <c r="AP39" s="826"/>
      <c r="AQ39" s="826"/>
      <c r="AR39" s="826"/>
      <c r="AS39" s="826"/>
      <c r="AT39" s="826"/>
      <c r="AU39" s="826"/>
      <c r="AV39" s="826"/>
      <c r="AW39" s="826"/>
      <c r="AX39" s="826"/>
      <c r="AY39" s="826"/>
      <c r="AZ39" s="827"/>
      <c r="BA39" s="827"/>
      <c r="BB39" s="827"/>
      <c r="BC39" s="827"/>
      <c r="BD39" s="827"/>
      <c r="BE39" s="823"/>
      <c r="BF39" s="823"/>
      <c r="BG39" s="823"/>
      <c r="BH39" s="823"/>
      <c r="BI39" s="824"/>
      <c r="BJ39" s="241"/>
      <c r="BK39" s="241"/>
      <c r="BL39" s="241"/>
      <c r="BM39" s="241"/>
      <c r="BN39" s="241"/>
      <c r="BO39" s="254"/>
      <c r="BP39" s="254"/>
      <c r="BQ39" s="251">
        <v>33</v>
      </c>
      <c r="BR39" s="252"/>
      <c r="BS39" s="755"/>
      <c r="BT39" s="756"/>
      <c r="BU39" s="756"/>
      <c r="BV39" s="756"/>
      <c r="BW39" s="756"/>
      <c r="BX39" s="756"/>
      <c r="BY39" s="756"/>
      <c r="BZ39" s="756"/>
      <c r="CA39" s="756"/>
      <c r="CB39" s="756"/>
      <c r="CC39" s="756"/>
      <c r="CD39" s="756"/>
      <c r="CE39" s="756"/>
      <c r="CF39" s="756"/>
      <c r="CG39" s="757"/>
      <c r="CH39" s="768"/>
      <c r="CI39" s="769"/>
      <c r="CJ39" s="769"/>
      <c r="CK39" s="769"/>
      <c r="CL39" s="770"/>
      <c r="CM39" s="768"/>
      <c r="CN39" s="769"/>
      <c r="CO39" s="769"/>
      <c r="CP39" s="769"/>
      <c r="CQ39" s="770"/>
      <c r="CR39" s="768"/>
      <c r="CS39" s="769"/>
      <c r="CT39" s="769"/>
      <c r="CU39" s="769"/>
      <c r="CV39" s="770"/>
      <c r="CW39" s="768"/>
      <c r="CX39" s="769"/>
      <c r="CY39" s="769"/>
      <c r="CZ39" s="769"/>
      <c r="DA39" s="770"/>
      <c r="DB39" s="768"/>
      <c r="DC39" s="769"/>
      <c r="DD39" s="769"/>
      <c r="DE39" s="769"/>
      <c r="DF39" s="770"/>
      <c r="DG39" s="768"/>
      <c r="DH39" s="769"/>
      <c r="DI39" s="769"/>
      <c r="DJ39" s="769"/>
      <c r="DK39" s="770"/>
      <c r="DL39" s="768"/>
      <c r="DM39" s="769"/>
      <c r="DN39" s="769"/>
      <c r="DO39" s="769"/>
      <c r="DP39" s="770"/>
      <c r="DQ39" s="768"/>
      <c r="DR39" s="769"/>
      <c r="DS39" s="769"/>
      <c r="DT39" s="769"/>
      <c r="DU39" s="770"/>
      <c r="DV39" s="771"/>
      <c r="DW39" s="772"/>
      <c r="DX39" s="772"/>
      <c r="DY39" s="772"/>
      <c r="DZ39" s="773"/>
      <c r="EA39" s="235"/>
    </row>
    <row r="40" spans="1:131" s="236" customFormat="1" ht="26.25" customHeight="1" x14ac:dyDescent="0.2">
      <c r="A40" s="250">
        <v>13</v>
      </c>
      <c r="B40" s="742"/>
      <c r="C40" s="743"/>
      <c r="D40" s="743"/>
      <c r="E40" s="743"/>
      <c r="F40" s="743"/>
      <c r="G40" s="743"/>
      <c r="H40" s="743"/>
      <c r="I40" s="743"/>
      <c r="J40" s="743"/>
      <c r="K40" s="743"/>
      <c r="L40" s="743"/>
      <c r="M40" s="743"/>
      <c r="N40" s="743"/>
      <c r="O40" s="743"/>
      <c r="P40" s="744"/>
      <c r="Q40" s="745"/>
      <c r="R40" s="746"/>
      <c r="S40" s="746"/>
      <c r="T40" s="746"/>
      <c r="U40" s="746"/>
      <c r="V40" s="746"/>
      <c r="W40" s="746"/>
      <c r="X40" s="746"/>
      <c r="Y40" s="746"/>
      <c r="Z40" s="746"/>
      <c r="AA40" s="746"/>
      <c r="AB40" s="746"/>
      <c r="AC40" s="746"/>
      <c r="AD40" s="746"/>
      <c r="AE40" s="747"/>
      <c r="AF40" s="821"/>
      <c r="AG40" s="746"/>
      <c r="AH40" s="746"/>
      <c r="AI40" s="746"/>
      <c r="AJ40" s="822"/>
      <c r="AK40" s="825"/>
      <c r="AL40" s="826"/>
      <c r="AM40" s="826"/>
      <c r="AN40" s="826"/>
      <c r="AO40" s="826"/>
      <c r="AP40" s="826"/>
      <c r="AQ40" s="826"/>
      <c r="AR40" s="826"/>
      <c r="AS40" s="826"/>
      <c r="AT40" s="826"/>
      <c r="AU40" s="826"/>
      <c r="AV40" s="826"/>
      <c r="AW40" s="826"/>
      <c r="AX40" s="826"/>
      <c r="AY40" s="826"/>
      <c r="AZ40" s="827"/>
      <c r="BA40" s="827"/>
      <c r="BB40" s="827"/>
      <c r="BC40" s="827"/>
      <c r="BD40" s="827"/>
      <c r="BE40" s="823"/>
      <c r="BF40" s="823"/>
      <c r="BG40" s="823"/>
      <c r="BH40" s="823"/>
      <c r="BI40" s="824"/>
      <c r="BJ40" s="241"/>
      <c r="BK40" s="241"/>
      <c r="BL40" s="241"/>
      <c r="BM40" s="241"/>
      <c r="BN40" s="241"/>
      <c r="BO40" s="254"/>
      <c r="BP40" s="254"/>
      <c r="BQ40" s="251">
        <v>34</v>
      </c>
      <c r="BR40" s="252"/>
      <c r="BS40" s="755"/>
      <c r="BT40" s="756"/>
      <c r="BU40" s="756"/>
      <c r="BV40" s="756"/>
      <c r="BW40" s="756"/>
      <c r="BX40" s="756"/>
      <c r="BY40" s="756"/>
      <c r="BZ40" s="756"/>
      <c r="CA40" s="756"/>
      <c r="CB40" s="756"/>
      <c r="CC40" s="756"/>
      <c r="CD40" s="756"/>
      <c r="CE40" s="756"/>
      <c r="CF40" s="756"/>
      <c r="CG40" s="757"/>
      <c r="CH40" s="768"/>
      <c r="CI40" s="769"/>
      <c r="CJ40" s="769"/>
      <c r="CK40" s="769"/>
      <c r="CL40" s="770"/>
      <c r="CM40" s="768"/>
      <c r="CN40" s="769"/>
      <c r="CO40" s="769"/>
      <c r="CP40" s="769"/>
      <c r="CQ40" s="770"/>
      <c r="CR40" s="768"/>
      <c r="CS40" s="769"/>
      <c r="CT40" s="769"/>
      <c r="CU40" s="769"/>
      <c r="CV40" s="770"/>
      <c r="CW40" s="768"/>
      <c r="CX40" s="769"/>
      <c r="CY40" s="769"/>
      <c r="CZ40" s="769"/>
      <c r="DA40" s="770"/>
      <c r="DB40" s="768"/>
      <c r="DC40" s="769"/>
      <c r="DD40" s="769"/>
      <c r="DE40" s="769"/>
      <c r="DF40" s="770"/>
      <c r="DG40" s="768"/>
      <c r="DH40" s="769"/>
      <c r="DI40" s="769"/>
      <c r="DJ40" s="769"/>
      <c r="DK40" s="770"/>
      <c r="DL40" s="768"/>
      <c r="DM40" s="769"/>
      <c r="DN40" s="769"/>
      <c r="DO40" s="769"/>
      <c r="DP40" s="770"/>
      <c r="DQ40" s="768"/>
      <c r="DR40" s="769"/>
      <c r="DS40" s="769"/>
      <c r="DT40" s="769"/>
      <c r="DU40" s="770"/>
      <c r="DV40" s="771"/>
      <c r="DW40" s="772"/>
      <c r="DX40" s="772"/>
      <c r="DY40" s="772"/>
      <c r="DZ40" s="773"/>
      <c r="EA40" s="235"/>
    </row>
    <row r="41" spans="1:131" s="236" customFormat="1" ht="26.25" customHeight="1" x14ac:dyDescent="0.2">
      <c r="A41" s="250">
        <v>14</v>
      </c>
      <c r="B41" s="742"/>
      <c r="C41" s="743"/>
      <c r="D41" s="743"/>
      <c r="E41" s="743"/>
      <c r="F41" s="743"/>
      <c r="G41" s="743"/>
      <c r="H41" s="743"/>
      <c r="I41" s="743"/>
      <c r="J41" s="743"/>
      <c r="K41" s="743"/>
      <c r="L41" s="743"/>
      <c r="M41" s="743"/>
      <c r="N41" s="743"/>
      <c r="O41" s="743"/>
      <c r="P41" s="744"/>
      <c r="Q41" s="745"/>
      <c r="R41" s="746"/>
      <c r="S41" s="746"/>
      <c r="T41" s="746"/>
      <c r="U41" s="746"/>
      <c r="V41" s="746"/>
      <c r="W41" s="746"/>
      <c r="X41" s="746"/>
      <c r="Y41" s="746"/>
      <c r="Z41" s="746"/>
      <c r="AA41" s="746"/>
      <c r="AB41" s="746"/>
      <c r="AC41" s="746"/>
      <c r="AD41" s="746"/>
      <c r="AE41" s="747"/>
      <c r="AF41" s="821"/>
      <c r="AG41" s="746"/>
      <c r="AH41" s="746"/>
      <c r="AI41" s="746"/>
      <c r="AJ41" s="822"/>
      <c r="AK41" s="825"/>
      <c r="AL41" s="826"/>
      <c r="AM41" s="826"/>
      <c r="AN41" s="826"/>
      <c r="AO41" s="826"/>
      <c r="AP41" s="826"/>
      <c r="AQ41" s="826"/>
      <c r="AR41" s="826"/>
      <c r="AS41" s="826"/>
      <c r="AT41" s="826"/>
      <c r="AU41" s="826"/>
      <c r="AV41" s="826"/>
      <c r="AW41" s="826"/>
      <c r="AX41" s="826"/>
      <c r="AY41" s="826"/>
      <c r="AZ41" s="827"/>
      <c r="BA41" s="827"/>
      <c r="BB41" s="827"/>
      <c r="BC41" s="827"/>
      <c r="BD41" s="827"/>
      <c r="BE41" s="823"/>
      <c r="BF41" s="823"/>
      <c r="BG41" s="823"/>
      <c r="BH41" s="823"/>
      <c r="BI41" s="824"/>
      <c r="BJ41" s="241"/>
      <c r="BK41" s="241"/>
      <c r="BL41" s="241"/>
      <c r="BM41" s="241"/>
      <c r="BN41" s="241"/>
      <c r="BO41" s="254"/>
      <c r="BP41" s="254"/>
      <c r="BQ41" s="251">
        <v>35</v>
      </c>
      <c r="BR41" s="252"/>
      <c r="BS41" s="755"/>
      <c r="BT41" s="756"/>
      <c r="BU41" s="756"/>
      <c r="BV41" s="756"/>
      <c r="BW41" s="756"/>
      <c r="BX41" s="756"/>
      <c r="BY41" s="756"/>
      <c r="BZ41" s="756"/>
      <c r="CA41" s="756"/>
      <c r="CB41" s="756"/>
      <c r="CC41" s="756"/>
      <c r="CD41" s="756"/>
      <c r="CE41" s="756"/>
      <c r="CF41" s="756"/>
      <c r="CG41" s="757"/>
      <c r="CH41" s="768"/>
      <c r="CI41" s="769"/>
      <c r="CJ41" s="769"/>
      <c r="CK41" s="769"/>
      <c r="CL41" s="770"/>
      <c r="CM41" s="768"/>
      <c r="CN41" s="769"/>
      <c r="CO41" s="769"/>
      <c r="CP41" s="769"/>
      <c r="CQ41" s="770"/>
      <c r="CR41" s="768"/>
      <c r="CS41" s="769"/>
      <c r="CT41" s="769"/>
      <c r="CU41" s="769"/>
      <c r="CV41" s="770"/>
      <c r="CW41" s="768"/>
      <c r="CX41" s="769"/>
      <c r="CY41" s="769"/>
      <c r="CZ41" s="769"/>
      <c r="DA41" s="770"/>
      <c r="DB41" s="768"/>
      <c r="DC41" s="769"/>
      <c r="DD41" s="769"/>
      <c r="DE41" s="769"/>
      <c r="DF41" s="770"/>
      <c r="DG41" s="768"/>
      <c r="DH41" s="769"/>
      <c r="DI41" s="769"/>
      <c r="DJ41" s="769"/>
      <c r="DK41" s="770"/>
      <c r="DL41" s="768"/>
      <c r="DM41" s="769"/>
      <c r="DN41" s="769"/>
      <c r="DO41" s="769"/>
      <c r="DP41" s="770"/>
      <c r="DQ41" s="768"/>
      <c r="DR41" s="769"/>
      <c r="DS41" s="769"/>
      <c r="DT41" s="769"/>
      <c r="DU41" s="770"/>
      <c r="DV41" s="771"/>
      <c r="DW41" s="772"/>
      <c r="DX41" s="772"/>
      <c r="DY41" s="772"/>
      <c r="DZ41" s="773"/>
      <c r="EA41" s="235"/>
    </row>
    <row r="42" spans="1:131" s="236" customFormat="1" ht="26.25" customHeight="1" x14ac:dyDescent="0.2">
      <c r="A42" s="250">
        <v>15</v>
      </c>
      <c r="B42" s="742"/>
      <c r="C42" s="743"/>
      <c r="D42" s="743"/>
      <c r="E42" s="743"/>
      <c r="F42" s="743"/>
      <c r="G42" s="743"/>
      <c r="H42" s="743"/>
      <c r="I42" s="743"/>
      <c r="J42" s="743"/>
      <c r="K42" s="743"/>
      <c r="L42" s="743"/>
      <c r="M42" s="743"/>
      <c r="N42" s="743"/>
      <c r="O42" s="743"/>
      <c r="P42" s="744"/>
      <c r="Q42" s="745"/>
      <c r="R42" s="746"/>
      <c r="S42" s="746"/>
      <c r="T42" s="746"/>
      <c r="U42" s="746"/>
      <c r="V42" s="746"/>
      <c r="W42" s="746"/>
      <c r="X42" s="746"/>
      <c r="Y42" s="746"/>
      <c r="Z42" s="746"/>
      <c r="AA42" s="746"/>
      <c r="AB42" s="746"/>
      <c r="AC42" s="746"/>
      <c r="AD42" s="746"/>
      <c r="AE42" s="747"/>
      <c r="AF42" s="821"/>
      <c r="AG42" s="746"/>
      <c r="AH42" s="746"/>
      <c r="AI42" s="746"/>
      <c r="AJ42" s="822"/>
      <c r="AK42" s="825"/>
      <c r="AL42" s="826"/>
      <c r="AM42" s="826"/>
      <c r="AN42" s="826"/>
      <c r="AO42" s="826"/>
      <c r="AP42" s="826"/>
      <c r="AQ42" s="826"/>
      <c r="AR42" s="826"/>
      <c r="AS42" s="826"/>
      <c r="AT42" s="826"/>
      <c r="AU42" s="826"/>
      <c r="AV42" s="826"/>
      <c r="AW42" s="826"/>
      <c r="AX42" s="826"/>
      <c r="AY42" s="826"/>
      <c r="AZ42" s="827"/>
      <c r="BA42" s="827"/>
      <c r="BB42" s="827"/>
      <c r="BC42" s="827"/>
      <c r="BD42" s="827"/>
      <c r="BE42" s="823"/>
      <c r="BF42" s="823"/>
      <c r="BG42" s="823"/>
      <c r="BH42" s="823"/>
      <c r="BI42" s="824"/>
      <c r="BJ42" s="241"/>
      <c r="BK42" s="241"/>
      <c r="BL42" s="241"/>
      <c r="BM42" s="241"/>
      <c r="BN42" s="241"/>
      <c r="BO42" s="254"/>
      <c r="BP42" s="254"/>
      <c r="BQ42" s="251">
        <v>36</v>
      </c>
      <c r="BR42" s="252"/>
      <c r="BS42" s="755"/>
      <c r="BT42" s="756"/>
      <c r="BU42" s="756"/>
      <c r="BV42" s="756"/>
      <c r="BW42" s="756"/>
      <c r="BX42" s="756"/>
      <c r="BY42" s="756"/>
      <c r="BZ42" s="756"/>
      <c r="CA42" s="756"/>
      <c r="CB42" s="756"/>
      <c r="CC42" s="756"/>
      <c r="CD42" s="756"/>
      <c r="CE42" s="756"/>
      <c r="CF42" s="756"/>
      <c r="CG42" s="757"/>
      <c r="CH42" s="768"/>
      <c r="CI42" s="769"/>
      <c r="CJ42" s="769"/>
      <c r="CK42" s="769"/>
      <c r="CL42" s="770"/>
      <c r="CM42" s="768"/>
      <c r="CN42" s="769"/>
      <c r="CO42" s="769"/>
      <c r="CP42" s="769"/>
      <c r="CQ42" s="770"/>
      <c r="CR42" s="768"/>
      <c r="CS42" s="769"/>
      <c r="CT42" s="769"/>
      <c r="CU42" s="769"/>
      <c r="CV42" s="770"/>
      <c r="CW42" s="768"/>
      <c r="CX42" s="769"/>
      <c r="CY42" s="769"/>
      <c r="CZ42" s="769"/>
      <c r="DA42" s="770"/>
      <c r="DB42" s="768"/>
      <c r="DC42" s="769"/>
      <c r="DD42" s="769"/>
      <c r="DE42" s="769"/>
      <c r="DF42" s="770"/>
      <c r="DG42" s="768"/>
      <c r="DH42" s="769"/>
      <c r="DI42" s="769"/>
      <c r="DJ42" s="769"/>
      <c r="DK42" s="770"/>
      <c r="DL42" s="768"/>
      <c r="DM42" s="769"/>
      <c r="DN42" s="769"/>
      <c r="DO42" s="769"/>
      <c r="DP42" s="770"/>
      <c r="DQ42" s="768"/>
      <c r="DR42" s="769"/>
      <c r="DS42" s="769"/>
      <c r="DT42" s="769"/>
      <c r="DU42" s="770"/>
      <c r="DV42" s="771"/>
      <c r="DW42" s="772"/>
      <c r="DX42" s="772"/>
      <c r="DY42" s="772"/>
      <c r="DZ42" s="773"/>
      <c r="EA42" s="235"/>
    </row>
    <row r="43" spans="1:131" s="236" customFormat="1" ht="26.25" customHeight="1" x14ac:dyDescent="0.2">
      <c r="A43" s="250">
        <v>16</v>
      </c>
      <c r="B43" s="742"/>
      <c r="C43" s="743"/>
      <c r="D43" s="743"/>
      <c r="E43" s="743"/>
      <c r="F43" s="743"/>
      <c r="G43" s="743"/>
      <c r="H43" s="743"/>
      <c r="I43" s="743"/>
      <c r="J43" s="743"/>
      <c r="K43" s="743"/>
      <c r="L43" s="743"/>
      <c r="M43" s="743"/>
      <c r="N43" s="743"/>
      <c r="O43" s="743"/>
      <c r="P43" s="744"/>
      <c r="Q43" s="745"/>
      <c r="R43" s="746"/>
      <c r="S43" s="746"/>
      <c r="T43" s="746"/>
      <c r="U43" s="746"/>
      <c r="V43" s="746"/>
      <c r="W43" s="746"/>
      <c r="X43" s="746"/>
      <c r="Y43" s="746"/>
      <c r="Z43" s="746"/>
      <c r="AA43" s="746"/>
      <c r="AB43" s="746"/>
      <c r="AC43" s="746"/>
      <c r="AD43" s="746"/>
      <c r="AE43" s="747"/>
      <c r="AF43" s="821"/>
      <c r="AG43" s="746"/>
      <c r="AH43" s="746"/>
      <c r="AI43" s="746"/>
      <c r="AJ43" s="822"/>
      <c r="AK43" s="825"/>
      <c r="AL43" s="826"/>
      <c r="AM43" s="826"/>
      <c r="AN43" s="826"/>
      <c r="AO43" s="826"/>
      <c r="AP43" s="826"/>
      <c r="AQ43" s="826"/>
      <c r="AR43" s="826"/>
      <c r="AS43" s="826"/>
      <c r="AT43" s="826"/>
      <c r="AU43" s="826"/>
      <c r="AV43" s="826"/>
      <c r="AW43" s="826"/>
      <c r="AX43" s="826"/>
      <c r="AY43" s="826"/>
      <c r="AZ43" s="827"/>
      <c r="BA43" s="827"/>
      <c r="BB43" s="827"/>
      <c r="BC43" s="827"/>
      <c r="BD43" s="827"/>
      <c r="BE43" s="823"/>
      <c r="BF43" s="823"/>
      <c r="BG43" s="823"/>
      <c r="BH43" s="823"/>
      <c r="BI43" s="824"/>
      <c r="BJ43" s="241"/>
      <c r="BK43" s="241"/>
      <c r="BL43" s="241"/>
      <c r="BM43" s="241"/>
      <c r="BN43" s="241"/>
      <c r="BO43" s="254"/>
      <c r="BP43" s="254"/>
      <c r="BQ43" s="251">
        <v>37</v>
      </c>
      <c r="BR43" s="252"/>
      <c r="BS43" s="755"/>
      <c r="BT43" s="756"/>
      <c r="BU43" s="756"/>
      <c r="BV43" s="756"/>
      <c r="BW43" s="756"/>
      <c r="BX43" s="756"/>
      <c r="BY43" s="756"/>
      <c r="BZ43" s="756"/>
      <c r="CA43" s="756"/>
      <c r="CB43" s="756"/>
      <c r="CC43" s="756"/>
      <c r="CD43" s="756"/>
      <c r="CE43" s="756"/>
      <c r="CF43" s="756"/>
      <c r="CG43" s="757"/>
      <c r="CH43" s="768"/>
      <c r="CI43" s="769"/>
      <c r="CJ43" s="769"/>
      <c r="CK43" s="769"/>
      <c r="CL43" s="770"/>
      <c r="CM43" s="768"/>
      <c r="CN43" s="769"/>
      <c r="CO43" s="769"/>
      <c r="CP43" s="769"/>
      <c r="CQ43" s="770"/>
      <c r="CR43" s="768"/>
      <c r="CS43" s="769"/>
      <c r="CT43" s="769"/>
      <c r="CU43" s="769"/>
      <c r="CV43" s="770"/>
      <c r="CW43" s="768"/>
      <c r="CX43" s="769"/>
      <c r="CY43" s="769"/>
      <c r="CZ43" s="769"/>
      <c r="DA43" s="770"/>
      <c r="DB43" s="768"/>
      <c r="DC43" s="769"/>
      <c r="DD43" s="769"/>
      <c r="DE43" s="769"/>
      <c r="DF43" s="770"/>
      <c r="DG43" s="768"/>
      <c r="DH43" s="769"/>
      <c r="DI43" s="769"/>
      <c r="DJ43" s="769"/>
      <c r="DK43" s="770"/>
      <c r="DL43" s="768"/>
      <c r="DM43" s="769"/>
      <c r="DN43" s="769"/>
      <c r="DO43" s="769"/>
      <c r="DP43" s="770"/>
      <c r="DQ43" s="768"/>
      <c r="DR43" s="769"/>
      <c r="DS43" s="769"/>
      <c r="DT43" s="769"/>
      <c r="DU43" s="770"/>
      <c r="DV43" s="771"/>
      <c r="DW43" s="772"/>
      <c r="DX43" s="772"/>
      <c r="DY43" s="772"/>
      <c r="DZ43" s="773"/>
      <c r="EA43" s="235"/>
    </row>
    <row r="44" spans="1:131" s="236" customFormat="1" ht="26.25" customHeight="1" x14ac:dyDescent="0.2">
      <c r="A44" s="250">
        <v>17</v>
      </c>
      <c r="B44" s="742"/>
      <c r="C44" s="743"/>
      <c r="D44" s="743"/>
      <c r="E44" s="743"/>
      <c r="F44" s="743"/>
      <c r="G44" s="743"/>
      <c r="H44" s="743"/>
      <c r="I44" s="743"/>
      <c r="J44" s="743"/>
      <c r="K44" s="743"/>
      <c r="L44" s="743"/>
      <c r="M44" s="743"/>
      <c r="N44" s="743"/>
      <c r="O44" s="743"/>
      <c r="P44" s="744"/>
      <c r="Q44" s="745"/>
      <c r="R44" s="746"/>
      <c r="S44" s="746"/>
      <c r="T44" s="746"/>
      <c r="U44" s="746"/>
      <c r="V44" s="746"/>
      <c r="W44" s="746"/>
      <c r="X44" s="746"/>
      <c r="Y44" s="746"/>
      <c r="Z44" s="746"/>
      <c r="AA44" s="746"/>
      <c r="AB44" s="746"/>
      <c r="AC44" s="746"/>
      <c r="AD44" s="746"/>
      <c r="AE44" s="747"/>
      <c r="AF44" s="821"/>
      <c r="AG44" s="746"/>
      <c r="AH44" s="746"/>
      <c r="AI44" s="746"/>
      <c r="AJ44" s="822"/>
      <c r="AK44" s="825"/>
      <c r="AL44" s="826"/>
      <c r="AM44" s="826"/>
      <c r="AN44" s="826"/>
      <c r="AO44" s="826"/>
      <c r="AP44" s="826"/>
      <c r="AQ44" s="826"/>
      <c r="AR44" s="826"/>
      <c r="AS44" s="826"/>
      <c r="AT44" s="826"/>
      <c r="AU44" s="826"/>
      <c r="AV44" s="826"/>
      <c r="AW44" s="826"/>
      <c r="AX44" s="826"/>
      <c r="AY44" s="826"/>
      <c r="AZ44" s="827"/>
      <c r="BA44" s="827"/>
      <c r="BB44" s="827"/>
      <c r="BC44" s="827"/>
      <c r="BD44" s="827"/>
      <c r="BE44" s="823"/>
      <c r="BF44" s="823"/>
      <c r="BG44" s="823"/>
      <c r="BH44" s="823"/>
      <c r="BI44" s="824"/>
      <c r="BJ44" s="241"/>
      <c r="BK44" s="241"/>
      <c r="BL44" s="241"/>
      <c r="BM44" s="241"/>
      <c r="BN44" s="241"/>
      <c r="BO44" s="254"/>
      <c r="BP44" s="254"/>
      <c r="BQ44" s="251">
        <v>38</v>
      </c>
      <c r="BR44" s="252"/>
      <c r="BS44" s="755"/>
      <c r="BT44" s="756"/>
      <c r="BU44" s="756"/>
      <c r="BV44" s="756"/>
      <c r="BW44" s="756"/>
      <c r="BX44" s="756"/>
      <c r="BY44" s="756"/>
      <c r="BZ44" s="756"/>
      <c r="CA44" s="756"/>
      <c r="CB44" s="756"/>
      <c r="CC44" s="756"/>
      <c r="CD44" s="756"/>
      <c r="CE44" s="756"/>
      <c r="CF44" s="756"/>
      <c r="CG44" s="757"/>
      <c r="CH44" s="768"/>
      <c r="CI44" s="769"/>
      <c r="CJ44" s="769"/>
      <c r="CK44" s="769"/>
      <c r="CL44" s="770"/>
      <c r="CM44" s="768"/>
      <c r="CN44" s="769"/>
      <c r="CO44" s="769"/>
      <c r="CP44" s="769"/>
      <c r="CQ44" s="770"/>
      <c r="CR44" s="768"/>
      <c r="CS44" s="769"/>
      <c r="CT44" s="769"/>
      <c r="CU44" s="769"/>
      <c r="CV44" s="770"/>
      <c r="CW44" s="768"/>
      <c r="CX44" s="769"/>
      <c r="CY44" s="769"/>
      <c r="CZ44" s="769"/>
      <c r="DA44" s="770"/>
      <c r="DB44" s="768"/>
      <c r="DC44" s="769"/>
      <c r="DD44" s="769"/>
      <c r="DE44" s="769"/>
      <c r="DF44" s="770"/>
      <c r="DG44" s="768"/>
      <c r="DH44" s="769"/>
      <c r="DI44" s="769"/>
      <c r="DJ44" s="769"/>
      <c r="DK44" s="770"/>
      <c r="DL44" s="768"/>
      <c r="DM44" s="769"/>
      <c r="DN44" s="769"/>
      <c r="DO44" s="769"/>
      <c r="DP44" s="770"/>
      <c r="DQ44" s="768"/>
      <c r="DR44" s="769"/>
      <c r="DS44" s="769"/>
      <c r="DT44" s="769"/>
      <c r="DU44" s="770"/>
      <c r="DV44" s="771"/>
      <c r="DW44" s="772"/>
      <c r="DX44" s="772"/>
      <c r="DY44" s="772"/>
      <c r="DZ44" s="773"/>
      <c r="EA44" s="235"/>
    </row>
    <row r="45" spans="1:131" s="236" customFormat="1" ht="26.25" customHeight="1" x14ac:dyDescent="0.2">
      <c r="A45" s="250">
        <v>18</v>
      </c>
      <c r="B45" s="742"/>
      <c r="C45" s="743"/>
      <c r="D45" s="743"/>
      <c r="E45" s="743"/>
      <c r="F45" s="743"/>
      <c r="G45" s="743"/>
      <c r="H45" s="743"/>
      <c r="I45" s="743"/>
      <c r="J45" s="743"/>
      <c r="K45" s="743"/>
      <c r="L45" s="743"/>
      <c r="M45" s="743"/>
      <c r="N45" s="743"/>
      <c r="O45" s="743"/>
      <c r="P45" s="744"/>
      <c r="Q45" s="745"/>
      <c r="R45" s="746"/>
      <c r="S45" s="746"/>
      <c r="T45" s="746"/>
      <c r="U45" s="746"/>
      <c r="V45" s="746"/>
      <c r="W45" s="746"/>
      <c r="X45" s="746"/>
      <c r="Y45" s="746"/>
      <c r="Z45" s="746"/>
      <c r="AA45" s="746"/>
      <c r="AB45" s="746"/>
      <c r="AC45" s="746"/>
      <c r="AD45" s="746"/>
      <c r="AE45" s="747"/>
      <c r="AF45" s="821"/>
      <c r="AG45" s="746"/>
      <c r="AH45" s="746"/>
      <c r="AI45" s="746"/>
      <c r="AJ45" s="822"/>
      <c r="AK45" s="825"/>
      <c r="AL45" s="826"/>
      <c r="AM45" s="826"/>
      <c r="AN45" s="826"/>
      <c r="AO45" s="826"/>
      <c r="AP45" s="826"/>
      <c r="AQ45" s="826"/>
      <c r="AR45" s="826"/>
      <c r="AS45" s="826"/>
      <c r="AT45" s="826"/>
      <c r="AU45" s="826"/>
      <c r="AV45" s="826"/>
      <c r="AW45" s="826"/>
      <c r="AX45" s="826"/>
      <c r="AY45" s="826"/>
      <c r="AZ45" s="827"/>
      <c r="BA45" s="827"/>
      <c r="BB45" s="827"/>
      <c r="BC45" s="827"/>
      <c r="BD45" s="827"/>
      <c r="BE45" s="823"/>
      <c r="BF45" s="823"/>
      <c r="BG45" s="823"/>
      <c r="BH45" s="823"/>
      <c r="BI45" s="824"/>
      <c r="BJ45" s="241"/>
      <c r="BK45" s="241"/>
      <c r="BL45" s="241"/>
      <c r="BM45" s="241"/>
      <c r="BN45" s="241"/>
      <c r="BO45" s="254"/>
      <c r="BP45" s="254"/>
      <c r="BQ45" s="251">
        <v>39</v>
      </c>
      <c r="BR45" s="252"/>
      <c r="BS45" s="755"/>
      <c r="BT45" s="756"/>
      <c r="BU45" s="756"/>
      <c r="BV45" s="756"/>
      <c r="BW45" s="756"/>
      <c r="BX45" s="756"/>
      <c r="BY45" s="756"/>
      <c r="BZ45" s="756"/>
      <c r="CA45" s="756"/>
      <c r="CB45" s="756"/>
      <c r="CC45" s="756"/>
      <c r="CD45" s="756"/>
      <c r="CE45" s="756"/>
      <c r="CF45" s="756"/>
      <c r="CG45" s="757"/>
      <c r="CH45" s="768"/>
      <c r="CI45" s="769"/>
      <c r="CJ45" s="769"/>
      <c r="CK45" s="769"/>
      <c r="CL45" s="770"/>
      <c r="CM45" s="768"/>
      <c r="CN45" s="769"/>
      <c r="CO45" s="769"/>
      <c r="CP45" s="769"/>
      <c r="CQ45" s="770"/>
      <c r="CR45" s="768"/>
      <c r="CS45" s="769"/>
      <c r="CT45" s="769"/>
      <c r="CU45" s="769"/>
      <c r="CV45" s="770"/>
      <c r="CW45" s="768"/>
      <c r="CX45" s="769"/>
      <c r="CY45" s="769"/>
      <c r="CZ45" s="769"/>
      <c r="DA45" s="770"/>
      <c r="DB45" s="768"/>
      <c r="DC45" s="769"/>
      <c r="DD45" s="769"/>
      <c r="DE45" s="769"/>
      <c r="DF45" s="770"/>
      <c r="DG45" s="768"/>
      <c r="DH45" s="769"/>
      <c r="DI45" s="769"/>
      <c r="DJ45" s="769"/>
      <c r="DK45" s="770"/>
      <c r="DL45" s="768"/>
      <c r="DM45" s="769"/>
      <c r="DN45" s="769"/>
      <c r="DO45" s="769"/>
      <c r="DP45" s="770"/>
      <c r="DQ45" s="768"/>
      <c r="DR45" s="769"/>
      <c r="DS45" s="769"/>
      <c r="DT45" s="769"/>
      <c r="DU45" s="770"/>
      <c r="DV45" s="771"/>
      <c r="DW45" s="772"/>
      <c r="DX45" s="772"/>
      <c r="DY45" s="772"/>
      <c r="DZ45" s="773"/>
      <c r="EA45" s="235"/>
    </row>
    <row r="46" spans="1:131" s="236" customFormat="1" ht="26.25" customHeight="1" x14ac:dyDescent="0.2">
      <c r="A46" s="250">
        <v>19</v>
      </c>
      <c r="B46" s="742"/>
      <c r="C46" s="743"/>
      <c r="D46" s="743"/>
      <c r="E46" s="743"/>
      <c r="F46" s="743"/>
      <c r="G46" s="743"/>
      <c r="H46" s="743"/>
      <c r="I46" s="743"/>
      <c r="J46" s="743"/>
      <c r="K46" s="743"/>
      <c r="L46" s="743"/>
      <c r="M46" s="743"/>
      <c r="N46" s="743"/>
      <c r="O46" s="743"/>
      <c r="P46" s="744"/>
      <c r="Q46" s="745"/>
      <c r="R46" s="746"/>
      <c r="S46" s="746"/>
      <c r="T46" s="746"/>
      <c r="U46" s="746"/>
      <c r="V46" s="746"/>
      <c r="W46" s="746"/>
      <c r="X46" s="746"/>
      <c r="Y46" s="746"/>
      <c r="Z46" s="746"/>
      <c r="AA46" s="746"/>
      <c r="AB46" s="746"/>
      <c r="AC46" s="746"/>
      <c r="AD46" s="746"/>
      <c r="AE46" s="747"/>
      <c r="AF46" s="821"/>
      <c r="AG46" s="746"/>
      <c r="AH46" s="746"/>
      <c r="AI46" s="746"/>
      <c r="AJ46" s="822"/>
      <c r="AK46" s="825"/>
      <c r="AL46" s="826"/>
      <c r="AM46" s="826"/>
      <c r="AN46" s="826"/>
      <c r="AO46" s="826"/>
      <c r="AP46" s="826"/>
      <c r="AQ46" s="826"/>
      <c r="AR46" s="826"/>
      <c r="AS46" s="826"/>
      <c r="AT46" s="826"/>
      <c r="AU46" s="826"/>
      <c r="AV46" s="826"/>
      <c r="AW46" s="826"/>
      <c r="AX46" s="826"/>
      <c r="AY46" s="826"/>
      <c r="AZ46" s="827"/>
      <c r="BA46" s="827"/>
      <c r="BB46" s="827"/>
      <c r="BC46" s="827"/>
      <c r="BD46" s="827"/>
      <c r="BE46" s="823"/>
      <c r="BF46" s="823"/>
      <c r="BG46" s="823"/>
      <c r="BH46" s="823"/>
      <c r="BI46" s="824"/>
      <c r="BJ46" s="241"/>
      <c r="BK46" s="241"/>
      <c r="BL46" s="241"/>
      <c r="BM46" s="241"/>
      <c r="BN46" s="241"/>
      <c r="BO46" s="254"/>
      <c r="BP46" s="254"/>
      <c r="BQ46" s="251">
        <v>40</v>
      </c>
      <c r="BR46" s="252"/>
      <c r="BS46" s="755"/>
      <c r="BT46" s="756"/>
      <c r="BU46" s="756"/>
      <c r="BV46" s="756"/>
      <c r="BW46" s="756"/>
      <c r="BX46" s="756"/>
      <c r="BY46" s="756"/>
      <c r="BZ46" s="756"/>
      <c r="CA46" s="756"/>
      <c r="CB46" s="756"/>
      <c r="CC46" s="756"/>
      <c r="CD46" s="756"/>
      <c r="CE46" s="756"/>
      <c r="CF46" s="756"/>
      <c r="CG46" s="757"/>
      <c r="CH46" s="768"/>
      <c r="CI46" s="769"/>
      <c r="CJ46" s="769"/>
      <c r="CK46" s="769"/>
      <c r="CL46" s="770"/>
      <c r="CM46" s="768"/>
      <c r="CN46" s="769"/>
      <c r="CO46" s="769"/>
      <c r="CP46" s="769"/>
      <c r="CQ46" s="770"/>
      <c r="CR46" s="768"/>
      <c r="CS46" s="769"/>
      <c r="CT46" s="769"/>
      <c r="CU46" s="769"/>
      <c r="CV46" s="770"/>
      <c r="CW46" s="768"/>
      <c r="CX46" s="769"/>
      <c r="CY46" s="769"/>
      <c r="CZ46" s="769"/>
      <c r="DA46" s="770"/>
      <c r="DB46" s="768"/>
      <c r="DC46" s="769"/>
      <c r="DD46" s="769"/>
      <c r="DE46" s="769"/>
      <c r="DF46" s="770"/>
      <c r="DG46" s="768"/>
      <c r="DH46" s="769"/>
      <c r="DI46" s="769"/>
      <c r="DJ46" s="769"/>
      <c r="DK46" s="770"/>
      <c r="DL46" s="768"/>
      <c r="DM46" s="769"/>
      <c r="DN46" s="769"/>
      <c r="DO46" s="769"/>
      <c r="DP46" s="770"/>
      <c r="DQ46" s="768"/>
      <c r="DR46" s="769"/>
      <c r="DS46" s="769"/>
      <c r="DT46" s="769"/>
      <c r="DU46" s="770"/>
      <c r="DV46" s="771"/>
      <c r="DW46" s="772"/>
      <c r="DX46" s="772"/>
      <c r="DY46" s="772"/>
      <c r="DZ46" s="773"/>
      <c r="EA46" s="235"/>
    </row>
    <row r="47" spans="1:131" s="236" customFormat="1" ht="26.25" customHeight="1" x14ac:dyDescent="0.2">
      <c r="A47" s="250">
        <v>20</v>
      </c>
      <c r="B47" s="742"/>
      <c r="C47" s="743"/>
      <c r="D47" s="743"/>
      <c r="E47" s="743"/>
      <c r="F47" s="743"/>
      <c r="G47" s="743"/>
      <c r="H47" s="743"/>
      <c r="I47" s="743"/>
      <c r="J47" s="743"/>
      <c r="K47" s="743"/>
      <c r="L47" s="743"/>
      <c r="M47" s="743"/>
      <c r="N47" s="743"/>
      <c r="O47" s="743"/>
      <c r="P47" s="744"/>
      <c r="Q47" s="745"/>
      <c r="R47" s="746"/>
      <c r="S47" s="746"/>
      <c r="T47" s="746"/>
      <c r="U47" s="746"/>
      <c r="V47" s="746"/>
      <c r="W47" s="746"/>
      <c r="X47" s="746"/>
      <c r="Y47" s="746"/>
      <c r="Z47" s="746"/>
      <c r="AA47" s="746"/>
      <c r="AB47" s="746"/>
      <c r="AC47" s="746"/>
      <c r="AD47" s="746"/>
      <c r="AE47" s="747"/>
      <c r="AF47" s="821"/>
      <c r="AG47" s="746"/>
      <c r="AH47" s="746"/>
      <c r="AI47" s="746"/>
      <c r="AJ47" s="822"/>
      <c r="AK47" s="825"/>
      <c r="AL47" s="826"/>
      <c r="AM47" s="826"/>
      <c r="AN47" s="826"/>
      <c r="AO47" s="826"/>
      <c r="AP47" s="826"/>
      <c r="AQ47" s="826"/>
      <c r="AR47" s="826"/>
      <c r="AS47" s="826"/>
      <c r="AT47" s="826"/>
      <c r="AU47" s="826"/>
      <c r="AV47" s="826"/>
      <c r="AW47" s="826"/>
      <c r="AX47" s="826"/>
      <c r="AY47" s="826"/>
      <c r="AZ47" s="827"/>
      <c r="BA47" s="827"/>
      <c r="BB47" s="827"/>
      <c r="BC47" s="827"/>
      <c r="BD47" s="827"/>
      <c r="BE47" s="823"/>
      <c r="BF47" s="823"/>
      <c r="BG47" s="823"/>
      <c r="BH47" s="823"/>
      <c r="BI47" s="824"/>
      <c r="BJ47" s="241"/>
      <c r="BK47" s="241"/>
      <c r="BL47" s="241"/>
      <c r="BM47" s="241"/>
      <c r="BN47" s="241"/>
      <c r="BO47" s="254"/>
      <c r="BP47" s="254"/>
      <c r="BQ47" s="251">
        <v>41</v>
      </c>
      <c r="BR47" s="252"/>
      <c r="BS47" s="755"/>
      <c r="BT47" s="756"/>
      <c r="BU47" s="756"/>
      <c r="BV47" s="756"/>
      <c r="BW47" s="756"/>
      <c r="BX47" s="756"/>
      <c r="BY47" s="756"/>
      <c r="BZ47" s="756"/>
      <c r="CA47" s="756"/>
      <c r="CB47" s="756"/>
      <c r="CC47" s="756"/>
      <c r="CD47" s="756"/>
      <c r="CE47" s="756"/>
      <c r="CF47" s="756"/>
      <c r="CG47" s="757"/>
      <c r="CH47" s="768"/>
      <c r="CI47" s="769"/>
      <c r="CJ47" s="769"/>
      <c r="CK47" s="769"/>
      <c r="CL47" s="770"/>
      <c r="CM47" s="768"/>
      <c r="CN47" s="769"/>
      <c r="CO47" s="769"/>
      <c r="CP47" s="769"/>
      <c r="CQ47" s="770"/>
      <c r="CR47" s="768"/>
      <c r="CS47" s="769"/>
      <c r="CT47" s="769"/>
      <c r="CU47" s="769"/>
      <c r="CV47" s="770"/>
      <c r="CW47" s="768"/>
      <c r="CX47" s="769"/>
      <c r="CY47" s="769"/>
      <c r="CZ47" s="769"/>
      <c r="DA47" s="770"/>
      <c r="DB47" s="768"/>
      <c r="DC47" s="769"/>
      <c r="DD47" s="769"/>
      <c r="DE47" s="769"/>
      <c r="DF47" s="770"/>
      <c r="DG47" s="768"/>
      <c r="DH47" s="769"/>
      <c r="DI47" s="769"/>
      <c r="DJ47" s="769"/>
      <c r="DK47" s="770"/>
      <c r="DL47" s="768"/>
      <c r="DM47" s="769"/>
      <c r="DN47" s="769"/>
      <c r="DO47" s="769"/>
      <c r="DP47" s="770"/>
      <c r="DQ47" s="768"/>
      <c r="DR47" s="769"/>
      <c r="DS47" s="769"/>
      <c r="DT47" s="769"/>
      <c r="DU47" s="770"/>
      <c r="DV47" s="771"/>
      <c r="DW47" s="772"/>
      <c r="DX47" s="772"/>
      <c r="DY47" s="772"/>
      <c r="DZ47" s="773"/>
      <c r="EA47" s="235"/>
    </row>
    <row r="48" spans="1:131" s="236" customFormat="1" ht="26.25" customHeight="1" x14ac:dyDescent="0.2">
      <c r="A48" s="250">
        <v>21</v>
      </c>
      <c r="B48" s="742"/>
      <c r="C48" s="743"/>
      <c r="D48" s="743"/>
      <c r="E48" s="743"/>
      <c r="F48" s="743"/>
      <c r="G48" s="743"/>
      <c r="H48" s="743"/>
      <c r="I48" s="743"/>
      <c r="J48" s="743"/>
      <c r="K48" s="743"/>
      <c r="L48" s="743"/>
      <c r="M48" s="743"/>
      <c r="N48" s="743"/>
      <c r="O48" s="743"/>
      <c r="P48" s="744"/>
      <c r="Q48" s="745"/>
      <c r="R48" s="746"/>
      <c r="S48" s="746"/>
      <c r="T48" s="746"/>
      <c r="U48" s="746"/>
      <c r="V48" s="746"/>
      <c r="W48" s="746"/>
      <c r="X48" s="746"/>
      <c r="Y48" s="746"/>
      <c r="Z48" s="746"/>
      <c r="AA48" s="746"/>
      <c r="AB48" s="746"/>
      <c r="AC48" s="746"/>
      <c r="AD48" s="746"/>
      <c r="AE48" s="747"/>
      <c r="AF48" s="821"/>
      <c r="AG48" s="746"/>
      <c r="AH48" s="746"/>
      <c r="AI48" s="746"/>
      <c r="AJ48" s="822"/>
      <c r="AK48" s="825"/>
      <c r="AL48" s="826"/>
      <c r="AM48" s="826"/>
      <c r="AN48" s="826"/>
      <c r="AO48" s="826"/>
      <c r="AP48" s="826"/>
      <c r="AQ48" s="826"/>
      <c r="AR48" s="826"/>
      <c r="AS48" s="826"/>
      <c r="AT48" s="826"/>
      <c r="AU48" s="826"/>
      <c r="AV48" s="826"/>
      <c r="AW48" s="826"/>
      <c r="AX48" s="826"/>
      <c r="AY48" s="826"/>
      <c r="AZ48" s="827"/>
      <c r="BA48" s="827"/>
      <c r="BB48" s="827"/>
      <c r="BC48" s="827"/>
      <c r="BD48" s="827"/>
      <c r="BE48" s="823"/>
      <c r="BF48" s="823"/>
      <c r="BG48" s="823"/>
      <c r="BH48" s="823"/>
      <c r="BI48" s="824"/>
      <c r="BJ48" s="241"/>
      <c r="BK48" s="241"/>
      <c r="BL48" s="241"/>
      <c r="BM48" s="241"/>
      <c r="BN48" s="241"/>
      <c r="BO48" s="254"/>
      <c r="BP48" s="254"/>
      <c r="BQ48" s="251">
        <v>42</v>
      </c>
      <c r="BR48" s="252"/>
      <c r="BS48" s="755"/>
      <c r="BT48" s="756"/>
      <c r="BU48" s="756"/>
      <c r="BV48" s="756"/>
      <c r="BW48" s="756"/>
      <c r="BX48" s="756"/>
      <c r="BY48" s="756"/>
      <c r="BZ48" s="756"/>
      <c r="CA48" s="756"/>
      <c r="CB48" s="756"/>
      <c r="CC48" s="756"/>
      <c r="CD48" s="756"/>
      <c r="CE48" s="756"/>
      <c r="CF48" s="756"/>
      <c r="CG48" s="757"/>
      <c r="CH48" s="768"/>
      <c r="CI48" s="769"/>
      <c r="CJ48" s="769"/>
      <c r="CK48" s="769"/>
      <c r="CL48" s="770"/>
      <c r="CM48" s="768"/>
      <c r="CN48" s="769"/>
      <c r="CO48" s="769"/>
      <c r="CP48" s="769"/>
      <c r="CQ48" s="770"/>
      <c r="CR48" s="768"/>
      <c r="CS48" s="769"/>
      <c r="CT48" s="769"/>
      <c r="CU48" s="769"/>
      <c r="CV48" s="770"/>
      <c r="CW48" s="768"/>
      <c r="CX48" s="769"/>
      <c r="CY48" s="769"/>
      <c r="CZ48" s="769"/>
      <c r="DA48" s="770"/>
      <c r="DB48" s="768"/>
      <c r="DC48" s="769"/>
      <c r="DD48" s="769"/>
      <c r="DE48" s="769"/>
      <c r="DF48" s="770"/>
      <c r="DG48" s="768"/>
      <c r="DH48" s="769"/>
      <c r="DI48" s="769"/>
      <c r="DJ48" s="769"/>
      <c r="DK48" s="770"/>
      <c r="DL48" s="768"/>
      <c r="DM48" s="769"/>
      <c r="DN48" s="769"/>
      <c r="DO48" s="769"/>
      <c r="DP48" s="770"/>
      <c r="DQ48" s="768"/>
      <c r="DR48" s="769"/>
      <c r="DS48" s="769"/>
      <c r="DT48" s="769"/>
      <c r="DU48" s="770"/>
      <c r="DV48" s="771"/>
      <c r="DW48" s="772"/>
      <c r="DX48" s="772"/>
      <c r="DY48" s="772"/>
      <c r="DZ48" s="773"/>
      <c r="EA48" s="235"/>
    </row>
    <row r="49" spans="1:131" s="236" customFormat="1" ht="26.25" customHeight="1" x14ac:dyDescent="0.2">
      <c r="A49" s="250">
        <v>22</v>
      </c>
      <c r="B49" s="742"/>
      <c r="C49" s="743"/>
      <c r="D49" s="743"/>
      <c r="E49" s="743"/>
      <c r="F49" s="743"/>
      <c r="G49" s="743"/>
      <c r="H49" s="743"/>
      <c r="I49" s="743"/>
      <c r="J49" s="743"/>
      <c r="K49" s="743"/>
      <c r="L49" s="743"/>
      <c r="M49" s="743"/>
      <c r="N49" s="743"/>
      <c r="O49" s="743"/>
      <c r="P49" s="744"/>
      <c r="Q49" s="745"/>
      <c r="R49" s="746"/>
      <c r="S49" s="746"/>
      <c r="T49" s="746"/>
      <c r="U49" s="746"/>
      <c r="V49" s="746"/>
      <c r="W49" s="746"/>
      <c r="X49" s="746"/>
      <c r="Y49" s="746"/>
      <c r="Z49" s="746"/>
      <c r="AA49" s="746"/>
      <c r="AB49" s="746"/>
      <c r="AC49" s="746"/>
      <c r="AD49" s="746"/>
      <c r="AE49" s="747"/>
      <c r="AF49" s="821"/>
      <c r="AG49" s="746"/>
      <c r="AH49" s="746"/>
      <c r="AI49" s="746"/>
      <c r="AJ49" s="822"/>
      <c r="AK49" s="825"/>
      <c r="AL49" s="826"/>
      <c r="AM49" s="826"/>
      <c r="AN49" s="826"/>
      <c r="AO49" s="826"/>
      <c r="AP49" s="826"/>
      <c r="AQ49" s="826"/>
      <c r="AR49" s="826"/>
      <c r="AS49" s="826"/>
      <c r="AT49" s="826"/>
      <c r="AU49" s="826"/>
      <c r="AV49" s="826"/>
      <c r="AW49" s="826"/>
      <c r="AX49" s="826"/>
      <c r="AY49" s="826"/>
      <c r="AZ49" s="827"/>
      <c r="BA49" s="827"/>
      <c r="BB49" s="827"/>
      <c r="BC49" s="827"/>
      <c r="BD49" s="827"/>
      <c r="BE49" s="823"/>
      <c r="BF49" s="823"/>
      <c r="BG49" s="823"/>
      <c r="BH49" s="823"/>
      <c r="BI49" s="824"/>
      <c r="BJ49" s="241"/>
      <c r="BK49" s="241"/>
      <c r="BL49" s="241"/>
      <c r="BM49" s="241"/>
      <c r="BN49" s="241"/>
      <c r="BO49" s="254"/>
      <c r="BP49" s="254"/>
      <c r="BQ49" s="251">
        <v>43</v>
      </c>
      <c r="BR49" s="252"/>
      <c r="BS49" s="755"/>
      <c r="BT49" s="756"/>
      <c r="BU49" s="756"/>
      <c r="BV49" s="756"/>
      <c r="BW49" s="756"/>
      <c r="BX49" s="756"/>
      <c r="BY49" s="756"/>
      <c r="BZ49" s="756"/>
      <c r="CA49" s="756"/>
      <c r="CB49" s="756"/>
      <c r="CC49" s="756"/>
      <c r="CD49" s="756"/>
      <c r="CE49" s="756"/>
      <c r="CF49" s="756"/>
      <c r="CG49" s="757"/>
      <c r="CH49" s="768"/>
      <c r="CI49" s="769"/>
      <c r="CJ49" s="769"/>
      <c r="CK49" s="769"/>
      <c r="CL49" s="770"/>
      <c r="CM49" s="768"/>
      <c r="CN49" s="769"/>
      <c r="CO49" s="769"/>
      <c r="CP49" s="769"/>
      <c r="CQ49" s="770"/>
      <c r="CR49" s="768"/>
      <c r="CS49" s="769"/>
      <c r="CT49" s="769"/>
      <c r="CU49" s="769"/>
      <c r="CV49" s="770"/>
      <c r="CW49" s="768"/>
      <c r="CX49" s="769"/>
      <c r="CY49" s="769"/>
      <c r="CZ49" s="769"/>
      <c r="DA49" s="770"/>
      <c r="DB49" s="768"/>
      <c r="DC49" s="769"/>
      <c r="DD49" s="769"/>
      <c r="DE49" s="769"/>
      <c r="DF49" s="770"/>
      <c r="DG49" s="768"/>
      <c r="DH49" s="769"/>
      <c r="DI49" s="769"/>
      <c r="DJ49" s="769"/>
      <c r="DK49" s="770"/>
      <c r="DL49" s="768"/>
      <c r="DM49" s="769"/>
      <c r="DN49" s="769"/>
      <c r="DO49" s="769"/>
      <c r="DP49" s="770"/>
      <c r="DQ49" s="768"/>
      <c r="DR49" s="769"/>
      <c r="DS49" s="769"/>
      <c r="DT49" s="769"/>
      <c r="DU49" s="770"/>
      <c r="DV49" s="771"/>
      <c r="DW49" s="772"/>
      <c r="DX49" s="772"/>
      <c r="DY49" s="772"/>
      <c r="DZ49" s="773"/>
      <c r="EA49" s="235"/>
    </row>
    <row r="50" spans="1:131" s="236" customFormat="1" ht="26.25" customHeight="1" x14ac:dyDescent="0.2">
      <c r="A50" s="250">
        <v>23</v>
      </c>
      <c r="B50" s="742"/>
      <c r="C50" s="743"/>
      <c r="D50" s="743"/>
      <c r="E50" s="743"/>
      <c r="F50" s="743"/>
      <c r="G50" s="743"/>
      <c r="H50" s="743"/>
      <c r="I50" s="743"/>
      <c r="J50" s="743"/>
      <c r="K50" s="743"/>
      <c r="L50" s="743"/>
      <c r="M50" s="743"/>
      <c r="N50" s="743"/>
      <c r="O50" s="743"/>
      <c r="P50" s="744"/>
      <c r="Q50" s="828"/>
      <c r="R50" s="829"/>
      <c r="S50" s="829"/>
      <c r="T50" s="829"/>
      <c r="U50" s="829"/>
      <c r="V50" s="829"/>
      <c r="W50" s="829"/>
      <c r="X50" s="829"/>
      <c r="Y50" s="829"/>
      <c r="Z50" s="829"/>
      <c r="AA50" s="829"/>
      <c r="AB50" s="829"/>
      <c r="AC50" s="829"/>
      <c r="AD50" s="829"/>
      <c r="AE50" s="830"/>
      <c r="AF50" s="821"/>
      <c r="AG50" s="746"/>
      <c r="AH50" s="746"/>
      <c r="AI50" s="746"/>
      <c r="AJ50" s="822"/>
      <c r="AK50" s="831"/>
      <c r="AL50" s="829"/>
      <c r="AM50" s="829"/>
      <c r="AN50" s="829"/>
      <c r="AO50" s="829"/>
      <c r="AP50" s="829"/>
      <c r="AQ50" s="829"/>
      <c r="AR50" s="829"/>
      <c r="AS50" s="829"/>
      <c r="AT50" s="829"/>
      <c r="AU50" s="829"/>
      <c r="AV50" s="829"/>
      <c r="AW50" s="829"/>
      <c r="AX50" s="829"/>
      <c r="AY50" s="829"/>
      <c r="AZ50" s="832"/>
      <c r="BA50" s="832"/>
      <c r="BB50" s="832"/>
      <c r="BC50" s="832"/>
      <c r="BD50" s="832"/>
      <c r="BE50" s="823"/>
      <c r="BF50" s="823"/>
      <c r="BG50" s="823"/>
      <c r="BH50" s="823"/>
      <c r="BI50" s="824"/>
      <c r="BJ50" s="241"/>
      <c r="BK50" s="241"/>
      <c r="BL50" s="241"/>
      <c r="BM50" s="241"/>
      <c r="BN50" s="241"/>
      <c r="BO50" s="254"/>
      <c r="BP50" s="254"/>
      <c r="BQ50" s="251">
        <v>44</v>
      </c>
      <c r="BR50" s="252"/>
      <c r="BS50" s="755"/>
      <c r="BT50" s="756"/>
      <c r="BU50" s="756"/>
      <c r="BV50" s="756"/>
      <c r="BW50" s="756"/>
      <c r="BX50" s="756"/>
      <c r="BY50" s="756"/>
      <c r="BZ50" s="756"/>
      <c r="CA50" s="756"/>
      <c r="CB50" s="756"/>
      <c r="CC50" s="756"/>
      <c r="CD50" s="756"/>
      <c r="CE50" s="756"/>
      <c r="CF50" s="756"/>
      <c r="CG50" s="757"/>
      <c r="CH50" s="768"/>
      <c r="CI50" s="769"/>
      <c r="CJ50" s="769"/>
      <c r="CK50" s="769"/>
      <c r="CL50" s="770"/>
      <c r="CM50" s="768"/>
      <c r="CN50" s="769"/>
      <c r="CO50" s="769"/>
      <c r="CP50" s="769"/>
      <c r="CQ50" s="770"/>
      <c r="CR50" s="768"/>
      <c r="CS50" s="769"/>
      <c r="CT50" s="769"/>
      <c r="CU50" s="769"/>
      <c r="CV50" s="770"/>
      <c r="CW50" s="768"/>
      <c r="CX50" s="769"/>
      <c r="CY50" s="769"/>
      <c r="CZ50" s="769"/>
      <c r="DA50" s="770"/>
      <c r="DB50" s="768"/>
      <c r="DC50" s="769"/>
      <c r="DD50" s="769"/>
      <c r="DE50" s="769"/>
      <c r="DF50" s="770"/>
      <c r="DG50" s="768"/>
      <c r="DH50" s="769"/>
      <c r="DI50" s="769"/>
      <c r="DJ50" s="769"/>
      <c r="DK50" s="770"/>
      <c r="DL50" s="768"/>
      <c r="DM50" s="769"/>
      <c r="DN50" s="769"/>
      <c r="DO50" s="769"/>
      <c r="DP50" s="770"/>
      <c r="DQ50" s="768"/>
      <c r="DR50" s="769"/>
      <c r="DS50" s="769"/>
      <c r="DT50" s="769"/>
      <c r="DU50" s="770"/>
      <c r="DV50" s="771"/>
      <c r="DW50" s="772"/>
      <c r="DX50" s="772"/>
      <c r="DY50" s="772"/>
      <c r="DZ50" s="773"/>
      <c r="EA50" s="235"/>
    </row>
    <row r="51" spans="1:131" s="236" customFormat="1" ht="26.25" customHeight="1" x14ac:dyDescent="0.2">
      <c r="A51" s="250">
        <v>24</v>
      </c>
      <c r="B51" s="742"/>
      <c r="C51" s="743"/>
      <c r="D51" s="743"/>
      <c r="E51" s="743"/>
      <c r="F51" s="743"/>
      <c r="G51" s="743"/>
      <c r="H51" s="743"/>
      <c r="I51" s="743"/>
      <c r="J51" s="743"/>
      <c r="K51" s="743"/>
      <c r="L51" s="743"/>
      <c r="M51" s="743"/>
      <c r="N51" s="743"/>
      <c r="O51" s="743"/>
      <c r="P51" s="744"/>
      <c r="Q51" s="828"/>
      <c r="R51" s="829"/>
      <c r="S51" s="829"/>
      <c r="T51" s="829"/>
      <c r="U51" s="829"/>
      <c r="V51" s="829"/>
      <c r="W51" s="829"/>
      <c r="X51" s="829"/>
      <c r="Y51" s="829"/>
      <c r="Z51" s="829"/>
      <c r="AA51" s="829"/>
      <c r="AB51" s="829"/>
      <c r="AC51" s="829"/>
      <c r="AD51" s="829"/>
      <c r="AE51" s="830"/>
      <c r="AF51" s="821"/>
      <c r="AG51" s="746"/>
      <c r="AH51" s="746"/>
      <c r="AI51" s="746"/>
      <c r="AJ51" s="822"/>
      <c r="AK51" s="831"/>
      <c r="AL51" s="829"/>
      <c r="AM51" s="829"/>
      <c r="AN51" s="829"/>
      <c r="AO51" s="829"/>
      <c r="AP51" s="829"/>
      <c r="AQ51" s="829"/>
      <c r="AR51" s="829"/>
      <c r="AS51" s="829"/>
      <c r="AT51" s="829"/>
      <c r="AU51" s="829"/>
      <c r="AV51" s="829"/>
      <c r="AW51" s="829"/>
      <c r="AX51" s="829"/>
      <c r="AY51" s="829"/>
      <c r="AZ51" s="832"/>
      <c r="BA51" s="832"/>
      <c r="BB51" s="832"/>
      <c r="BC51" s="832"/>
      <c r="BD51" s="832"/>
      <c r="BE51" s="823"/>
      <c r="BF51" s="823"/>
      <c r="BG51" s="823"/>
      <c r="BH51" s="823"/>
      <c r="BI51" s="824"/>
      <c r="BJ51" s="241"/>
      <c r="BK51" s="241"/>
      <c r="BL51" s="241"/>
      <c r="BM51" s="241"/>
      <c r="BN51" s="241"/>
      <c r="BO51" s="254"/>
      <c r="BP51" s="254"/>
      <c r="BQ51" s="251">
        <v>45</v>
      </c>
      <c r="BR51" s="252"/>
      <c r="BS51" s="755"/>
      <c r="BT51" s="756"/>
      <c r="BU51" s="756"/>
      <c r="BV51" s="756"/>
      <c r="BW51" s="756"/>
      <c r="BX51" s="756"/>
      <c r="BY51" s="756"/>
      <c r="BZ51" s="756"/>
      <c r="CA51" s="756"/>
      <c r="CB51" s="756"/>
      <c r="CC51" s="756"/>
      <c r="CD51" s="756"/>
      <c r="CE51" s="756"/>
      <c r="CF51" s="756"/>
      <c r="CG51" s="757"/>
      <c r="CH51" s="768"/>
      <c r="CI51" s="769"/>
      <c r="CJ51" s="769"/>
      <c r="CK51" s="769"/>
      <c r="CL51" s="770"/>
      <c r="CM51" s="768"/>
      <c r="CN51" s="769"/>
      <c r="CO51" s="769"/>
      <c r="CP51" s="769"/>
      <c r="CQ51" s="770"/>
      <c r="CR51" s="768"/>
      <c r="CS51" s="769"/>
      <c r="CT51" s="769"/>
      <c r="CU51" s="769"/>
      <c r="CV51" s="770"/>
      <c r="CW51" s="768"/>
      <c r="CX51" s="769"/>
      <c r="CY51" s="769"/>
      <c r="CZ51" s="769"/>
      <c r="DA51" s="770"/>
      <c r="DB51" s="768"/>
      <c r="DC51" s="769"/>
      <c r="DD51" s="769"/>
      <c r="DE51" s="769"/>
      <c r="DF51" s="770"/>
      <c r="DG51" s="768"/>
      <c r="DH51" s="769"/>
      <c r="DI51" s="769"/>
      <c r="DJ51" s="769"/>
      <c r="DK51" s="770"/>
      <c r="DL51" s="768"/>
      <c r="DM51" s="769"/>
      <c r="DN51" s="769"/>
      <c r="DO51" s="769"/>
      <c r="DP51" s="770"/>
      <c r="DQ51" s="768"/>
      <c r="DR51" s="769"/>
      <c r="DS51" s="769"/>
      <c r="DT51" s="769"/>
      <c r="DU51" s="770"/>
      <c r="DV51" s="771"/>
      <c r="DW51" s="772"/>
      <c r="DX51" s="772"/>
      <c r="DY51" s="772"/>
      <c r="DZ51" s="773"/>
      <c r="EA51" s="235"/>
    </row>
    <row r="52" spans="1:131" s="236" customFormat="1" ht="26.25" customHeight="1" x14ac:dyDescent="0.2">
      <c r="A52" s="250">
        <v>25</v>
      </c>
      <c r="B52" s="742"/>
      <c r="C52" s="743"/>
      <c r="D52" s="743"/>
      <c r="E52" s="743"/>
      <c r="F52" s="743"/>
      <c r="G52" s="743"/>
      <c r="H52" s="743"/>
      <c r="I52" s="743"/>
      <c r="J52" s="743"/>
      <c r="K52" s="743"/>
      <c r="L52" s="743"/>
      <c r="M52" s="743"/>
      <c r="N52" s="743"/>
      <c r="O52" s="743"/>
      <c r="P52" s="744"/>
      <c r="Q52" s="828"/>
      <c r="R52" s="829"/>
      <c r="S52" s="829"/>
      <c r="T52" s="829"/>
      <c r="U52" s="829"/>
      <c r="V52" s="829"/>
      <c r="W52" s="829"/>
      <c r="X52" s="829"/>
      <c r="Y52" s="829"/>
      <c r="Z52" s="829"/>
      <c r="AA52" s="829"/>
      <c r="AB52" s="829"/>
      <c r="AC52" s="829"/>
      <c r="AD52" s="829"/>
      <c r="AE52" s="830"/>
      <c r="AF52" s="821"/>
      <c r="AG52" s="746"/>
      <c r="AH52" s="746"/>
      <c r="AI52" s="746"/>
      <c r="AJ52" s="822"/>
      <c r="AK52" s="831"/>
      <c r="AL52" s="829"/>
      <c r="AM52" s="829"/>
      <c r="AN52" s="829"/>
      <c r="AO52" s="829"/>
      <c r="AP52" s="829"/>
      <c r="AQ52" s="829"/>
      <c r="AR52" s="829"/>
      <c r="AS52" s="829"/>
      <c r="AT52" s="829"/>
      <c r="AU52" s="829"/>
      <c r="AV52" s="829"/>
      <c r="AW52" s="829"/>
      <c r="AX52" s="829"/>
      <c r="AY52" s="829"/>
      <c r="AZ52" s="832"/>
      <c r="BA52" s="832"/>
      <c r="BB52" s="832"/>
      <c r="BC52" s="832"/>
      <c r="BD52" s="832"/>
      <c r="BE52" s="823"/>
      <c r="BF52" s="823"/>
      <c r="BG52" s="823"/>
      <c r="BH52" s="823"/>
      <c r="BI52" s="824"/>
      <c r="BJ52" s="241"/>
      <c r="BK52" s="241"/>
      <c r="BL52" s="241"/>
      <c r="BM52" s="241"/>
      <c r="BN52" s="241"/>
      <c r="BO52" s="254"/>
      <c r="BP52" s="254"/>
      <c r="BQ52" s="251">
        <v>46</v>
      </c>
      <c r="BR52" s="252"/>
      <c r="BS52" s="755"/>
      <c r="BT52" s="756"/>
      <c r="BU52" s="756"/>
      <c r="BV52" s="756"/>
      <c r="BW52" s="756"/>
      <c r="BX52" s="756"/>
      <c r="BY52" s="756"/>
      <c r="BZ52" s="756"/>
      <c r="CA52" s="756"/>
      <c r="CB52" s="756"/>
      <c r="CC52" s="756"/>
      <c r="CD52" s="756"/>
      <c r="CE52" s="756"/>
      <c r="CF52" s="756"/>
      <c r="CG52" s="757"/>
      <c r="CH52" s="768"/>
      <c r="CI52" s="769"/>
      <c r="CJ52" s="769"/>
      <c r="CK52" s="769"/>
      <c r="CL52" s="770"/>
      <c r="CM52" s="768"/>
      <c r="CN52" s="769"/>
      <c r="CO52" s="769"/>
      <c r="CP52" s="769"/>
      <c r="CQ52" s="770"/>
      <c r="CR52" s="768"/>
      <c r="CS52" s="769"/>
      <c r="CT52" s="769"/>
      <c r="CU52" s="769"/>
      <c r="CV52" s="770"/>
      <c r="CW52" s="768"/>
      <c r="CX52" s="769"/>
      <c r="CY52" s="769"/>
      <c r="CZ52" s="769"/>
      <c r="DA52" s="770"/>
      <c r="DB52" s="768"/>
      <c r="DC52" s="769"/>
      <c r="DD52" s="769"/>
      <c r="DE52" s="769"/>
      <c r="DF52" s="770"/>
      <c r="DG52" s="768"/>
      <c r="DH52" s="769"/>
      <c r="DI52" s="769"/>
      <c r="DJ52" s="769"/>
      <c r="DK52" s="770"/>
      <c r="DL52" s="768"/>
      <c r="DM52" s="769"/>
      <c r="DN52" s="769"/>
      <c r="DO52" s="769"/>
      <c r="DP52" s="770"/>
      <c r="DQ52" s="768"/>
      <c r="DR52" s="769"/>
      <c r="DS52" s="769"/>
      <c r="DT52" s="769"/>
      <c r="DU52" s="770"/>
      <c r="DV52" s="771"/>
      <c r="DW52" s="772"/>
      <c r="DX52" s="772"/>
      <c r="DY52" s="772"/>
      <c r="DZ52" s="773"/>
      <c r="EA52" s="235"/>
    </row>
    <row r="53" spans="1:131" s="236" customFormat="1" ht="26.25" customHeight="1" x14ac:dyDescent="0.2">
      <c r="A53" s="250">
        <v>26</v>
      </c>
      <c r="B53" s="742"/>
      <c r="C53" s="743"/>
      <c r="D53" s="743"/>
      <c r="E53" s="743"/>
      <c r="F53" s="743"/>
      <c r="G53" s="743"/>
      <c r="H53" s="743"/>
      <c r="I53" s="743"/>
      <c r="J53" s="743"/>
      <c r="K53" s="743"/>
      <c r="L53" s="743"/>
      <c r="M53" s="743"/>
      <c r="N53" s="743"/>
      <c r="O53" s="743"/>
      <c r="P53" s="744"/>
      <c r="Q53" s="828"/>
      <c r="R53" s="829"/>
      <c r="S53" s="829"/>
      <c r="T53" s="829"/>
      <c r="U53" s="829"/>
      <c r="V53" s="829"/>
      <c r="W53" s="829"/>
      <c r="X53" s="829"/>
      <c r="Y53" s="829"/>
      <c r="Z53" s="829"/>
      <c r="AA53" s="829"/>
      <c r="AB53" s="829"/>
      <c r="AC53" s="829"/>
      <c r="AD53" s="829"/>
      <c r="AE53" s="830"/>
      <c r="AF53" s="821"/>
      <c r="AG53" s="746"/>
      <c r="AH53" s="746"/>
      <c r="AI53" s="746"/>
      <c r="AJ53" s="822"/>
      <c r="AK53" s="831"/>
      <c r="AL53" s="829"/>
      <c r="AM53" s="829"/>
      <c r="AN53" s="829"/>
      <c r="AO53" s="829"/>
      <c r="AP53" s="829"/>
      <c r="AQ53" s="829"/>
      <c r="AR53" s="829"/>
      <c r="AS53" s="829"/>
      <c r="AT53" s="829"/>
      <c r="AU53" s="829"/>
      <c r="AV53" s="829"/>
      <c r="AW53" s="829"/>
      <c r="AX53" s="829"/>
      <c r="AY53" s="829"/>
      <c r="AZ53" s="832"/>
      <c r="BA53" s="832"/>
      <c r="BB53" s="832"/>
      <c r="BC53" s="832"/>
      <c r="BD53" s="832"/>
      <c r="BE53" s="823"/>
      <c r="BF53" s="823"/>
      <c r="BG53" s="823"/>
      <c r="BH53" s="823"/>
      <c r="BI53" s="824"/>
      <c r="BJ53" s="241"/>
      <c r="BK53" s="241"/>
      <c r="BL53" s="241"/>
      <c r="BM53" s="241"/>
      <c r="BN53" s="241"/>
      <c r="BO53" s="254"/>
      <c r="BP53" s="254"/>
      <c r="BQ53" s="251">
        <v>47</v>
      </c>
      <c r="BR53" s="252"/>
      <c r="BS53" s="755"/>
      <c r="BT53" s="756"/>
      <c r="BU53" s="756"/>
      <c r="BV53" s="756"/>
      <c r="BW53" s="756"/>
      <c r="BX53" s="756"/>
      <c r="BY53" s="756"/>
      <c r="BZ53" s="756"/>
      <c r="CA53" s="756"/>
      <c r="CB53" s="756"/>
      <c r="CC53" s="756"/>
      <c r="CD53" s="756"/>
      <c r="CE53" s="756"/>
      <c r="CF53" s="756"/>
      <c r="CG53" s="757"/>
      <c r="CH53" s="768"/>
      <c r="CI53" s="769"/>
      <c r="CJ53" s="769"/>
      <c r="CK53" s="769"/>
      <c r="CL53" s="770"/>
      <c r="CM53" s="768"/>
      <c r="CN53" s="769"/>
      <c r="CO53" s="769"/>
      <c r="CP53" s="769"/>
      <c r="CQ53" s="770"/>
      <c r="CR53" s="768"/>
      <c r="CS53" s="769"/>
      <c r="CT53" s="769"/>
      <c r="CU53" s="769"/>
      <c r="CV53" s="770"/>
      <c r="CW53" s="768"/>
      <c r="CX53" s="769"/>
      <c r="CY53" s="769"/>
      <c r="CZ53" s="769"/>
      <c r="DA53" s="770"/>
      <c r="DB53" s="768"/>
      <c r="DC53" s="769"/>
      <c r="DD53" s="769"/>
      <c r="DE53" s="769"/>
      <c r="DF53" s="770"/>
      <c r="DG53" s="768"/>
      <c r="DH53" s="769"/>
      <c r="DI53" s="769"/>
      <c r="DJ53" s="769"/>
      <c r="DK53" s="770"/>
      <c r="DL53" s="768"/>
      <c r="DM53" s="769"/>
      <c r="DN53" s="769"/>
      <c r="DO53" s="769"/>
      <c r="DP53" s="770"/>
      <c r="DQ53" s="768"/>
      <c r="DR53" s="769"/>
      <c r="DS53" s="769"/>
      <c r="DT53" s="769"/>
      <c r="DU53" s="770"/>
      <c r="DV53" s="771"/>
      <c r="DW53" s="772"/>
      <c r="DX53" s="772"/>
      <c r="DY53" s="772"/>
      <c r="DZ53" s="773"/>
      <c r="EA53" s="235"/>
    </row>
    <row r="54" spans="1:131" s="236" customFormat="1" ht="26.25" customHeight="1" x14ac:dyDescent="0.2">
      <c r="A54" s="250">
        <v>27</v>
      </c>
      <c r="B54" s="742"/>
      <c r="C54" s="743"/>
      <c r="D54" s="743"/>
      <c r="E54" s="743"/>
      <c r="F54" s="743"/>
      <c r="G54" s="743"/>
      <c r="H54" s="743"/>
      <c r="I54" s="743"/>
      <c r="J54" s="743"/>
      <c r="K54" s="743"/>
      <c r="L54" s="743"/>
      <c r="M54" s="743"/>
      <c r="N54" s="743"/>
      <c r="O54" s="743"/>
      <c r="P54" s="744"/>
      <c r="Q54" s="828"/>
      <c r="R54" s="829"/>
      <c r="S54" s="829"/>
      <c r="T54" s="829"/>
      <c r="U54" s="829"/>
      <c r="V54" s="829"/>
      <c r="W54" s="829"/>
      <c r="X54" s="829"/>
      <c r="Y54" s="829"/>
      <c r="Z54" s="829"/>
      <c r="AA54" s="829"/>
      <c r="AB54" s="829"/>
      <c r="AC54" s="829"/>
      <c r="AD54" s="829"/>
      <c r="AE54" s="830"/>
      <c r="AF54" s="821"/>
      <c r="AG54" s="746"/>
      <c r="AH54" s="746"/>
      <c r="AI54" s="746"/>
      <c r="AJ54" s="822"/>
      <c r="AK54" s="831"/>
      <c r="AL54" s="829"/>
      <c r="AM54" s="829"/>
      <c r="AN54" s="829"/>
      <c r="AO54" s="829"/>
      <c r="AP54" s="829"/>
      <c r="AQ54" s="829"/>
      <c r="AR54" s="829"/>
      <c r="AS54" s="829"/>
      <c r="AT54" s="829"/>
      <c r="AU54" s="829"/>
      <c r="AV54" s="829"/>
      <c r="AW54" s="829"/>
      <c r="AX54" s="829"/>
      <c r="AY54" s="829"/>
      <c r="AZ54" s="832"/>
      <c r="BA54" s="832"/>
      <c r="BB54" s="832"/>
      <c r="BC54" s="832"/>
      <c r="BD54" s="832"/>
      <c r="BE54" s="823"/>
      <c r="BF54" s="823"/>
      <c r="BG54" s="823"/>
      <c r="BH54" s="823"/>
      <c r="BI54" s="824"/>
      <c r="BJ54" s="241"/>
      <c r="BK54" s="241"/>
      <c r="BL54" s="241"/>
      <c r="BM54" s="241"/>
      <c r="BN54" s="241"/>
      <c r="BO54" s="254"/>
      <c r="BP54" s="254"/>
      <c r="BQ54" s="251">
        <v>48</v>
      </c>
      <c r="BR54" s="252"/>
      <c r="BS54" s="755"/>
      <c r="BT54" s="756"/>
      <c r="BU54" s="756"/>
      <c r="BV54" s="756"/>
      <c r="BW54" s="756"/>
      <c r="BX54" s="756"/>
      <c r="BY54" s="756"/>
      <c r="BZ54" s="756"/>
      <c r="CA54" s="756"/>
      <c r="CB54" s="756"/>
      <c r="CC54" s="756"/>
      <c r="CD54" s="756"/>
      <c r="CE54" s="756"/>
      <c r="CF54" s="756"/>
      <c r="CG54" s="757"/>
      <c r="CH54" s="768"/>
      <c r="CI54" s="769"/>
      <c r="CJ54" s="769"/>
      <c r="CK54" s="769"/>
      <c r="CL54" s="770"/>
      <c r="CM54" s="768"/>
      <c r="CN54" s="769"/>
      <c r="CO54" s="769"/>
      <c r="CP54" s="769"/>
      <c r="CQ54" s="770"/>
      <c r="CR54" s="768"/>
      <c r="CS54" s="769"/>
      <c r="CT54" s="769"/>
      <c r="CU54" s="769"/>
      <c r="CV54" s="770"/>
      <c r="CW54" s="768"/>
      <c r="CX54" s="769"/>
      <c r="CY54" s="769"/>
      <c r="CZ54" s="769"/>
      <c r="DA54" s="770"/>
      <c r="DB54" s="768"/>
      <c r="DC54" s="769"/>
      <c r="DD54" s="769"/>
      <c r="DE54" s="769"/>
      <c r="DF54" s="770"/>
      <c r="DG54" s="768"/>
      <c r="DH54" s="769"/>
      <c r="DI54" s="769"/>
      <c r="DJ54" s="769"/>
      <c r="DK54" s="770"/>
      <c r="DL54" s="768"/>
      <c r="DM54" s="769"/>
      <c r="DN54" s="769"/>
      <c r="DO54" s="769"/>
      <c r="DP54" s="770"/>
      <c r="DQ54" s="768"/>
      <c r="DR54" s="769"/>
      <c r="DS54" s="769"/>
      <c r="DT54" s="769"/>
      <c r="DU54" s="770"/>
      <c r="DV54" s="771"/>
      <c r="DW54" s="772"/>
      <c r="DX54" s="772"/>
      <c r="DY54" s="772"/>
      <c r="DZ54" s="773"/>
      <c r="EA54" s="235"/>
    </row>
    <row r="55" spans="1:131" s="236" customFormat="1" ht="26.25" customHeight="1" x14ac:dyDescent="0.2">
      <c r="A55" s="250">
        <v>28</v>
      </c>
      <c r="B55" s="742"/>
      <c r="C55" s="743"/>
      <c r="D55" s="743"/>
      <c r="E55" s="743"/>
      <c r="F55" s="743"/>
      <c r="G55" s="743"/>
      <c r="H55" s="743"/>
      <c r="I55" s="743"/>
      <c r="J55" s="743"/>
      <c r="K55" s="743"/>
      <c r="L55" s="743"/>
      <c r="M55" s="743"/>
      <c r="N55" s="743"/>
      <c r="O55" s="743"/>
      <c r="P55" s="744"/>
      <c r="Q55" s="828"/>
      <c r="R55" s="829"/>
      <c r="S55" s="829"/>
      <c r="T55" s="829"/>
      <c r="U55" s="829"/>
      <c r="V55" s="829"/>
      <c r="W55" s="829"/>
      <c r="X55" s="829"/>
      <c r="Y55" s="829"/>
      <c r="Z55" s="829"/>
      <c r="AA55" s="829"/>
      <c r="AB55" s="829"/>
      <c r="AC55" s="829"/>
      <c r="AD55" s="829"/>
      <c r="AE55" s="830"/>
      <c r="AF55" s="821"/>
      <c r="AG55" s="746"/>
      <c r="AH55" s="746"/>
      <c r="AI55" s="746"/>
      <c r="AJ55" s="822"/>
      <c r="AK55" s="831"/>
      <c r="AL55" s="829"/>
      <c r="AM55" s="829"/>
      <c r="AN55" s="829"/>
      <c r="AO55" s="829"/>
      <c r="AP55" s="829"/>
      <c r="AQ55" s="829"/>
      <c r="AR55" s="829"/>
      <c r="AS55" s="829"/>
      <c r="AT55" s="829"/>
      <c r="AU55" s="829"/>
      <c r="AV55" s="829"/>
      <c r="AW55" s="829"/>
      <c r="AX55" s="829"/>
      <c r="AY55" s="829"/>
      <c r="AZ55" s="832"/>
      <c r="BA55" s="832"/>
      <c r="BB55" s="832"/>
      <c r="BC55" s="832"/>
      <c r="BD55" s="832"/>
      <c r="BE55" s="823"/>
      <c r="BF55" s="823"/>
      <c r="BG55" s="823"/>
      <c r="BH55" s="823"/>
      <c r="BI55" s="824"/>
      <c r="BJ55" s="241"/>
      <c r="BK55" s="241"/>
      <c r="BL55" s="241"/>
      <c r="BM55" s="241"/>
      <c r="BN55" s="241"/>
      <c r="BO55" s="254"/>
      <c r="BP55" s="254"/>
      <c r="BQ55" s="251">
        <v>49</v>
      </c>
      <c r="BR55" s="252"/>
      <c r="BS55" s="755"/>
      <c r="BT55" s="756"/>
      <c r="BU55" s="756"/>
      <c r="BV55" s="756"/>
      <c r="BW55" s="756"/>
      <c r="BX55" s="756"/>
      <c r="BY55" s="756"/>
      <c r="BZ55" s="756"/>
      <c r="CA55" s="756"/>
      <c r="CB55" s="756"/>
      <c r="CC55" s="756"/>
      <c r="CD55" s="756"/>
      <c r="CE55" s="756"/>
      <c r="CF55" s="756"/>
      <c r="CG55" s="757"/>
      <c r="CH55" s="768"/>
      <c r="CI55" s="769"/>
      <c r="CJ55" s="769"/>
      <c r="CK55" s="769"/>
      <c r="CL55" s="770"/>
      <c r="CM55" s="768"/>
      <c r="CN55" s="769"/>
      <c r="CO55" s="769"/>
      <c r="CP55" s="769"/>
      <c r="CQ55" s="770"/>
      <c r="CR55" s="768"/>
      <c r="CS55" s="769"/>
      <c r="CT55" s="769"/>
      <c r="CU55" s="769"/>
      <c r="CV55" s="770"/>
      <c r="CW55" s="768"/>
      <c r="CX55" s="769"/>
      <c r="CY55" s="769"/>
      <c r="CZ55" s="769"/>
      <c r="DA55" s="770"/>
      <c r="DB55" s="768"/>
      <c r="DC55" s="769"/>
      <c r="DD55" s="769"/>
      <c r="DE55" s="769"/>
      <c r="DF55" s="770"/>
      <c r="DG55" s="768"/>
      <c r="DH55" s="769"/>
      <c r="DI55" s="769"/>
      <c r="DJ55" s="769"/>
      <c r="DK55" s="770"/>
      <c r="DL55" s="768"/>
      <c r="DM55" s="769"/>
      <c r="DN55" s="769"/>
      <c r="DO55" s="769"/>
      <c r="DP55" s="770"/>
      <c r="DQ55" s="768"/>
      <c r="DR55" s="769"/>
      <c r="DS55" s="769"/>
      <c r="DT55" s="769"/>
      <c r="DU55" s="770"/>
      <c r="DV55" s="771"/>
      <c r="DW55" s="772"/>
      <c r="DX55" s="772"/>
      <c r="DY55" s="772"/>
      <c r="DZ55" s="773"/>
      <c r="EA55" s="235"/>
    </row>
    <row r="56" spans="1:131" s="236" customFormat="1" ht="26.25" customHeight="1" x14ac:dyDescent="0.2">
      <c r="A56" s="250">
        <v>29</v>
      </c>
      <c r="B56" s="742"/>
      <c r="C56" s="743"/>
      <c r="D56" s="743"/>
      <c r="E56" s="743"/>
      <c r="F56" s="743"/>
      <c r="G56" s="743"/>
      <c r="H56" s="743"/>
      <c r="I56" s="743"/>
      <c r="J56" s="743"/>
      <c r="K56" s="743"/>
      <c r="L56" s="743"/>
      <c r="M56" s="743"/>
      <c r="N56" s="743"/>
      <c r="O56" s="743"/>
      <c r="P56" s="744"/>
      <c r="Q56" s="828"/>
      <c r="R56" s="829"/>
      <c r="S56" s="829"/>
      <c r="T56" s="829"/>
      <c r="U56" s="829"/>
      <c r="V56" s="829"/>
      <c r="W56" s="829"/>
      <c r="X56" s="829"/>
      <c r="Y56" s="829"/>
      <c r="Z56" s="829"/>
      <c r="AA56" s="829"/>
      <c r="AB56" s="829"/>
      <c r="AC56" s="829"/>
      <c r="AD56" s="829"/>
      <c r="AE56" s="830"/>
      <c r="AF56" s="821"/>
      <c r="AG56" s="746"/>
      <c r="AH56" s="746"/>
      <c r="AI56" s="746"/>
      <c r="AJ56" s="822"/>
      <c r="AK56" s="831"/>
      <c r="AL56" s="829"/>
      <c r="AM56" s="829"/>
      <c r="AN56" s="829"/>
      <c r="AO56" s="829"/>
      <c r="AP56" s="829"/>
      <c r="AQ56" s="829"/>
      <c r="AR56" s="829"/>
      <c r="AS56" s="829"/>
      <c r="AT56" s="829"/>
      <c r="AU56" s="829"/>
      <c r="AV56" s="829"/>
      <c r="AW56" s="829"/>
      <c r="AX56" s="829"/>
      <c r="AY56" s="829"/>
      <c r="AZ56" s="832"/>
      <c r="BA56" s="832"/>
      <c r="BB56" s="832"/>
      <c r="BC56" s="832"/>
      <c r="BD56" s="832"/>
      <c r="BE56" s="823"/>
      <c r="BF56" s="823"/>
      <c r="BG56" s="823"/>
      <c r="BH56" s="823"/>
      <c r="BI56" s="824"/>
      <c r="BJ56" s="241"/>
      <c r="BK56" s="241"/>
      <c r="BL56" s="241"/>
      <c r="BM56" s="241"/>
      <c r="BN56" s="241"/>
      <c r="BO56" s="254"/>
      <c r="BP56" s="254"/>
      <c r="BQ56" s="251">
        <v>50</v>
      </c>
      <c r="BR56" s="252"/>
      <c r="BS56" s="755"/>
      <c r="BT56" s="756"/>
      <c r="BU56" s="756"/>
      <c r="BV56" s="756"/>
      <c r="BW56" s="756"/>
      <c r="BX56" s="756"/>
      <c r="BY56" s="756"/>
      <c r="BZ56" s="756"/>
      <c r="CA56" s="756"/>
      <c r="CB56" s="756"/>
      <c r="CC56" s="756"/>
      <c r="CD56" s="756"/>
      <c r="CE56" s="756"/>
      <c r="CF56" s="756"/>
      <c r="CG56" s="757"/>
      <c r="CH56" s="768"/>
      <c r="CI56" s="769"/>
      <c r="CJ56" s="769"/>
      <c r="CK56" s="769"/>
      <c r="CL56" s="770"/>
      <c r="CM56" s="768"/>
      <c r="CN56" s="769"/>
      <c r="CO56" s="769"/>
      <c r="CP56" s="769"/>
      <c r="CQ56" s="770"/>
      <c r="CR56" s="768"/>
      <c r="CS56" s="769"/>
      <c r="CT56" s="769"/>
      <c r="CU56" s="769"/>
      <c r="CV56" s="770"/>
      <c r="CW56" s="768"/>
      <c r="CX56" s="769"/>
      <c r="CY56" s="769"/>
      <c r="CZ56" s="769"/>
      <c r="DA56" s="770"/>
      <c r="DB56" s="768"/>
      <c r="DC56" s="769"/>
      <c r="DD56" s="769"/>
      <c r="DE56" s="769"/>
      <c r="DF56" s="770"/>
      <c r="DG56" s="768"/>
      <c r="DH56" s="769"/>
      <c r="DI56" s="769"/>
      <c r="DJ56" s="769"/>
      <c r="DK56" s="770"/>
      <c r="DL56" s="768"/>
      <c r="DM56" s="769"/>
      <c r="DN56" s="769"/>
      <c r="DO56" s="769"/>
      <c r="DP56" s="770"/>
      <c r="DQ56" s="768"/>
      <c r="DR56" s="769"/>
      <c r="DS56" s="769"/>
      <c r="DT56" s="769"/>
      <c r="DU56" s="770"/>
      <c r="DV56" s="771"/>
      <c r="DW56" s="772"/>
      <c r="DX56" s="772"/>
      <c r="DY56" s="772"/>
      <c r="DZ56" s="773"/>
      <c r="EA56" s="235"/>
    </row>
    <row r="57" spans="1:131" s="236" customFormat="1" ht="26.25" customHeight="1" x14ac:dyDescent="0.2">
      <c r="A57" s="250">
        <v>30</v>
      </c>
      <c r="B57" s="742"/>
      <c r="C57" s="743"/>
      <c r="D57" s="743"/>
      <c r="E57" s="743"/>
      <c r="F57" s="743"/>
      <c r="G57" s="743"/>
      <c r="H57" s="743"/>
      <c r="I57" s="743"/>
      <c r="J57" s="743"/>
      <c r="K57" s="743"/>
      <c r="L57" s="743"/>
      <c r="M57" s="743"/>
      <c r="N57" s="743"/>
      <c r="O57" s="743"/>
      <c r="P57" s="744"/>
      <c r="Q57" s="828"/>
      <c r="R57" s="829"/>
      <c r="S57" s="829"/>
      <c r="T57" s="829"/>
      <c r="U57" s="829"/>
      <c r="V57" s="829"/>
      <c r="W57" s="829"/>
      <c r="X57" s="829"/>
      <c r="Y57" s="829"/>
      <c r="Z57" s="829"/>
      <c r="AA57" s="829"/>
      <c r="AB57" s="829"/>
      <c r="AC57" s="829"/>
      <c r="AD57" s="829"/>
      <c r="AE57" s="830"/>
      <c r="AF57" s="821"/>
      <c r="AG57" s="746"/>
      <c r="AH57" s="746"/>
      <c r="AI57" s="746"/>
      <c r="AJ57" s="822"/>
      <c r="AK57" s="831"/>
      <c r="AL57" s="829"/>
      <c r="AM57" s="829"/>
      <c r="AN57" s="829"/>
      <c r="AO57" s="829"/>
      <c r="AP57" s="829"/>
      <c r="AQ57" s="829"/>
      <c r="AR57" s="829"/>
      <c r="AS57" s="829"/>
      <c r="AT57" s="829"/>
      <c r="AU57" s="829"/>
      <c r="AV57" s="829"/>
      <c r="AW57" s="829"/>
      <c r="AX57" s="829"/>
      <c r="AY57" s="829"/>
      <c r="AZ57" s="832"/>
      <c r="BA57" s="832"/>
      <c r="BB57" s="832"/>
      <c r="BC57" s="832"/>
      <c r="BD57" s="832"/>
      <c r="BE57" s="823"/>
      <c r="BF57" s="823"/>
      <c r="BG57" s="823"/>
      <c r="BH57" s="823"/>
      <c r="BI57" s="824"/>
      <c r="BJ57" s="241"/>
      <c r="BK57" s="241"/>
      <c r="BL57" s="241"/>
      <c r="BM57" s="241"/>
      <c r="BN57" s="241"/>
      <c r="BO57" s="254"/>
      <c r="BP57" s="254"/>
      <c r="BQ57" s="251">
        <v>51</v>
      </c>
      <c r="BR57" s="252"/>
      <c r="BS57" s="755"/>
      <c r="BT57" s="756"/>
      <c r="BU57" s="756"/>
      <c r="BV57" s="756"/>
      <c r="BW57" s="756"/>
      <c r="BX57" s="756"/>
      <c r="BY57" s="756"/>
      <c r="BZ57" s="756"/>
      <c r="CA57" s="756"/>
      <c r="CB57" s="756"/>
      <c r="CC57" s="756"/>
      <c r="CD57" s="756"/>
      <c r="CE57" s="756"/>
      <c r="CF57" s="756"/>
      <c r="CG57" s="757"/>
      <c r="CH57" s="768"/>
      <c r="CI57" s="769"/>
      <c r="CJ57" s="769"/>
      <c r="CK57" s="769"/>
      <c r="CL57" s="770"/>
      <c r="CM57" s="768"/>
      <c r="CN57" s="769"/>
      <c r="CO57" s="769"/>
      <c r="CP57" s="769"/>
      <c r="CQ57" s="770"/>
      <c r="CR57" s="768"/>
      <c r="CS57" s="769"/>
      <c r="CT57" s="769"/>
      <c r="CU57" s="769"/>
      <c r="CV57" s="770"/>
      <c r="CW57" s="768"/>
      <c r="CX57" s="769"/>
      <c r="CY57" s="769"/>
      <c r="CZ57" s="769"/>
      <c r="DA57" s="770"/>
      <c r="DB57" s="768"/>
      <c r="DC57" s="769"/>
      <c r="DD57" s="769"/>
      <c r="DE57" s="769"/>
      <c r="DF57" s="770"/>
      <c r="DG57" s="768"/>
      <c r="DH57" s="769"/>
      <c r="DI57" s="769"/>
      <c r="DJ57" s="769"/>
      <c r="DK57" s="770"/>
      <c r="DL57" s="768"/>
      <c r="DM57" s="769"/>
      <c r="DN57" s="769"/>
      <c r="DO57" s="769"/>
      <c r="DP57" s="770"/>
      <c r="DQ57" s="768"/>
      <c r="DR57" s="769"/>
      <c r="DS57" s="769"/>
      <c r="DT57" s="769"/>
      <c r="DU57" s="770"/>
      <c r="DV57" s="771"/>
      <c r="DW57" s="772"/>
      <c r="DX57" s="772"/>
      <c r="DY57" s="772"/>
      <c r="DZ57" s="773"/>
      <c r="EA57" s="235"/>
    </row>
    <row r="58" spans="1:131" s="236" customFormat="1" ht="26.25" customHeight="1" x14ac:dyDescent="0.2">
      <c r="A58" s="250">
        <v>31</v>
      </c>
      <c r="B58" s="742"/>
      <c r="C58" s="743"/>
      <c r="D58" s="743"/>
      <c r="E58" s="743"/>
      <c r="F58" s="743"/>
      <c r="G58" s="743"/>
      <c r="H58" s="743"/>
      <c r="I58" s="743"/>
      <c r="J58" s="743"/>
      <c r="K58" s="743"/>
      <c r="L58" s="743"/>
      <c r="M58" s="743"/>
      <c r="N58" s="743"/>
      <c r="O58" s="743"/>
      <c r="P58" s="744"/>
      <c r="Q58" s="828"/>
      <c r="R58" s="829"/>
      <c r="S58" s="829"/>
      <c r="T58" s="829"/>
      <c r="U58" s="829"/>
      <c r="V58" s="829"/>
      <c r="W58" s="829"/>
      <c r="X58" s="829"/>
      <c r="Y58" s="829"/>
      <c r="Z58" s="829"/>
      <c r="AA58" s="829"/>
      <c r="AB58" s="829"/>
      <c r="AC58" s="829"/>
      <c r="AD58" s="829"/>
      <c r="AE58" s="830"/>
      <c r="AF58" s="821"/>
      <c r="AG58" s="746"/>
      <c r="AH58" s="746"/>
      <c r="AI58" s="746"/>
      <c r="AJ58" s="822"/>
      <c r="AK58" s="831"/>
      <c r="AL58" s="829"/>
      <c r="AM58" s="829"/>
      <c r="AN58" s="829"/>
      <c r="AO58" s="829"/>
      <c r="AP58" s="829"/>
      <c r="AQ58" s="829"/>
      <c r="AR58" s="829"/>
      <c r="AS58" s="829"/>
      <c r="AT58" s="829"/>
      <c r="AU58" s="829"/>
      <c r="AV58" s="829"/>
      <c r="AW58" s="829"/>
      <c r="AX58" s="829"/>
      <c r="AY58" s="829"/>
      <c r="AZ58" s="832"/>
      <c r="BA58" s="832"/>
      <c r="BB58" s="832"/>
      <c r="BC58" s="832"/>
      <c r="BD58" s="832"/>
      <c r="BE58" s="823"/>
      <c r="BF58" s="823"/>
      <c r="BG58" s="823"/>
      <c r="BH58" s="823"/>
      <c r="BI58" s="824"/>
      <c r="BJ58" s="241"/>
      <c r="BK58" s="241"/>
      <c r="BL58" s="241"/>
      <c r="BM58" s="241"/>
      <c r="BN58" s="241"/>
      <c r="BO58" s="254"/>
      <c r="BP58" s="254"/>
      <c r="BQ58" s="251">
        <v>52</v>
      </c>
      <c r="BR58" s="252"/>
      <c r="BS58" s="755"/>
      <c r="BT58" s="756"/>
      <c r="BU58" s="756"/>
      <c r="BV58" s="756"/>
      <c r="BW58" s="756"/>
      <c r="BX58" s="756"/>
      <c r="BY58" s="756"/>
      <c r="BZ58" s="756"/>
      <c r="CA58" s="756"/>
      <c r="CB58" s="756"/>
      <c r="CC58" s="756"/>
      <c r="CD58" s="756"/>
      <c r="CE58" s="756"/>
      <c r="CF58" s="756"/>
      <c r="CG58" s="757"/>
      <c r="CH58" s="768"/>
      <c r="CI58" s="769"/>
      <c r="CJ58" s="769"/>
      <c r="CK58" s="769"/>
      <c r="CL58" s="770"/>
      <c r="CM58" s="768"/>
      <c r="CN58" s="769"/>
      <c r="CO58" s="769"/>
      <c r="CP58" s="769"/>
      <c r="CQ58" s="770"/>
      <c r="CR58" s="768"/>
      <c r="CS58" s="769"/>
      <c r="CT58" s="769"/>
      <c r="CU58" s="769"/>
      <c r="CV58" s="770"/>
      <c r="CW58" s="768"/>
      <c r="CX58" s="769"/>
      <c r="CY58" s="769"/>
      <c r="CZ58" s="769"/>
      <c r="DA58" s="770"/>
      <c r="DB58" s="768"/>
      <c r="DC58" s="769"/>
      <c r="DD58" s="769"/>
      <c r="DE58" s="769"/>
      <c r="DF58" s="770"/>
      <c r="DG58" s="768"/>
      <c r="DH58" s="769"/>
      <c r="DI58" s="769"/>
      <c r="DJ58" s="769"/>
      <c r="DK58" s="770"/>
      <c r="DL58" s="768"/>
      <c r="DM58" s="769"/>
      <c r="DN58" s="769"/>
      <c r="DO58" s="769"/>
      <c r="DP58" s="770"/>
      <c r="DQ58" s="768"/>
      <c r="DR58" s="769"/>
      <c r="DS58" s="769"/>
      <c r="DT58" s="769"/>
      <c r="DU58" s="770"/>
      <c r="DV58" s="771"/>
      <c r="DW58" s="772"/>
      <c r="DX58" s="772"/>
      <c r="DY58" s="772"/>
      <c r="DZ58" s="773"/>
      <c r="EA58" s="235"/>
    </row>
    <row r="59" spans="1:131" s="236" customFormat="1" ht="26.25" customHeight="1" x14ac:dyDescent="0.2">
      <c r="A59" s="250">
        <v>32</v>
      </c>
      <c r="B59" s="742"/>
      <c r="C59" s="743"/>
      <c r="D59" s="743"/>
      <c r="E59" s="743"/>
      <c r="F59" s="743"/>
      <c r="G59" s="743"/>
      <c r="H59" s="743"/>
      <c r="I59" s="743"/>
      <c r="J59" s="743"/>
      <c r="K59" s="743"/>
      <c r="L59" s="743"/>
      <c r="M59" s="743"/>
      <c r="N59" s="743"/>
      <c r="O59" s="743"/>
      <c r="P59" s="744"/>
      <c r="Q59" s="828"/>
      <c r="R59" s="829"/>
      <c r="S59" s="829"/>
      <c r="T59" s="829"/>
      <c r="U59" s="829"/>
      <c r="V59" s="829"/>
      <c r="W59" s="829"/>
      <c r="X59" s="829"/>
      <c r="Y59" s="829"/>
      <c r="Z59" s="829"/>
      <c r="AA59" s="829"/>
      <c r="AB59" s="829"/>
      <c r="AC59" s="829"/>
      <c r="AD59" s="829"/>
      <c r="AE59" s="830"/>
      <c r="AF59" s="821"/>
      <c r="AG59" s="746"/>
      <c r="AH59" s="746"/>
      <c r="AI59" s="746"/>
      <c r="AJ59" s="822"/>
      <c r="AK59" s="831"/>
      <c r="AL59" s="829"/>
      <c r="AM59" s="829"/>
      <c r="AN59" s="829"/>
      <c r="AO59" s="829"/>
      <c r="AP59" s="829"/>
      <c r="AQ59" s="829"/>
      <c r="AR59" s="829"/>
      <c r="AS59" s="829"/>
      <c r="AT59" s="829"/>
      <c r="AU59" s="829"/>
      <c r="AV59" s="829"/>
      <c r="AW59" s="829"/>
      <c r="AX59" s="829"/>
      <c r="AY59" s="829"/>
      <c r="AZ59" s="832"/>
      <c r="BA59" s="832"/>
      <c r="BB59" s="832"/>
      <c r="BC59" s="832"/>
      <c r="BD59" s="832"/>
      <c r="BE59" s="823"/>
      <c r="BF59" s="823"/>
      <c r="BG59" s="823"/>
      <c r="BH59" s="823"/>
      <c r="BI59" s="824"/>
      <c r="BJ59" s="241"/>
      <c r="BK59" s="241"/>
      <c r="BL59" s="241"/>
      <c r="BM59" s="241"/>
      <c r="BN59" s="241"/>
      <c r="BO59" s="254"/>
      <c r="BP59" s="254"/>
      <c r="BQ59" s="251">
        <v>53</v>
      </c>
      <c r="BR59" s="252"/>
      <c r="BS59" s="755"/>
      <c r="BT59" s="756"/>
      <c r="BU59" s="756"/>
      <c r="BV59" s="756"/>
      <c r="BW59" s="756"/>
      <c r="BX59" s="756"/>
      <c r="BY59" s="756"/>
      <c r="BZ59" s="756"/>
      <c r="CA59" s="756"/>
      <c r="CB59" s="756"/>
      <c r="CC59" s="756"/>
      <c r="CD59" s="756"/>
      <c r="CE59" s="756"/>
      <c r="CF59" s="756"/>
      <c r="CG59" s="757"/>
      <c r="CH59" s="768"/>
      <c r="CI59" s="769"/>
      <c r="CJ59" s="769"/>
      <c r="CK59" s="769"/>
      <c r="CL59" s="770"/>
      <c r="CM59" s="768"/>
      <c r="CN59" s="769"/>
      <c r="CO59" s="769"/>
      <c r="CP59" s="769"/>
      <c r="CQ59" s="770"/>
      <c r="CR59" s="768"/>
      <c r="CS59" s="769"/>
      <c r="CT59" s="769"/>
      <c r="CU59" s="769"/>
      <c r="CV59" s="770"/>
      <c r="CW59" s="768"/>
      <c r="CX59" s="769"/>
      <c r="CY59" s="769"/>
      <c r="CZ59" s="769"/>
      <c r="DA59" s="770"/>
      <c r="DB59" s="768"/>
      <c r="DC59" s="769"/>
      <c r="DD59" s="769"/>
      <c r="DE59" s="769"/>
      <c r="DF59" s="770"/>
      <c r="DG59" s="768"/>
      <c r="DH59" s="769"/>
      <c r="DI59" s="769"/>
      <c r="DJ59" s="769"/>
      <c r="DK59" s="770"/>
      <c r="DL59" s="768"/>
      <c r="DM59" s="769"/>
      <c r="DN59" s="769"/>
      <c r="DO59" s="769"/>
      <c r="DP59" s="770"/>
      <c r="DQ59" s="768"/>
      <c r="DR59" s="769"/>
      <c r="DS59" s="769"/>
      <c r="DT59" s="769"/>
      <c r="DU59" s="770"/>
      <c r="DV59" s="771"/>
      <c r="DW59" s="772"/>
      <c r="DX59" s="772"/>
      <c r="DY59" s="772"/>
      <c r="DZ59" s="773"/>
      <c r="EA59" s="235"/>
    </row>
    <row r="60" spans="1:131" s="236" customFormat="1" ht="26.25" customHeight="1" x14ac:dyDescent="0.2">
      <c r="A60" s="250">
        <v>33</v>
      </c>
      <c r="B60" s="742"/>
      <c r="C60" s="743"/>
      <c r="D60" s="743"/>
      <c r="E60" s="743"/>
      <c r="F60" s="743"/>
      <c r="G60" s="743"/>
      <c r="H60" s="743"/>
      <c r="I60" s="743"/>
      <c r="J60" s="743"/>
      <c r="K60" s="743"/>
      <c r="L60" s="743"/>
      <c r="M60" s="743"/>
      <c r="N60" s="743"/>
      <c r="O60" s="743"/>
      <c r="P60" s="744"/>
      <c r="Q60" s="828"/>
      <c r="R60" s="829"/>
      <c r="S60" s="829"/>
      <c r="T60" s="829"/>
      <c r="U60" s="829"/>
      <c r="V60" s="829"/>
      <c r="W60" s="829"/>
      <c r="X60" s="829"/>
      <c r="Y60" s="829"/>
      <c r="Z60" s="829"/>
      <c r="AA60" s="829"/>
      <c r="AB60" s="829"/>
      <c r="AC60" s="829"/>
      <c r="AD60" s="829"/>
      <c r="AE60" s="830"/>
      <c r="AF60" s="821"/>
      <c r="AG60" s="746"/>
      <c r="AH60" s="746"/>
      <c r="AI60" s="746"/>
      <c r="AJ60" s="822"/>
      <c r="AK60" s="831"/>
      <c r="AL60" s="829"/>
      <c r="AM60" s="829"/>
      <c r="AN60" s="829"/>
      <c r="AO60" s="829"/>
      <c r="AP60" s="829"/>
      <c r="AQ60" s="829"/>
      <c r="AR60" s="829"/>
      <c r="AS60" s="829"/>
      <c r="AT60" s="829"/>
      <c r="AU60" s="829"/>
      <c r="AV60" s="829"/>
      <c r="AW60" s="829"/>
      <c r="AX60" s="829"/>
      <c r="AY60" s="829"/>
      <c r="AZ60" s="832"/>
      <c r="BA60" s="832"/>
      <c r="BB60" s="832"/>
      <c r="BC60" s="832"/>
      <c r="BD60" s="832"/>
      <c r="BE60" s="823"/>
      <c r="BF60" s="823"/>
      <c r="BG60" s="823"/>
      <c r="BH60" s="823"/>
      <c r="BI60" s="824"/>
      <c r="BJ60" s="241"/>
      <c r="BK60" s="241"/>
      <c r="BL60" s="241"/>
      <c r="BM60" s="241"/>
      <c r="BN60" s="241"/>
      <c r="BO60" s="254"/>
      <c r="BP60" s="254"/>
      <c r="BQ60" s="251">
        <v>54</v>
      </c>
      <c r="BR60" s="252"/>
      <c r="BS60" s="755"/>
      <c r="BT60" s="756"/>
      <c r="BU60" s="756"/>
      <c r="BV60" s="756"/>
      <c r="BW60" s="756"/>
      <c r="BX60" s="756"/>
      <c r="BY60" s="756"/>
      <c r="BZ60" s="756"/>
      <c r="CA60" s="756"/>
      <c r="CB60" s="756"/>
      <c r="CC60" s="756"/>
      <c r="CD60" s="756"/>
      <c r="CE60" s="756"/>
      <c r="CF60" s="756"/>
      <c r="CG60" s="757"/>
      <c r="CH60" s="768"/>
      <c r="CI60" s="769"/>
      <c r="CJ60" s="769"/>
      <c r="CK60" s="769"/>
      <c r="CL60" s="770"/>
      <c r="CM60" s="768"/>
      <c r="CN60" s="769"/>
      <c r="CO60" s="769"/>
      <c r="CP60" s="769"/>
      <c r="CQ60" s="770"/>
      <c r="CR60" s="768"/>
      <c r="CS60" s="769"/>
      <c r="CT60" s="769"/>
      <c r="CU60" s="769"/>
      <c r="CV60" s="770"/>
      <c r="CW60" s="768"/>
      <c r="CX60" s="769"/>
      <c r="CY60" s="769"/>
      <c r="CZ60" s="769"/>
      <c r="DA60" s="770"/>
      <c r="DB60" s="768"/>
      <c r="DC60" s="769"/>
      <c r="DD60" s="769"/>
      <c r="DE60" s="769"/>
      <c r="DF60" s="770"/>
      <c r="DG60" s="768"/>
      <c r="DH60" s="769"/>
      <c r="DI60" s="769"/>
      <c r="DJ60" s="769"/>
      <c r="DK60" s="770"/>
      <c r="DL60" s="768"/>
      <c r="DM60" s="769"/>
      <c r="DN60" s="769"/>
      <c r="DO60" s="769"/>
      <c r="DP60" s="770"/>
      <c r="DQ60" s="768"/>
      <c r="DR60" s="769"/>
      <c r="DS60" s="769"/>
      <c r="DT60" s="769"/>
      <c r="DU60" s="770"/>
      <c r="DV60" s="771"/>
      <c r="DW60" s="772"/>
      <c r="DX60" s="772"/>
      <c r="DY60" s="772"/>
      <c r="DZ60" s="773"/>
      <c r="EA60" s="235"/>
    </row>
    <row r="61" spans="1:131" s="236" customFormat="1" ht="26.25" customHeight="1" thickBot="1" x14ac:dyDescent="0.25">
      <c r="A61" s="250">
        <v>34</v>
      </c>
      <c r="B61" s="742"/>
      <c r="C61" s="743"/>
      <c r="D61" s="743"/>
      <c r="E61" s="743"/>
      <c r="F61" s="743"/>
      <c r="G61" s="743"/>
      <c r="H61" s="743"/>
      <c r="I61" s="743"/>
      <c r="J61" s="743"/>
      <c r="K61" s="743"/>
      <c r="L61" s="743"/>
      <c r="M61" s="743"/>
      <c r="N61" s="743"/>
      <c r="O61" s="743"/>
      <c r="P61" s="744"/>
      <c r="Q61" s="828"/>
      <c r="R61" s="829"/>
      <c r="S61" s="829"/>
      <c r="T61" s="829"/>
      <c r="U61" s="829"/>
      <c r="V61" s="829"/>
      <c r="W61" s="829"/>
      <c r="X61" s="829"/>
      <c r="Y61" s="829"/>
      <c r="Z61" s="829"/>
      <c r="AA61" s="829"/>
      <c r="AB61" s="829"/>
      <c r="AC61" s="829"/>
      <c r="AD61" s="829"/>
      <c r="AE61" s="830"/>
      <c r="AF61" s="821"/>
      <c r="AG61" s="746"/>
      <c r="AH61" s="746"/>
      <c r="AI61" s="746"/>
      <c r="AJ61" s="822"/>
      <c r="AK61" s="831"/>
      <c r="AL61" s="829"/>
      <c r="AM61" s="829"/>
      <c r="AN61" s="829"/>
      <c r="AO61" s="829"/>
      <c r="AP61" s="829"/>
      <c r="AQ61" s="829"/>
      <c r="AR61" s="829"/>
      <c r="AS61" s="829"/>
      <c r="AT61" s="829"/>
      <c r="AU61" s="829"/>
      <c r="AV61" s="829"/>
      <c r="AW61" s="829"/>
      <c r="AX61" s="829"/>
      <c r="AY61" s="829"/>
      <c r="AZ61" s="832"/>
      <c r="BA61" s="832"/>
      <c r="BB61" s="832"/>
      <c r="BC61" s="832"/>
      <c r="BD61" s="832"/>
      <c r="BE61" s="823"/>
      <c r="BF61" s="823"/>
      <c r="BG61" s="823"/>
      <c r="BH61" s="823"/>
      <c r="BI61" s="824"/>
      <c r="BJ61" s="241"/>
      <c r="BK61" s="241"/>
      <c r="BL61" s="241"/>
      <c r="BM61" s="241"/>
      <c r="BN61" s="241"/>
      <c r="BO61" s="254"/>
      <c r="BP61" s="254"/>
      <c r="BQ61" s="251">
        <v>55</v>
      </c>
      <c r="BR61" s="252"/>
      <c r="BS61" s="755"/>
      <c r="BT61" s="756"/>
      <c r="BU61" s="756"/>
      <c r="BV61" s="756"/>
      <c r="BW61" s="756"/>
      <c r="BX61" s="756"/>
      <c r="BY61" s="756"/>
      <c r="BZ61" s="756"/>
      <c r="CA61" s="756"/>
      <c r="CB61" s="756"/>
      <c r="CC61" s="756"/>
      <c r="CD61" s="756"/>
      <c r="CE61" s="756"/>
      <c r="CF61" s="756"/>
      <c r="CG61" s="757"/>
      <c r="CH61" s="768"/>
      <c r="CI61" s="769"/>
      <c r="CJ61" s="769"/>
      <c r="CK61" s="769"/>
      <c r="CL61" s="770"/>
      <c r="CM61" s="768"/>
      <c r="CN61" s="769"/>
      <c r="CO61" s="769"/>
      <c r="CP61" s="769"/>
      <c r="CQ61" s="770"/>
      <c r="CR61" s="768"/>
      <c r="CS61" s="769"/>
      <c r="CT61" s="769"/>
      <c r="CU61" s="769"/>
      <c r="CV61" s="770"/>
      <c r="CW61" s="768"/>
      <c r="CX61" s="769"/>
      <c r="CY61" s="769"/>
      <c r="CZ61" s="769"/>
      <c r="DA61" s="770"/>
      <c r="DB61" s="768"/>
      <c r="DC61" s="769"/>
      <c r="DD61" s="769"/>
      <c r="DE61" s="769"/>
      <c r="DF61" s="770"/>
      <c r="DG61" s="768"/>
      <c r="DH61" s="769"/>
      <c r="DI61" s="769"/>
      <c r="DJ61" s="769"/>
      <c r="DK61" s="770"/>
      <c r="DL61" s="768"/>
      <c r="DM61" s="769"/>
      <c r="DN61" s="769"/>
      <c r="DO61" s="769"/>
      <c r="DP61" s="770"/>
      <c r="DQ61" s="768"/>
      <c r="DR61" s="769"/>
      <c r="DS61" s="769"/>
      <c r="DT61" s="769"/>
      <c r="DU61" s="770"/>
      <c r="DV61" s="771"/>
      <c r="DW61" s="772"/>
      <c r="DX61" s="772"/>
      <c r="DY61" s="772"/>
      <c r="DZ61" s="773"/>
      <c r="EA61" s="235"/>
    </row>
    <row r="62" spans="1:131" s="236" customFormat="1" ht="26.25" customHeight="1" x14ac:dyDescent="0.2">
      <c r="A62" s="250">
        <v>35</v>
      </c>
      <c r="B62" s="843"/>
      <c r="C62" s="844"/>
      <c r="D62" s="844"/>
      <c r="E62" s="844"/>
      <c r="F62" s="844"/>
      <c r="G62" s="844"/>
      <c r="H62" s="844"/>
      <c r="I62" s="844"/>
      <c r="J62" s="844"/>
      <c r="K62" s="844"/>
      <c r="L62" s="844"/>
      <c r="M62" s="844"/>
      <c r="N62" s="844"/>
      <c r="O62" s="844"/>
      <c r="P62" s="845"/>
      <c r="Q62" s="828"/>
      <c r="R62" s="829"/>
      <c r="S62" s="829"/>
      <c r="T62" s="829"/>
      <c r="U62" s="829"/>
      <c r="V62" s="829"/>
      <c r="W62" s="829"/>
      <c r="X62" s="829"/>
      <c r="Y62" s="829"/>
      <c r="Z62" s="829"/>
      <c r="AA62" s="829"/>
      <c r="AB62" s="829"/>
      <c r="AC62" s="829"/>
      <c r="AD62" s="829"/>
      <c r="AE62" s="830"/>
      <c r="AF62" s="846"/>
      <c r="AG62" s="829"/>
      <c r="AH62" s="829"/>
      <c r="AI62" s="829"/>
      <c r="AJ62" s="847"/>
      <c r="AK62" s="831"/>
      <c r="AL62" s="829"/>
      <c r="AM62" s="829"/>
      <c r="AN62" s="829"/>
      <c r="AO62" s="829"/>
      <c r="AP62" s="829"/>
      <c r="AQ62" s="829"/>
      <c r="AR62" s="829"/>
      <c r="AS62" s="829"/>
      <c r="AT62" s="829"/>
      <c r="AU62" s="829"/>
      <c r="AV62" s="829"/>
      <c r="AW62" s="829"/>
      <c r="AX62" s="829"/>
      <c r="AY62" s="829"/>
      <c r="AZ62" s="832"/>
      <c r="BA62" s="832"/>
      <c r="BB62" s="832"/>
      <c r="BC62" s="832"/>
      <c r="BD62" s="832"/>
      <c r="BE62" s="840"/>
      <c r="BF62" s="840"/>
      <c r="BG62" s="840"/>
      <c r="BH62" s="840"/>
      <c r="BI62" s="841"/>
      <c r="BJ62" s="842" t="s">
        <v>390</v>
      </c>
      <c r="BK62" s="799"/>
      <c r="BL62" s="799"/>
      <c r="BM62" s="799"/>
      <c r="BN62" s="800"/>
      <c r="BO62" s="254"/>
      <c r="BP62" s="254"/>
      <c r="BQ62" s="251">
        <v>56</v>
      </c>
      <c r="BR62" s="252"/>
      <c r="BS62" s="755"/>
      <c r="BT62" s="756"/>
      <c r="BU62" s="756"/>
      <c r="BV62" s="756"/>
      <c r="BW62" s="756"/>
      <c r="BX62" s="756"/>
      <c r="BY62" s="756"/>
      <c r="BZ62" s="756"/>
      <c r="CA62" s="756"/>
      <c r="CB62" s="756"/>
      <c r="CC62" s="756"/>
      <c r="CD62" s="756"/>
      <c r="CE62" s="756"/>
      <c r="CF62" s="756"/>
      <c r="CG62" s="757"/>
      <c r="CH62" s="768"/>
      <c r="CI62" s="769"/>
      <c r="CJ62" s="769"/>
      <c r="CK62" s="769"/>
      <c r="CL62" s="770"/>
      <c r="CM62" s="768"/>
      <c r="CN62" s="769"/>
      <c r="CO62" s="769"/>
      <c r="CP62" s="769"/>
      <c r="CQ62" s="770"/>
      <c r="CR62" s="768"/>
      <c r="CS62" s="769"/>
      <c r="CT62" s="769"/>
      <c r="CU62" s="769"/>
      <c r="CV62" s="770"/>
      <c r="CW62" s="768"/>
      <c r="CX62" s="769"/>
      <c r="CY62" s="769"/>
      <c r="CZ62" s="769"/>
      <c r="DA62" s="770"/>
      <c r="DB62" s="768"/>
      <c r="DC62" s="769"/>
      <c r="DD62" s="769"/>
      <c r="DE62" s="769"/>
      <c r="DF62" s="770"/>
      <c r="DG62" s="768"/>
      <c r="DH62" s="769"/>
      <c r="DI62" s="769"/>
      <c r="DJ62" s="769"/>
      <c r="DK62" s="770"/>
      <c r="DL62" s="768"/>
      <c r="DM62" s="769"/>
      <c r="DN62" s="769"/>
      <c r="DO62" s="769"/>
      <c r="DP62" s="770"/>
      <c r="DQ62" s="768"/>
      <c r="DR62" s="769"/>
      <c r="DS62" s="769"/>
      <c r="DT62" s="769"/>
      <c r="DU62" s="770"/>
      <c r="DV62" s="771"/>
      <c r="DW62" s="772"/>
      <c r="DX62" s="772"/>
      <c r="DY62" s="772"/>
      <c r="DZ62" s="773"/>
      <c r="EA62" s="235"/>
    </row>
    <row r="63" spans="1:131" s="236" customFormat="1" ht="26.25" customHeight="1" thickBot="1" x14ac:dyDescent="0.25">
      <c r="A63" s="253" t="s">
        <v>370</v>
      </c>
      <c r="B63" s="783" t="s">
        <v>391</v>
      </c>
      <c r="C63" s="784"/>
      <c r="D63" s="784"/>
      <c r="E63" s="784"/>
      <c r="F63" s="784"/>
      <c r="G63" s="784"/>
      <c r="H63" s="784"/>
      <c r="I63" s="784"/>
      <c r="J63" s="784"/>
      <c r="K63" s="784"/>
      <c r="L63" s="784"/>
      <c r="M63" s="784"/>
      <c r="N63" s="784"/>
      <c r="O63" s="784"/>
      <c r="P63" s="785"/>
      <c r="Q63" s="833"/>
      <c r="R63" s="834"/>
      <c r="S63" s="834"/>
      <c r="T63" s="834"/>
      <c r="U63" s="834"/>
      <c r="V63" s="834"/>
      <c r="W63" s="834"/>
      <c r="X63" s="834"/>
      <c r="Y63" s="834"/>
      <c r="Z63" s="834"/>
      <c r="AA63" s="834"/>
      <c r="AB63" s="834"/>
      <c r="AC63" s="834"/>
      <c r="AD63" s="834"/>
      <c r="AE63" s="835"/>
      <c r="AF63" s="836">
        <v>26993</v>
      </c>
      <c r="AG63" s="837"/>
      <c r="AH63" s="837"/>
      <c r="AI63" s="837"/>
      <c r="AJ63" s="838"/>
      <c r="AK63" s="839"/>
      <c r="AL63" s="834"/>
      <c r="AM63" s="834"/>
      <c r="AN63" s="834"/>
      <c r="AO63" s="834"/>
      <c r="AP63" s="837"/>
      <c r="AQ63" s="837"/>
      <c r="AR63" s="837"/>
      <c r="AS63" s="837"/>
      <c r="AT63" s="837"/>
      <c r="AU63" s="837"/>
      <c r="AV63" s="837"/>
      <c r="AW63" s="837"/>
      <c r="AX63" s="837"/>
      <c r="AY63" s="837"/>
      <c r="AZ63" s="848"/>
      <c r="BA63" s="848"/>
      <c r="BB63" s="848"/>
      <c r="BC63" s="848"/>
      <c r="BD63" s="848"/>
      <c r="BE63" s="849"/>
      <c r="BF63" s="849"/>
      <c r="BG63" s="849"/>
      <c r="BH63" s="849"/>
      <c r="BI63" s="850"/>
      <c r="BJ63" s="851" t="s">
        <v>118</v>
      </c>
      <c r="BK63" s="852"/>
      <c r="BL63" s="852"/>
      <c r="BM63" s="852"/>
      <c r="BN63" s="853"/>
      <c r="BO63" s="254"/>
      <c r="BP63" s="254"/>
      <c r="BQ63" s="251">
        <v>57</v>
      </c>
      <c r="BR63" s="252"/>
      <c r="BS63" s="755"/>
      <c r="BT63" s="756"/>
      <c r="BU63" s="756"/>
      <c r="BV63" s="756"/>
      <c r="BW63" s="756"/>
      <c r="BX63" s="756"/>
      <c r="BY63" s="756"/>
      <c r="BZ63" s="756"/>
      <c r="CA63" s="756"/>
      <c r="CB63" s="756"/>
      <c r="CC63" s="756"/>
      <c r="CD63" s="756"/>
      <c r="CE63" s="756"/>
      <c r="CF63" s="756"/>
      <c r="CG63" s="757"/>
      <c r="CH63" s="768"/>
      <c r="CI63" s="769"/>
      <c r="CJ63" s="769"/>
      <c r="CK63" s="769"/>
      <c r="CL63" s="770"/>
      <c r="CM63" s="768"/>
      <c r="CN63" s="769"/>
      <c r="CO63" s="769"/>
      <c r="CP63" s="769"/>
      <c r="CQ63" s="770"/>
      <c r="CR63" s="768"/>
      <c r="CS63" s="769"/>
      <c r="CT63" s="769"/>
      <c r="CU63" s="769"/>
      <c r="CV63" s="770"/>
      <c r="CW63" s="768"/>
      <c r="CX63" s="769"/>
      <c r="CY63" s="769"/>
      <c r="CZ63" s="769"/>
      <c r="DA63" s="770"/>
      <c r="DB63" s="768"/>
      <c r="DC63" s="769"/>
      <c r="DD63" s="769"/>
      <c r="DE63" s="769"/>
      <c r="DF63" s="770"/>
      <c r="DG63" s="768"/>
      <c r="DH63" s="769"/>
      <c r="DI63" s="769"/>
      <c r="DJ63" s="769"/>
      <c r="DK63" s="770"/>
      <c r="DL63" s="768"/>
      <c r="DM63" s="769"/>
      <c r="DN63" s="769"/>
      <c r="DO63" s="769"/>
      <c r="DP63" s="770"/>
      <c r="DQ63" s="768"/>
      <c r="DR63" s="769"/>
      <c r="DS63" s="769"/>
      <c r="DT63" s="769"/>
      <c r="DU63" s="770"/>
      <c r="DV63" s="771"/>
      <c r="DW63" s="772"/>
      <c r="DX63" s="772"/>
      <c r="DY63" s="772"/>
      <c r="DZ63" s="773"/>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755"/>
      <c r="BT64" s="756"/>
      <c r="BU64" s="756"/>
      <c r="BV64" s="756"/>
      <c r="BW64" s="756"/>
      <c r="BX64" s="756"/>
      <c r="BY64" s="756"/>
      <c r="BZ64" s="756"/>
      <c r="CA64" s="756"/>
      <c r="CB64" s="756"/>
      <c r="CC64" s="756"/>
      <c r="CD64" s="756"/>
      <c r="CE64" s="756"/>
      <c r="CF64" s="756"/>
      <c r="CG64" s="757"/>
      <c r="CH64" s="768"/>
      <c r="CI64" s="769"/>
      <c r="CJ64" s="769"/>
      <c r="CK64" s="769"/>
      <c r="CL64" s="770"/>
      <c r="CM64" s="768"/>
      <c r="CN64" s="769"/>
      <c r="CO64" s="769"/>
      <c r="CP64" s="769"/>
      <c r="CQ64" s="770"/>
      <c r="CR64" s="768"/>
      <c r="CS64" s="769"/>
      <c r="CT64" s="769"/>
      <c r="CU64" s="769"/>
      <c r="CV64" s="770"/>
      <c r="CW64" s="768"/>
      <c r="CX64" s="769"/>
      <c r="CY64" s="769"/>
      <c r="CZ64" s="769"/>
      <c r="DA64" s="770"/>
      <c r="DB64" s="768"/>
      <c r="DC64" s="769"/>
      <c r="DD64" s="769"/>
      <c r="DE64" s="769"/>
      <c r="DF64" s="770"/>
      <c r="DG64" s="768"/>
      <c r="DH64" s="769"/>
      <c r="DI64" s="769"/>
      <c r="DJ64" s="769"/>
      <c r="DK64" s="770"/>
      <c r="DL64" s="768"/>
      <c r="DM64" s="769"/>
      <c r="DN64" s="769"/>
      <c r="DO64" s="769"/>
      <c r="DP64" s="770"/>
      <c r="DQ64" s="768"/>
      <c r="DR64" s="769"/>
      <c r="DS64" s="769"/>
      <c r="DT64" s="769"/>
      <c r="DU64" s="770"/>
      <c r="DV64" s="771"/>
      <c r="DW64" s="772"/>
      <c r="DX64" s="772"/>
      <c r="DY64" s="772"/>
      <c r="DZ64" s="773"/>
      <c r="EA64" s="235"/>
    </row>
    <row r="65" spans="1:131" s="236" customFormat="1" ht="26.25" customHeight="1" thickBot="1" x14ac:dyDescent="0.25">
      <c r="A65" s="241" t="s">
        <v>392</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755"/>
      <c r="BT65" s="756"/>
      <c r="BU65" s="756"/>
      <c r="BV65" s="756"/>
      <c r="BW65" s="756"/>
      <c r="BX65" s="756"/>
      <c r="BY65" s="756"/>
      <c r="BZ65" s="756"/>
      <c r="CA65" s="756"/>
      <c r="CB65" s="756"/>
      <c r="CC65" s="756"/>
      <c r="CD65" s="756"/>
      <c r="CE65" s="756"/>
      <c r="CF65" s="756"/>
      <c r="CG65" s="757"/>
      <c r="CH65" s="768"/>
      <c r="CI65" s="769"/>
      <c r="CJ65" s="769"/>
      <c r="CK65" s="769"/>
      <c r="CL65" s="770"/>
      <c r="CM65" s="768"/>
      <c r="CN65" s="769"/>
      <c r="CO65" s="769"/>
      <c r="CP65" s="769"/>
      <c r="CQ65" s="770"/>
      <c r="CR65" s="768"/>
      <c r="CS65" s="769"/>
      <c r="CT65" s="769"/>
      <c r="CU65" s="769"/>
      <c r="CV65" s="770"/>
      <c r="CW65" s="768"/>
      <c r="CX65" s="769"/>
      <c r="CY65" s="769"/>
      <c r="CZ65" s="769"/>
      <c r="DA65" s="770"/>
      <c r="DB65" s="768"/>
      <c r="DC65" s="769"/>
      <c r="DD65" s="769"/>
      <c r="DE65" s="769"/>
      <c r="DF65" s="770"/>
      <c r="DG65" s="768"/>
      <c r="DH65" s="769"/>
      <c r="DI65" s="769"/>
      <c r="DJ65" s="769"/>
      <c r="DK65" s="770"/>
      <c r="DL65" s="768"/>
      <c r="DM65" s="769"/>
      <c r="DN65" s="769"/>
      <c r="DO65" s="769"/>
      <c r="DP65" s="770"/>
      <c r="DQ65" s="768"/>
      <c r="DR65" s="769"/>
      <c r="DS65" s="769"/>
      <c r="DT65" s="769"/>
      <c r="DU65" s="770"/>
      <c r="DV65" s="771"/>
      <c r="DW65" s="772"/>
      <c r="DX65" s="772"/>
      <c r="DY65" s="772"/>
      <c r="DZ65" s="773"/>
      <c r="EA65" s="235"/>
    </row>
    <row r="66" spans="1:131" s="236" customFormat="1" ht="26.25" customHeight="1" x14ac:dyDescent="0.2">
      <c r="A66" s="727" t="s">
        <v>393</v>
      </c>
      <c r="B66" s="728"/>
      <c r="C66" s="728"/>
      <c r="D66" s="728"/>
      <c r="E66" s="728"/>
      <c r="F66" s="728"/>
      <c r="G66" s="728"/>
      <c r="H66" s="728"/>
      <c r="I66" s="728"/>
      <c r="J66" s="728"/>
      <c r="K66" s="728"/>
      <c r="L66" s="728"/>
      <c r="M66" s="728"/>
      <c r="N66" s="728"/>
      <c r="O66" s="728"/>
      <c r="P66" s="729"/>
      <c r="Q66" s="704" t="s">
        <v>374</v>
      </c>
      <c r="R66" s="705"/>
      <c r="S66" s="705"/>
      <c r="T66" s="705"/>
      <c r="U66" s="706"/>
      <c r="V66" s="704" t="s">
        <v>375</v>
      </c>
      <c r="W66" s="705"/>
      <c r="X66" s="705"/>
      <c r="Y66" s="705"/>
      <c r="Z66" s="706"/>
      <c r="AA66" s="704" t="s">
        <v>394</v>
      </c>
      <c r="AB66" s="705"/>
      <c r="AC66" s="705"/>
      <c r="AD66" s="705"/>
      <c r="AE66" s="706"/>
      <c r="AF66" s="854" t="s">
        <v>377</v>
      </c>
      <c r="AG66" s="806"/>
      <c r="AH66" s="806"/>
      <c r="AI66" s="806"/>
      <c r="AJ66" s="855"/>
      <c r="AK66" s="704" t="s">
        <v>395</v>
      </c>
      <c r="AL66" s="728"/>
      <c r="AM66" s="728"/>
      <c r="AN66" s="728"/>
      <c r="AO66" s="729"/>
      <c r="AP66" s="704" t="s">
        <v>396</v>
      </c>
      <c r="AQ66" s="705"/>
      <c r="AR66" s="705"/>
      <c r="AS66" s="705"/>
      <c r="AT66" s="706"/>
      <c r="AU66" s="704" t="s">
        <v>397</v>
      </c>
      <c r="AV66" s="705"/>
      <c r="AW66" s="705"/>
      <c r="AX66" s="705"/>
      <c r="AY66" s="706"/>
      <c r="AZ66" s="704" t="s">
        <v>348</v>
      </c>
      <c r="BA66" s="705"/>
      <c r="BB66" s="705"/>
      <c r="BC66" s="705"/>
      <c r="BD66" s="716"/>
      <c r="BE66" s="254"/>
      <c r="BF66" s="254"/>
      <c r="BG66" s="254"/>
      <c r="BH66" s="254"/>
      <c r="BI66" s="254"/>
      <c r="BJ66" s="254"/>
      <c r="BK66" s="254"/>
      <c r="BL66" s="254"/>
      <c r="BM66" s="254"/>
      <c r="BN66" s="254"/>
      <c r="BO66" s="254"/>
      <c r="BP66" s="254"/>
      <c r="BQ66" s="251">
        <v>60</v>
      </c>
      <c r="BR66" s="256"/>
      <c r="BS66" s="865"/>
      <c r="BT66" s="866"/>
      <c r="BU66" s="866"/>
      <c r="BV66" s="866"/>
      <c r="BW66" s="866"/>
      <c r="BX66" s="866"/>
      <c r="BY66" s="866"/>
      <c r="BZ66" s="866"/>
      <c r="CA66" s="866"/>
      <c r="CB66" s="866"/>
      <c r="CC66" s="866"/>
      <c r="CD66" s="866"/>
      <c r="CE66" s="866"/>
      <c r="CF66" s="866"/>
      <c r="CG66" s="867"/>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5"/>
    </row>
    <row r="67" spans="1:131" s="236" customFormat="1" ht="26.25" customHeight="1" thickBot="1" x14ac:dyDescent="0.25">
      <c r="A67" s="730"/>
      <c r="B67" s="731"/>
      <c r="C67" s="731"/>
      <c r="D67" s="731"/>
      <c r="E67" s="731"/>
      <c r="F67" s="731"/>
      <c r="G67" s="731"/>
      <c r="H67" s="731"/>
      <c r="I67" s="731"/>
      <c r="J67" s="731"/>
      <c r="K67" s="731"/>
      <c r="L67" s="731"/>
      <c r="M67" s="731"/>
      <c r="N67" s="731"/>
      <c r="O67" s="731"/>
      <c r="P67" s="732"/>
      <c r="Q67" s="707"/>
      <c r="R67" s="708"/>
      <c r="S67" s="708"/>
      <c r="T67" s="708"/>
      <c r="U67" s="709"/>
      <c r="V67" s="707"/>
      <c r="W67" s="708"/>
      <c r="X67" s="708"/>
      <c r="Y67" s="708"/>
      <c r="Z67" s="709"/>
      <c r="AA67" s="707"/>
      <c r="AB67" s="708"/>
      <c r="AC67" s="708"/>
      <c r="AD67" s="708"/>
      <c r="AE67" s="709"/>
      <c r="AF67" s="856"/>
      <c r="AG67" s="809"/>
      <c r="AH67" s="809"/>
      <c r="AI67" s="809"/>
      <c r="AJ67" s="857"/>
      <c r="AK67" s="858"/>
      <c r="AL67" s="731"/>
      <c r="AM67" s="731"/>
      <c r="AN67" s="731"/>
      <c r="AO67" s="732"/>
      <c r="AP67" s="707"/>
      <c r="AQ67" s="708"/>
      <c r="AR67" s="708"/>
      <c r="AS67" s="708"/>
      <c r="AT67" s="709"/>
      <c r="AU67" s="707"/>
      <c r="AV67" s="708"/>
      <c r="AW67" s="708"/>
      <c r="AX67" s="708"/>
      <c r="AY67" s="709"/>
      <c r="AZ67" s="707"/>
      <c r="BA67" s="708"/>
      <c r="BB67" s="708"/>
      <c r="BC67" s="708"/>
      <c r="BD67" s="717"/>
      <c r="BE67" s="254"/>
      <c r="BF67" s="254"/>
      <c r="BG67" s="254"/>
      <c r="BH67" s="254"/>
      <c r="BI67" s="254"/>
      <c r="BJ67" s="254"/>
      <c r="BK67" s="254"/>
      <c r="BL67" s="254"/>
      <c r="BM67" s="254"/>
      <c r="BN67" s="254"/>
      <c r="BO67" s="254"/>
      <c r="BP67" s="254"/>
      <c r="BQ67" s="251">
        <v>61</v>
      </c>
      <c r="BR67" s="256"/>
      <c r="BS67" s="865"/>
      <c r="BT67" s="866"/>
      <c r="BU67" s="866"/>
      <c r="BV67" s="866"/>
      <c r="BW67" s="866"/>
      <c r="BX67" s="866"/>
      <c r="BY67" s="866"/>
      <c r="BZ67" s="866"/>
      <c r="CA67" s="866"/>
      <c r="CB67" s="866"/>
      <c r="CC67" s="866"/>
      <c r="CD67" s="866"/>
      <c r="CE67" s="866"/>
      <c r="CF67" s="866"/>
      <c r="CG67" s="867"/>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5"/>
    </row>
    <row r="68" spans="1:131" s="236" customFormat="1" ht="26.25" customHeight="1" thickTop="1" x14ac:dyDescent="0.2">
      <c r="A68" s="247">
        <v>1</v>
      </c>
      <c r="B68" s="871"/>
      <c r="C68" s="872"/>
      <c r="D68" s="872"/>
      <c r="E68" s="872"/>
      <c r="F68" s="872"/>
      <c r="G68" s="872"/>
      <c r="H68" s="872"/>
      <c r="I68" s="872"/>
      <c r="J68" s="872"/>
      <c r="K68" s="872"/>
      <c r="L68" s="872"/>
      <c r="M68" s="872"/>
      <c r="N68" s="872"/>
      <c r="O68" s="872"/>
      <c r="P68" s="873"/>
      <c r="Q68" s="874"/>
      <c r="R68" s="868"/>
      <c r="S68" s="868"/>
      <c r="T68" s="868"/>
      <c r="U68" s="868"/>
      <c r="V68" s="868"/>
      <c r="W68" s="868"/>
      <c r="X68" s="868"/>
      <c r="Y68" s="868"/>
      <c r="Z68" s="868"/>
      <c r="AA68" s="868"/>
      <c r="AB68" s="868"/>
      <c r="AC68" s="868"/>
      <c r="AD68" s="868"/>
      <c r="AE68" s="868"/>
      <c r="AF68" s="868"/>
      <c r="AG68" s="868"/>
      <c r="AH68" s="868"/>
      <c r="AI68" s="868"/>
      <c r="AJ68" s="868"/>
      <c r="AK68" s="868"/>
      <c r="AL68" s="868"/>
      <c r="AM68" s="868"/>
      <c r="AN68" s="868"/>
      <c r="AO68" s="868"/>
      <c r="AP68" s="868"/>
      <c r="AQ68" s="868"/>
      <c r="AR68" s="868"/>
      <c r="AS68" s="868"/>
      <c r="AT68" s="868"/>
      <c r="AU68" s="868"/>
      <c r="AV68" s="868"/>
      <c r="AW68" s="868"/>
      <c r="AX68" s="868"/>
      <c r="AY68" s="868"/>
      <c r="AZ68" s="869"/>
      <c r="BA68" s="869"/>
      <c r="BB68" s="869"/>
      <c r="BC68" s="869"/>
      <c r="BD68" s="870"/>
      <c r="BE68" s="254"/>
      <c r="BF68" s="254"/>
      <c r="BG68" s="254"/>
      <c r="BH68" s="254"/>
      <c r="BI68" s="254"/>
      <c r="BJ68" s="254"/>
      <c r="BK68" s="254"/>
      <c r="BL68" s="254"/>
      <c r="BM68" s="254"/>
      <c r="BN68" s="254"/>
      <c r="BO68" s="254"/>
      <c r="BP68" s="254"/>
      <c r="BQ68" s="251">
        <v>62</v>
      </c>
      <c r="BR68" s="256"/>
      <c r="BS68" s="865"/>
      <c r="BT68" s="866"/>
      <c r="BU68" s="866"/>
      <c r="BV68" s="866"/>
      <c r="BW68" s="866"/>
      <c r="BX68" s="866"/>
      <c r="BY68" s="866"/>
      <c r="BZ68" s="866"/>
      <c r="CA68" s="866"/>
      <c r="CB68" s="866"/>
      <c r="CC68" s="866"/>
      <c r="CD68" s="866"/>
      <c r="CE68" s="866"/>
      <c r="CF68" s="866"/>
      <c r="CG68" s="867"/>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5"/>
    </row>
    <row r="69" spans="1:131" s="236" customFormat="1" ht="26.25" customHeight="1" x14ac:dyDescent="0.2">
      <c r="A69" s="250">
        <v>2</v>
      </c>
      <c r="B69" s="875"/>
      <c r="C69" s="876"/>
      <c r="D69" s="876"/>
      <c r="E69" s="876"/>
      <c r="F69" s="876"/>
      <c r="G69" s="876"/>
      <c r="H69" s="876"/>
      <c r="I69" s="876"/>
      <c r="J69" s="876"/>
      <c r="K69" s="876"/>
      <c r="L69" s="876"/>
      <c r="M69" s="876"/>
      <c r="N69" s="876"/>
      <c r="O69" s="876"/>
      <c r="P69" s="877"/>
      <c r="Q69" s="878"/>
      <c r="R69" s="826"/>
      <c r="S69" s="826"/>
      <c r="T69" s="826"/>
      <c r="U69" s="826"/>
      <c r="V69" s="826"/>
      <c r="W69" s="826"/>
      <c r="X69" s="826"/>
      <c r="Y69" s="826"/>
      <c r="Z69" s="826"/>
      <c r="AA69" s="826"/>
      <c r="AB69" s="826"/>
      <c r="AC69" s="826"/>
      <c r="AD69" s="826"/>
      <c r="AE69" s="826"/>
      <c r="AF69" s="826"/>
      <c r="AG69" s="826"/>
      <c r="AH69" s="826"/>
      <c r="AI69" s="826"/>
      <c r="AJ69" s="826"/>
      <c r="AK69" s="826"/>
      <c r="AL69" s="826"/>
      <c r="AM69" s="826"/>
      <c r="AN69" s="826"/>
      <c r="AO69" s="826"/>
      <c r="AP69" s="826"/>
      <c r="AQ69" s="826"/>
      <c r="AR69" s="826"/>
      <c r="AS69" s="826"/>
      <c r="AT69" s="826"/>
      <c r="AU69" s="826"/>
      <c r="AV69" s="826"/>
      <c r="AW69" s="826"/>
      <c r="AX69" s="826"/>
      <c r="AY69" s="826"/>
      <c r="AZ69" s="879"/>
      <c r="BA69" s="879"/>
      <c r="BB69" s="879"/>
      <c r="BC69" s="879"/>
      <c r="BD69" s="880"/>
      <c r="BE69" s="254"/>
      <c r="BF69" s="254"/>
      <c r="BG69" s="254"/>
      <c r="BH69" s="254"/>
      <c r="BI69" s="254"/>
      <c r="BJ69" s="254"/>
      <c r="BK69" s="254"/>
      <c r="BL69" s="254"/>
      <c r="BM69" s="254"/>
      <c r="BN69" s="254"/>
      <c r="BO69" s="254"/>
      <c r="BP69" s="254"/>
      <c r="BQ69" s="251">
        <v>63</v>
      </c>
      <c r="BR69" s="256"/>
      <c r="BS69" s="865"/>
      <c r="BT69" s="866"/>
      <c r="BU69" s="866"/>
      <c r="BV69" s="866"/>
      <c r="BW69" s="866"/>
      <c r="BX69" s="866"/>
      <c r="BY69" s="866"/>
      <c r="BZ69" s="866"/>
      <c r="CA69" s="866"/>
      <c r="CB69" s="866"/>
      <c r="CC69" s="866"/>
      <c r="CD69" s="866"/>
      <c r="CE69" s="866"/>
      <c r="CF69" s="866"/>
      <c r="CG69" s="867"/>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5"/>
    </row>
    <row r="70" spans="1:131" s="236" customFormat="1" ht="26.25" customHeight="1" x14ac:dyDescent="0.2">
      <c r="A70" s="250">
        <v>3</v>
      </c>
      <c r="B70" s="875"/>
      <c r="C70" s="876"/>
      <c r="D70" s="876"/>
      <c r="E70" s="876"/>
      <c r="F70" s="876"/>
      <c r="G70" s="876"/>
      <c r="H70" s="876"/>
      <c r="I70" s="876"/>
      <c r="J70" s="876"/>
      <c r="K70" s="876"/>
      <c r="L70" s="876"/>
      <c r="M70" s="876"/>
      <c r="N70" s="876"/>
      <c r="O70" s="876"/>
      <c r="P70" s="877"/>
      <c r="Q70" s="878"/>
      <c r="R70" s="826"/>
      <c r="S70" s="826"/>
      <c r="T70" s="826"/>
      <c r="U70" s="826"/>
      <c r="V70" s="826"/>
      <c r="W70" s="826"/>
      <c r="X70" s="826"/>
      <c r="Y70" s="826"/>
      <c r="Z70" s="826"/>
      <c r="AA70" s="826"/>
      <c r="AB70" s="826"/>
      <c r="AC70" s="826"/>
      <c r="AD70" s="826"/>
      <c r="AE70" s="826"/>
      <c r="AF70" s="826"/>
      <c r="AG70" s="826"/>
      <c r="AH70" s="826"/>
      <c r="AI70" s="826"/>
      <c r="AJ70" s="826"/>
      <c r="AK70" s="826"/>
      <c r="AL70" s="826"/>
      <c r="AM70" s="826"/>
      <c r="AN70" s="826"/>
      <c r="AO70" s="826"/>
      <c r="AP70" s="826"/>
      <c r="AQ70" s="826"/>
      <c r="AR70" s="826"/>
      <c r="AS70" s="826"/>
      <c r="AT70" s="826"/>
      <c r="AU70" s="826"/>
      <c r="AV70" s="826"/>
      <c r="AW70" s="826"/>
      <c r="AX70" s="826"/>
      <c r="AY70" s="826"/>
      <c r="AZ70" s="879"/>
      <c r="BA70" s="879"/>
      <c r="BB70" s="879"/>
      <c r="BC70" s="879"/>
      <c r="BD70" s="880"/>
      <c r="BE70" s="254"/>
      <c r="BF70" s="254"/>
      <c r="BG70" s="254"/>
      <c r="BH70" s="254"/>
      <c r="BI70" s="254"/>
      <c r="BJ70" s="254"/>
      <c r="BK70" s="254"/>
      <c r="BL70" s="254"/>
      <c r="BM70" s="254"/>
      <c r="BN70" s="254"/>
      <c r="BO70" s="254"/>
      <c r="BP70" s="254"/>
      <c r="BQ70" s="251">
        <v>64</v>
      </c>
      <c r="BR70" s="256"/>
      <c r="BS70" s="865"/>
      <c r="BT70" s="866"/>
      <c r="BU70" s="866"/>
      <c r="BV70" s="866"/>
      <c r="BW70" s="866"/>
      <c r="BX70" s="866"/>
      <c r="BY70" s="866"/>
      <c r="BZ70" s="866"/>
      <c r="CA70" s="866"/>
      <c r="CB70" s="866"/>
      <c r="CC70" s="866"/>
      <c r="CD70" s="866"/>
      <c r="CE70" s="866"/>
      <c r="CF70" s="866"/>
      <c r="CG70" s="867"/>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5"/>
    </row>
    <row r="71" spans="1:131" s="236" customFormat="1" ht="26.25" customHeight="1" x14ac:dyDescent="0.2">
      <c r="A71" s="250">
        <v>4</v>
      </c>
      <c r="B71" s="875"/>
      <c r="C71" s="876"/>
      <c r="D71" s="876"/>
      <c r="E71" s="876"/>
      <c r="F71" s="876"/>
      <c r="G71" s="876"/>
      <c r="H71" s="876"/>
      <c r="I71" s="876"/>
      <c r="J71" s="876"/>
      <c r="K71" s="876"/>
      <c r="L71" s="876"/>
      <c r="M71" s="876"/>
      <c r="N71" s="876"/>
      <c r="O71" s="876"/>
      <c r="P71" s="877"/>
      <c r="Q71" s="878"/>
      <c r="R71" s="826"/>
      <c r="S71" s="826"/>
      <c r="T71" s="826"/>
      <c r="U71" s="826"/>
      <c r="V71" s="826"/>
      <c r="W71" s="826"/>
      <c r="X71" s="826"/>
      <c r="Y71" s="826"/>
      <c r="Z71" s="826"/>
      <c r="AA71" s="826"/>
      <c r="AB71" s="826"/>
      <c r="AC71" s="826"/>
      <c r="AD71" s="826"/>
      <c r="AE71" s="826"/>
      <c r="AF71" s="826"/>
      <c r="AG71" s="826"/>
      <c r="AH71" s="826"/>
      <c r="AI71" s="826"/>
      <c r="AJ71" s="826"/>
      <c r="AK71" s="826"/>
      <c r="AL71" s="826"/>
      <c r="AM71" s="826"/>
      <c r="AN71" s="826"/>
      <c r="AO71" s="826"/>
      <c r="AP71" s="826"/>
      <c r="AQ71" s="826"/>
      <c r="AR71" s="826"/>
      <c r="AS71" s="826"/>
      <c r="AT71" s="826"/>
      <c r="AU71" s="826"/>
      <c r="AV71" s="826"/>
      <c r="AW71" s="826"/>
      <c r="AX71" s="826"/>
      <c r="AY71" s="826"/>
      <c r="AZ71" s="879"/>
      <c r="BA71" s="879"/>
      <c r="BB71" s="879"/>
      <c r="BC71" s="879"/>
      <c r="BD71" s="880"/>
      <c r="BE71" s="254"/>
      <c r="BF71" s="254"/>
      <c r="BG71" s="254"/>
      <c r="BH71" s="254"/>
      <c r="BI71" s="254"/>
      <c r="BJ71" s="254"/>
      <c r="BK71" s="254"/>
      <c r="BL71" s="254"/>
      <c r="BM71" s="254"/>
      <c r="BN71" s="254"/>
      <c r="BO71" s="254"/>
      <c r="BP71" s="254"/>
      <c r="BQ71" s="251">
        <v>65</v>
      </c>
      <c r="BR71" s="256"/>
      <c r="BS71" s="865"/>
      <c r="BT71" s="866"/>
      <c r="BU71" s="866"/>
      <c r="BV71" s="866"/>
      <c r="BW71" s="866"/>
      <c r="BX71" s="866"/>
      <c r="BY71" s="866"/>
      <c r="BZ71" s="866"/>
      <c r="CA71" s="866"/>
      <c r="CB71" s="866"/>
      <c r="CC71" s="866"/>
      <c r="CD71" s="866"/>
      <c r="CE71" s="866"/>
      <c r="CF71" s="866"/>
      <c r="CG71" s="867"/>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5"/>
    </row>
    <row r="72" spans="1:131" s="236" customFormat="1" ht="26.25" customHeight="1" x14ac:dyDescent="0.2">
      <c r="A72" s="250">
        <v>5</v>
      </c>
      <c r="B72" s="875"/>
      <c r="C72" s="876"/>
      <c r="D72" s="876"/>
      <c r="E72" s="876"/>
      <c r="F72" s="876"/>
      <c r="G72" s="876"/>
      <c r="H72" s="876"/>
      <c r="I72" s="876"/>
      <c r="J72" s="876"/>
      <c r="K72" s="876"/>
      <c r="L72" s="876"/>
      <c r="M72" s="876"/>
      <c r="N72" s="876"/>
      <c r="O72" s="876"/>
      <c r="P72" s="877"/>
      <c r="Q72" s="878"/>
      <c r="R72" s="826"/>
      <c r="S72" s="826"/>
      <c r="T72" s="826"/>
      <c r="U72" s="826"/>
      <c r="V72" s="826"/>
      <c r="W72" s="826"/>
      <c r="X72" s="826"/>
      <c r="Y72" s="826"/>
      <c r="Z72" s="826"/>
      <c r="AA72" s="826"/>
      <c r="AB72" s="826"/>
      <c r="AC72" s="826"/>
      <c r="AD72" s="826"/>
      <c r="AE72" s="826"/>
      <c r="AF72" s="826"/>
      <c r="AG72" s="826"/>
      <c r="AH72" s="826"/>
      <c r="AI72" s="826"/>
      <c r="AJ72" s="826"/>
      <c r="AK72" s="826"/>
      <c r="AL72" s="826"/>
      <c r="AM72" s="826"/>
      <c r="AN72" s="826"/>
      <c r="AO72" s="826"/>
      <c r="AP72" s="826"/>
      <c r="AQ72" s="826"/>
      <c r="AR72" s="826"/>
      <c r="AS72" s="826"/>
      <c r="AT72" s="826"/>
      <c r="AU72" s="826"/>
      <c r="AV72" s="826"/>
      <c r="AW72" s="826"/>
      <c r="AX72" s="826"/>
      <c r="AY72" s="826"/>
      <c r="AZ72" s="879"/>
      <c r="BA72" s="879"/>
      <c r="BB72" s="879"/>
      <c r="BC72" s="879"/>
      <c r="BD72" s="880"/>
      <c r="BE72" s="254"/>
      <c r="BF72" s="254"/>
      <c r="BG72" s="254"/>
      <c r="BH72" s="254"/>
      <c r="BI72" s="254"/>
      <c r="BJ72" s="254"/>
      <c r="BK72" s="254"/>
      <c r="BL72" s="254"/>
      <c r="BM72" s="254"/>
      <c r="BN72" s="254"/>
      <c r="BO72" s="254"/>
      <c r="BP72" s="254"/>
      <c r="BQ72" s="251">
        <v>66</v>
      </c>
      <c r="BR72" s="256"/>
      <c r="BS72" s="865"/>
      <c r="BT72" s="866"/>
      <c r="BU72" s="866"/>
      <c r="BV72" s="866"/>
      <c r="BW72" s="866"/>
      <c r="BX72" s="866"/>
      <c r="BY72" s="866"/>
      <c r="BZ72" s="866"/>
      <c r="CA72" s="866"/>
      <c r="CB72" s="866"/>
      <c r="CC72" s="866"/>
      <c r="CD72" s="866"/>
      <c r="CE72" s="866"/>
      <c r="CF72" s="866"/>
      <c r="CG72" s="867"/>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5"/>
    </row>
    <row r="73" spans="1:131" s="236" customFormat="1" ht="26.25" customHeight="1" x14ac:dyDescent="0.2">
      <c r="A73" s="250">
        <v>6</v>
      </c>
      <c r="B73" s="875"/>
      <c r="C73" s="876"/>
      <c r="D73" s="876"/>
      <c r="E73" s="876"/>
      <c r="F73" s="876"/>
      <c r="G73" s="876"/>
      <c r="H73" s="876"/>
      <c r="I73" s="876"/>
      <c r="J73" s="876"/>
      <c r="K73" s="876"/>
      <c r="L73" s="876"/>
      <c r="M73" s="876"/>
      <c r="N73" s="876"/>
      <c r="O73" s="876"/>
      <c r="P73" s="877"/>
      <c r="Q73" s="878"/>
      <c r="R73" s="826"/>
      <c r="S73" s="826"/>
      <c r="T73" s="826"/>
      <c r="U73" s="826"/>
      <c r="V73" s="826"/>
      <c r="W73" s="826"/>
      <c r="X73" s="826"/>
      <c r="Y73" s="826"/>
      <c r="Z73" s="826"/>
      <c r="AA73" s="826"/>
      <c r="AB73" s="826"/>
      <c r="AC73" s="826"/>
      <c r="AD73" s="826"/>
      <c r="AE73" s="826"/>
      <c r="AF73" s="826"/>
      <c r="AG73" s="826"/>
      <c r="AH73" s="826"/>
      <c r="AI73" s="826"/>
      <c r="AJ73" s="826"/>
      <c r="AK73" s="826"/>
      <c r="AL73" s="826"/>
      <c r="AM73" s="826"/>
      <c r="AN73" s="826"/>
      <c r="AO73" s="826"/>
      <c r="AP73" s="826"/>
      <c r="AQ73" s="826"/>
      <c r="AR73" s="826"/>
      <c r="AS73" s="826"/>
      <c r="AT73" s="826"/>
      <c r="AU73" s="826"/>
      <c r="AV73" s="826"/>
      <c r="AW73" s="826"/>
      <c r="AX73" s="826"/>
      <c r="AY73" s="826"/>
      <c r="AZ73" s="879"/>
      <c r="BA73" s="879"/>
      <c r="BB73" s="879"/>
      <c r="BC73" s="879"/>
      <c r="BD73" s="880"/>
      <c r="BE73" s="254"/>
      <c r="BF73" s="254"/>
      <c r="BG73" s="254"/>
      <c r="BH73" s="254"/>
      <c r="BI73" s="254"/>
      <c r="BJ73" s="254"/>
      <c r="BK73" s="254"/>
      <c r="BL73" s="254"/>
      <c r="BM73" s="254"/>
      <c r="BN73" s="254"/>
      <c r="BO73" s="254"/>
      <c r="BP73" s="254"/>
      <c r="BQ73" s="251">
        <v>67</v>
      </c>
      <c r="BR73" s="256"/>
      <c r="BS73" s="865"/>
      <c r="BT73" s="866"/>
      <c r="BU73" s="866"/>
      <c r="BV73" s="866"/>
      <c r="BW73" s="866"/>
      <c r="BX73" s="866"/>
      <c r="BY73" s="866"/>
      <c r="BZ73" s="866"/>
      <c r="CA73" s="866"/>
      <c r="CB73" s="866"/>
      <c r="CC73" s="866"/>
      <c r="CD73" s="866"/>
      <c r="CE73" s="866"/>
      <c r="CF73" s="866"/>
      <c r="CG73" s="867"/>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5"/>
    </row>
    <row r="74" spans="1:131" s="236" customFormat="1" ht="26.25" customHeight="1" x14ac:dyDescent="0.2">
      <c r="A74" s="250">
        <v>7</v>
      </c>
      <c r="B74" s="875"/>
      <c r="C74" s="876"/>
      <c r="D74" s="876"/>
      <c r="E74" s="876"/>
      <c r="F74" s="876"/>
      <c r="G74" s="876"/>
      <c r="H74" s="876"/>
      <c r="I74" s="876"/>
      <c r="J74" s="876"/>
      <c r="K74" s="876"/>
      <c r="L74" s="876"/>
      <c r="M74" s="876"/>
      <c r="N74" s="876"/>
      <c r="O74" s="876"/>
      <c r="P74" s="877"/>
      <c r="Q74" s="878"/>
      <c r="R74" s="826"/>
      <c r="S74" s="826"/>
      <c r="T74" s="826"/>
      <c r="U74" s="826"/>
      <c r="V74" s="826"/>
      <c r="W74" s="826"/>
      <c r="X74" s="826"/>
      <c r="Y74" s="826"/>
      <c r="Z74" s="826"/>
      <c r="AA74" s="826"/>
      <c r="AB74" s="826"/>
      <c r="AC74" s="826"/>
      <c r="AD74" s="826"/>
      <c r="AE74" s="826"/>
      <c r="AF74" s="826"/>
      <c r="AG74" s="826"/>
      <c r="AH74" s="826"/>
      <c r="AI74" s="826"/>
      <c r="AJ74" s="826"/>
      <c r="AK74" s="826"/>
      <c r="AL74" s="826"/>
      <c r="AM74" s="826"/>
      <c r="AN74" s="826"/>
      <c r="AO74" s="826"/>
      <c r="AP74" s="826"/>
      <c r="AQ74" s="826"/>
      <c r="AR74" s="826"/>
      <c r="AS74" s="826"/>
      <c r="AT74" s="826"/>
      <c r="AU74" s="826"/>
      <c r="AV74" s="826"/>
      <c r="AW74" s="826"/>
      <c r="AX74" s="826"/>
      <c r="AY74" s="826"/>
      <c r="AZ74" s="879"/>
      <c r="BA74" s="879"/>
      <c r="BB74" s="879"/>
      <c r="BC74" s="879"/>
      <c r="BD74" s="880"/>
      <c r="BE74" s="254"/>
      <c r="BF74" s="254"/>
      <c r="BG74" s="254"/>
      <c r="BH74" s="254"/>
      <c r="BI74" s="254"/>
      <c r="BJ74" s="254"/>
      <c r="BK74" s="254"/>
      <c r="BL74" s="254"/>
      <c r="BM74" s="254"/>
      <c r="BN74" s="254"/>
      <c r="BO74" s="254"/>
      <c r="BP74" s="254"/>
      <c r="BQ74" s="251">
        <v>68</v>
      </c>
      <c r="BR74" s="256"/>
      <c r="BS74" s="865"/>
      <c r="BT74" s="866"/>
      <c r="BU74" s="866"/>
      <c r="BV74" s="866"/>
      <c r="BW74" s="866"/>
      <c r="BX74" s="866"/>
      <c r="BY74" s="866"/>
      <c r="BZ74" s="866"/>
      <c r="CA74" s="866"/>
      <c r="CB74" s="866"/>
      <c r="CC74" s="866"/>
      <c r="CD74" s="866"/>
      <c r="CE74" s="866"/>
      <c r="CF74" s="866"/>
      <c r="CG74" s="867"/>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5"/>
    </row>
    <row r="75" spans="1:131" s="236" customFormat="1" ht="26.25" customHeight="1" x14ac:dyDescent="0.2">
      <c r="A75" s="250">
        <v>8</v>
      </c>
      <c r="B75" s="875"/>
      <c r="C75" s="876"/>
      <c r="D75" s="876"/>
      <c r="E75" s="876"/>
      <c r="F75" s="876"/>
      <c r="G75" s="876"/>
      <c r="H75" s="876"/>
      <c r="I75" s="876"/>
      <c r="J75" s="876"/>
      <c r="K75" s="876"/>
      <c r="L75" s="876"/>
      <c r="M75" s="876"/>
      <c r="N75" s="876"/>
      <c r="O75" s="876"/>
      <c r="P75" s="877"/>
      <c r="Q75" s="881"/>
      <c r="R75" s="882"/>
      <c r="S75" s="882"/>
      <c r="T75" s="882"/>
      <c r="U75" s="825"/>
      <c r="V75" s="883"/>
      <c r="W75" s="882"/>
      <c r="X75" s="882"/>
      <c r="Y75" s="882"/>
      <c r="Z75" s="825"/>
      <c r="AA75" s="883"/>
      <c r="AB75" s="882"/>
      <c r="AC75" s="882"/>
      <c r="AD75" s="882"/>
      <c r="AE75" s="825"/>
      <c r="AF75" s="883"/>
      <c r="AG75" s="882"/>
      <c r="AH75" s="882"/>
      <c r="AI75" s="882"/>
      <c r="AJ75" s="825"/>
      <c r="AK75" s="883"/>
      <c r="AL75" s="882"/>
      <c r="AM75" s="882"/>
      <c r="AN75" s="882"/>
      <c r="AO75" s="825"/>
      <c r="AP75" s="883"/>
      <c r="AQ75" s="882"/>
      <c r="AR75" s="882"/>
      <c r="AS75" s="882"/>
      <c r="AT75" s="825"/>
      <c r="AU75" s="883"/>
      <c r="AV75" s="882"/>
      <c r="AW75" s="882"/>
      <c r="AX75" s="882"/>
      <c r="AY75" s="825"/>
      <c r="AZ75" s="879"/>
      <c r="BA75" s="879"/>
      <c r="BB75" s="879"/>
      <c r="BC75" s="879"/>
      <c r="BD75" s="880"/>
      <c r="BE75" s="254"/>
      <c r="BF75" s="254"/>
      <c r="BG75" s="254"/>
      <c r="BH75" s="254"/>
      <c r="BI75" s="254"/>
      <c r="BJ75" s="254"/>
      <c r="BK75" s="254"/>
      <c r="BL75" s="254"/>
      <c r="BM75" s="254"/>
      <c r="BN75" s="254"/>
      <c r="BO75" s="254"/>
      <c r="BP75" s="254"/>
      <c r="BQ75" s="251">
        <v>69</v>
      </c>
      <c r="BR75" s="256"/>
      <c r="BS75" s="865"/>
      <c r="BT75" s="866"/>
      <c r="BU75" s="866"/>
      <c r="BV75" s="866"/>
      <c r="BW75" s="866"/>
      <c r="BX75" s="866"/>
      <c r="BY75" s="866"/>
      <c r="BZ75" s="866"/>
      <c r="CA75" s="866"/>
      <c r="CB75" s="866"/>
      <c r="CC75" s="866"/>
      <c r="CD75" s="866"/>
      <c r="CE75" s="866"/>
      <c r="CF75" s="866"/>
      <c r="CG75" s="867"/>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5"/>
    </row>
    <row r="76" spans="1:131" s="236" customFormat="1" ht="26.25" customHeight="1" x14ac:dyDescent="0.2">
      <c r="A76" s="250">
        <v>9</v>
      </c>
      <c r="B76" s="875"/>
      <c r="C76" s="876"/>
      <c r="D76" s="876"/>
      <c r="E76" s="876"/>
      <c r="F76" s="876"/>
      <c r="G76" s="876"/>
      <c r="H76" s="876"/>
      <c r="I76" s="876"/>
      <c r="J76" s="876"/>
      <c r="K76" s="876"/>
      <c r="L76" s="876"/>
      <c r="M76" s="876"/>
      <c r="N76" s="876"/>
      <c r="O76" s="876"/>
      <c r="P76" s="877"/>
      <c r="Q76" s="881"/>
      <c r="R76" s="882"/>
      <c r="S76" s="882"/>
      <c r="T76" s="882"/>
      <c r="U76" s="825"/>
      <c r="V76" s="883"/>
      <c r="W76" s="882"/>
      <c r="X76" s="882"/>
      <c r="Y76" s="882"/>
      <c r="Z76" s="825"/>
      <c r="AA76" s="883"/>
      <c r="AB76" s="882"/>
      <c r="AC76" s="882"/>
      <c r="AD76" s="882"/>
      <c r="AE76" s="825"/>
      <c r="AF76" s="883"/>
      <c r="AG76" s="882"/>
      <c r="AH76" s="882"/>
      <c r="AI76" s="882"/>
      <c r="AJ76" s="825"/>
      <c r="AK76" s="883"/>
      <c r="AL76" s="882"/>
      <c r="AM76" s="882"/>
      <c r="AN76" s="882"/>
      <c r="AO76" s="825"/>
      <c r="AP76" s="883"/>
      <c r="AQ76" s="882"/>
      <c r="AR76" s="882"/>
      <c r="AS76" s="882"/>
      <c r="AT76" s="825"/>
      <c r="AU76" s="883"/>
      <c r="AV76" s="882"/>
      <c r="AW76" s="882"/>
      <c r="AX76" s="882"/>
      <c r="AY76" s="825"/>
      <c r="AZ76" s="879"/>
      <c r="BA76" s="879"/>
      <c r="BB76" s="879"/>
      <c r="BC76" s="879"/>
      <c r="BD76" s="880"/>
      <c r="BE76" s="254"/>
      <c r="BF76" s="254"/>
      <c r="BG76" s="254"/>
      <c r="BH76" s="254"/>
      <c r="BI76" s="254"/>
      <c r="BJ76" s="254"/>
      <c r="BK76" s="254"/>
      <c r="BL76" s="254"/>
      <c r="BM76" s="254"/>
      <c r="BN76" s="254"/>
      <c r="BO76" s="254"/>
      <c r="BP76" s="254"/>
      <c r="BQ76" s="251">
        <v>70</v>
      </c>
      <c r="BR76" s="256"/>
      <c r="BS76" s="865"/>
      <c r="BT76" s="866"/>
      <c r="BU76" s="866"/>
      <c r="BV76" s="866"/>
      <c r="BW76" s="866"/>
      <c r="BX76" s="866"/>
      <c r="BY76" s="866"/>
      <c r="BZ76" s="866"/>
      <c r="CA76" s="866"/>
      <c r="CB76" s="866"/>
      <c r="CC76" s="866"/>
      <c r="CD76" s="866"/>
      <c r="CE76" s="866"/>
      <c r="CF76" s="866"/>
      <c r="CG76" s="867"/>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5"/>
    </row>
    <row r="77" spans="1:131" s="236" customFormat="1" ht="26.25" customHeight="1" x14ac:dyDescent="0.2">
      <c r="A77" s="250">
        <v>10</v>
      </c>
      <c r="B77" s="875"/>
      <c r="C77" s="876"/>
      <c r="D77" s="876"/>
      <c r="E77" s="876"/>
      <c r="F77" s="876"/>
      <c r="G77" s="876"/>
      <c r="H77" s="876"/>
      <c r="I77" s="876"/>
      <c r="J77" s="876"/>
      <c r="K77" s="876"/>
      <c r="L77" s="876"/>
      <c r="M77" s="876"/>
      <c r="N77" s="876"/>
      <c r="O77" s="876"/>
      <c r="P77" s="877"/>
      <c r="Q77" s="881"/>
      <c r="R77" s="882"/>
      <c r="S77" s="882"/>
      <c r="T77" s="882"/>
      <c r="U77" s="825"/>
      <c r="V77" s="883"/>
      <c r="W77" s="882"/>
      <c r="X77" s="882"/>
      <c r="Y77" s="882"/>
      <c r="Z77" s="825"/>
      <c r="AA77" s="883"/>
      <c r="AB77" s="882"/>
      <c r="AC77" s="882"/>
      <c r="AD77" s="882"/>
      <c r="AE77" s="825"/>
      <c r="AF77" s="883"/>
      <c r="AG77" s="882"/>
      <c r="AH77" s="882"/>
      <c r="AI77" s="882"/>
      <c r="AJ77" s="825"/>
      <c r="AK77" s="883"/>
      <c r="AL77" s="882"/>
      <c r="AM77" s="882"/>
      <c r="AN77" s="882"/>
      <c r="AO77" s="825"/>
      <c r="AP77" s="883"/>
      <c r="AQ77" s="882"/>
      <c r="AR77" s="882"/>
      <c r="AS77" s="882"/>
      <c r="AT77" s="825"/>
      <c r="AU77" s="883"/>
      <c r="AV77" s="882"/>
      <c r="AW77" s="882"/>
      <c r="AX77" s="882"/>
      <c r="AY77" s="825"/>
      <c r="AZ77" s="879"/>
      <c r="BA77" s="879"/>
      <c r="BB77" s="879"/>
      <c r="BC77" s="879"/>
      <c r="BD77" s="880"/>
      <c r="BE77" s="254"/>
      <c r="BF77" s="254"/>
      <c r="BG77" s="254"/>
      <c r="BH77" s="254"/>
      <c r="BI77" s="254"/>
      <c r="BJ77" s="254"/>
      <c r="BK77" s="254"/>
      <c r="BL77" s="254"/>
      <c r="BM77" s="254"/>
      <c r="BN77" s="254"/>
      <c r="BO77" s="254"/>
      <c r="BP77" s="254"/>
      <c r="BQ77" s="251">
        <v>71</v>
      </c>
      <c r="BR77" s="256"/>
      <c r="BS77" s="865"/>
      <c r="BT77" s="866"/>
      <c r="BU77" s="866"/>
      <c r="BV77" s="866"/>
      <c r="BW77" s="866"/>
      <c r="BX77" s="866"/>
      <c r="BY77" s="866"/>
      <c r="BZ77" s="866"/>
      <c r="CA77" s="866"/>
      <c r="CB77" s="866"/>
      <c r="CC77" s="866"/>
      <c r="CD77" s="866"/>
      <c r="CE77" s="866"/>
      <c r="CF77" s="866"/>
      <c r="CG77" s="867"/>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5"/>
    </row>
    <row r="78" spans="1:131" s="236" customFormat="1" ht="26.25" customHeight="1" x14ac:dyDescent="0.2">
      <c r="A78" s="250">
        <v>11</v>
      </c>
      <c r="B78" s="875"/>
      <c r="C78" s="876"/>
      <c r="D78" s="876"/>
      <c r="E78" s="876"/>
      <c r="F78" s="876"/>
      <c r="G78" s="876"/>
      <c r="H78" s="876"/>
      <c r="I78" s="876"/>
      <c r="J78" s="876"/>
      <c r="K78" s="876"/>
      <c r="L78" s="876"/>
      <c r="M78" s="876"/>
      <c r="N78" s="876"/>
      <c r="O78" s="876"/>
      <c r="P78" s="877"/>
      <c r="Q78" s="878"/>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879"/>
      <c r="BA78" s="879"/>
      <c r="BB78" s="879"/>
      <c r="BC78" s="879"/>
      <c r="BD78" s="880"/>
      <c r="BE78" s="254"/>
      <c r="BF78" s="254"/>
      <c r="BG78" s="254"/>
      <c r="BH78" s="254"/>
      <c r="BI78" s="254"/>
      <c r="BJ78" s="257"/>
      <c r="BK78" s="257"/>
      <c r="BL78" s="257"/>
      <c r="BM78" s="257"/>
      <c r="BN78" s="257"/>
      <c r="BO78" s="254"/>
      <c r="BP78" s="254"/>
      <c r="BQ78" s="251">
        <v>72</v>
      </c>
      <c r="BR78" s="256"/>
      <c r="BS78" s="865"/>
      <c r="BT78" s="866"/>
      <c r="BU78" s="866"/>
      <c r="BV78" s="866"/>
      <c r="BW78" s="866"/>
      <c r="BX78" s="866"/>
      <c r="BY78" s="866"/>
      <c r="BZ78" s="866"/>
      <c r="CA78" s="866"/>
      <c r="CB78" s="866"/>
      <c r="CC78" s="866"/>
      <c r="CD78" s="866"/>
      <c r="CE78" s="866"/>
      <c r="CF78" s="866"/>
      <c r="CG78" s="867"/>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5"/>
    </row>
    <row r="79" spans="1:131" s="236" customFormat="1" ht="26.25" customHeight="1" x14ac:dyDescent="0.2">
      <c r="A79" s="250">
        <v>12</v>
      </c>
      <c r="B79" s="875"/>
      <c r="C79" s="876"/>
      <c r="D79" s="876"/>
      <c r="E79" s="876"/>
      <c r="F79" s="876"/>
      <c r="G79" s="876"/>
      <c r="H79" s="876"/>
      <c r="I79" s="876"/>
      <c r="J79" s="876"/>
      <c r="K79" s="876"/>
      <c r="L79" s="876"/>
      <c r="M79" s="876"/>
      <c r="N79" s="876"/>
      <c r="O79" s="876"/>
      <c r="P79" s="877"/>
      <c r="Q79" s="878"/>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79"/>
      <c r="BA79" s="879"/>
      <c r="BB79" s="879"/>
      <c r="BC79" s="879"/>
      <c r="BD79" s="880"/>
      <c r="BE79" s="254"/>
      <c r="BF79" s="254"/>
      <c r="BG79" s="254"/>
      <c r="BH79" s="254"/>
      <c r="BI79" s="254"/>
      <c r="BJ79" s="257"/>
      <c r="BK79" s="257"/>
      <c r="BL79" s="257"/>
      <c r="BM79" s="257"/>
      <c r="BN79" s="257"/>
      <c r="BO79" s="254"/>
      <c r="BP79" s="254"/>
      <c r="BQ79" s="251">
        <v>73</v>
      </c>
      <c r="BR79" s="256"/>
      <c r="BS79" s="865"/>
      <c r="BT79" s="866"/>
      <c r="BU79" s="866"/>
      <c r="BV79" s="866"/>
      <c r="BW79" s="866"/>
      <c r="BX79" s="866"/>
      <c r="BY79" s="866"/>
      <c r="BZ79" s="866"/>
      <c r="CA79" s="866"/>
      <c r="CB79" s="866"/>
      <c r="CC79" s="866"/>
      <c r="CD79" s="866"/>
      <c r="CE79" s="866"/>
      <c r="CF79" s="866"/>
      <c r="CG79" s="867"/>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5"/>
    </row>
    <row r="80" spans="1:131" s="236" customFormat="1" ht="26.25" customHeight="1" x14ac:dyDescent="0.2">
      <c r="A80" s="250">
        <v>13</v>
      </c>
      <c r="B80" s="875"/>
      <c r="C80" s="876"/>
      <c r="D80" s="876"/>
      <c r="E80" s="876"/>
      <c r="F80" s="876"/>
      <c r="G80" s="876"/>
      <c r="H80" s="876"/>
      <c r="I80" s="876"/>
      <c r="J80" s="876"/>
      <c r="K80" s="876"/>
      <c r="L80" s="876"/>
      <c r="M80" s="876"/>
      <c r="N80" s="876"/>
      <c r="O80" s="876"/>
      <c r="P80" s="877"/>
      <c r="Q80" s="878"/>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79"/>
      <c r="BA80" s="879"/>
      <c r="BB80" s="879"/>
      <c r="BC80" s="879"/>
      <c r="BD80" s="880"/>
      <c r="BE80" s="254"/>
      <c r="BF80" s="254"/>
      <c r="BG80" s="254"/>
      <c r="BH80" s="254"/>
      <c r="BI80" s="254"/>
      <c r="BJ80" s="254"/>
      <c r="BK80" s="254"/>
      <c r="BL80" s="254"/>
      <c r="BM80" s="254"/>
      <c r="BN80" s="254"/>
      <c r="BO80" s="254"/>
      <c r="BP80" s="254"/>
      <c r="BQ80" s="251">
        <v>74</v>
      </c>
      <c r="BR80" s="256"/>
      <c r="BS80" s="865"/>
      <c r="BT80" s="866"/>
      <c r="BU80" s="866"/>
      <c r="BV80" s="866"/>
      <c r="BW80" s="866"/>
      <c r="BX80" s="866"/>
      <c r="BY80" s="866"/>
      <c r="BZ80" s="866"/>
      <c r="CA80" s="866"/>
      <c r="CB80" s="866"/>
      <c r="CC80" s="866"/>
      <c r="CD80" s="866"/>
      <c r="CE80" s="866"/>
      <c r="CF80" s="866"/>
      <c r="CG80" s="867"/>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5"/>
    </row>
    <row r="81" spans="1:131" s="236" customFormat="1" ht="26.25" customHeight="1" x14ac:dyDescent="0.2">
      <c r="A81" s="250">
        <v>14</v>
      </c>
      <c r="B81" s="875"/>
      <c r="C81" s="876"/>
      <c r="D81" s="876"/>
      <c r="E81" s="876"/>
      <c r="F81" s="876"/>
      <c r="G81" s="876"/>
      <c r="H81" s="876"/>
      <c r="I81" s="876"/>
      <c r="J81" s="876"/>
      <c r="K81" s="876"/>
      <c r="L81" s="876"/>
      <c r="M81" s="876"/>
      <c r="N81" s="876"/>
      <c r="O81" s="876"/>
      <c r="P81" s="877"/>
      <c r="Q81" s="878"/>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79"/>
      <c r="BA81" s="879"/>
      <c r="BB81" s="879"/>
      <c r="BC81" s="879"/>
      <c r="BD81" s="880"/>
      <c r="BE81" s="254"/>
      <c r="BF81" s="254"/>
      <c r="BG81" s="254"/>
      <c r="BH81" s="254"/>
      <c r="BI81" s="254"/>
      <c r="BJ81" s="254"/>
      <c r="BK81" s="254"/>
      <c r="BL81" s="254"/>
      <c r="BM81" s="254"/>
      <c r="BN81" s="254"/>
      <c r="BO81" s="254"/>
      <c r="BP81" s="254"/>
      <c r="BQ81" s="251">
        <v>75</v>
      </c>
      <c r="BR81" s="256"/>
      <c r="BS81" s="865"/>
      <c r="BT81" s="866"/>
      <c r="BU81" s="866"/>
      <c r="BV81" s="866"/>
      <c r="BW81" s="866"/>
      <c r="BX81" s="866"/>
      <c r="BY81" s="866"/>
      <c r="BZ81" s="866"/>
      <c r="CA81" s="866"/>
      <c r="CB81" s="866"/>
      <c r="CC81" s="866"/>
      <c r="CD81" s="866"/>
      <c r="CE81" s="866"/>
      <c r="CF81" s="866"/>
      <c r="CG81" s="867"/>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5"/>
    </row>
    <row r="82" spans="1:131" s="236" customFormat="1" ht="26.25" customHeight="1" x14ac:dyDescent="0.2">
      <c r="A82" s="250">
        <v>15</v>
      </c>
      <c r="B82" s="875"/>
      <c r="C82" s="876"/>
      <c r="D82" s="876"/>
      <c r="E82" s="876"/>
      <c r="F82" s="876"/>
      <c r="G82" s="876"/>
      <c r="H82" s="876"/>
      <c r="I82" s="876"/>
      <c r="J82" s="876"/>
      <c r="K82" s="876"/>
      <c r="L82" s="876"/>
      <c r="M82" s="876"/>
      <c r="N82" s="876"/>
      <c r="O82" s="876"/>
      <c r="P82" s="877"/>
      <c r="Q82" s="878"/>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79"/>
      <c r="BA82" s="879"/>
      <c r="BB82" s="879"/>
      <c r="BC82" s="879"/>
      <c r="BD82" s="880"/>
      <c r="BE82" s="254"/>
      <c r="BF82" s="254"/>
      <c r="BG82" s="254"/>
      <c r="BH82" s="254"/>
      <c r="BI82" s="254"/>
      <c r="BJ82" s="254"/>
      <c r="BK82" s="254"/>
      <c r="BL82" s="254"/>
      <c r="BM82" s="254"/>
      <c r="BN82" s="254"/>
      <c r="BO82" s="254"/>
      <c r="BP82" s="254"/>
      <c r="BQ82" s="251">
        <v>76</v>
      </c>
      <c r="BR82" s="256"/>
      <c r="BS82" s="865"/>
      <c r="BT82" s="866"/>
      <c r="BU82" s="866"/>
      <c r="BV82" s="866"/>
      <c r="BW82" s="866"/>
      <c r="BX82" s="866"/>
      <c r="BY82" s="866"/>
      <c r="BZ82" s="866"/>
      <c r="CA82" s="866"/>
      <c r="CB82" s="866"/>
      <c r="CC82" s="866"/>
      <c r="CD82" s="866"/>
      <c r="CE82" s="866"/>
      <c r="CF82" s="866"/>
      <c r="CG82" s="867"/>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5"/>
    </row>
    <row r="83" spans="1:131" s="236" customFormat="1" ht="26.25" customHeight="1" x14ac:dyDescent="0.2">
      <c r="A83" s="250">
        <v>16</v>
      </c>
      <c r="B83" s="875"/>
      <c r="C83" s="876"/>
      <c r="D83" s="876"/>
      <c r="E83" s="876"/>
      <c r="F83" s="876"/>
      <c r="G83" s="876"/>
      <c r="H83" s="876"/>
      <c r="I83" s="876"/>
      <c r="J83" s="876"/>
      <c r="K83" s="876"/>
      <c r="L83" s="876"/>
      <c r="M83" s="876"/>
      <c r="N83" s="876"/>
      <c r="O83" s="876"/>
      <c r="P83" s="877"/>
      <c r="Q83" s="878"/>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79"/>
      <c r="BA83" s="879"/>
      <c r="BB83" s="879"/>
      <c r="BC83" s="879"/>
      <c r="BD83" s="880"/>
      <c r="BE83" s="254"/>
      <c r="BF83" s="254"/>
      <c r="BG83" s="254"/>
      <c r="BH83" s="254"/>
      <c r="BI83" s="254"/>
      <c r="BJ83" s="254"/>
      <c r="BK83" s="254"/>
      <c r="BL83" s="254"/>
      <c r="BM83" s="254"/>
      <c r="BN83" s="254"/>
      <c r="BO83" s="254"/>
      <c r="BP83" s="254"/>
      <c r="BQ83" s="251">
        <v>77</v>
      </c>
      <c r="BR83" s="256"/>
      <c r="BS83" s="865"/>
      <c r="BT83" s="866"/>
      <c r="BU83" s="866"/>
      <c r="BV83" s="866"/>
      <c r="BW83" s="866"/>
      <c r="BX83" s="866"/>
      <c r="BY83" s="866"/>
      <c r="BZ83" s="866"/>
      <c r="CA83" s="866"/>
      <c r="CB83" s="866"/>
      <c r="CC83" s="866"/>
      <c r="CD83" s="866"/>
      <c r="CE83" s="866"/>
      <c r="CF83" s="866"/>
      <c r="CG83" s="867"/>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5"/>
    </row>
    <row r="84" spans="1:131" s="236" customFormat="1" ht="26.25" customHeight="1" x14ac:dyDescent="0.2">
      <c r="A84" s="250">
        <v>17</v>
      </c>
      <c r="B84" s="875"/>
      <c r="C84" s="876"/>
      <c r="D84" s="876"/>
      <c r="E84" s="876"/>
      <c r="F84" s="876"/>
      <c r="G84" s="876"/>
      <c r="H84" s="876"/>
      <c r="I84" s="876"/>
      <c r="J84" s="876"/>
      <c r="K84" s="876"/>
      <c r="L84" s="876"/>
      <c r="M84" s="876"/>
      <c r="N84" s="876"/>
      <c r="O84" s="876"/>
      <c r="P84" s="877"/>
      <c r="Q84" s="878"/>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79"/>
      <c r="BA84" s="879"/>
      <c r="BB84" s="879"/>
      <c r="BC84" s="879"/>
      <c r="BD84" s="880"/>
      <c r="BE84" s="254"/>
      <c r="BF84" s="254"/>
      <c r="BG84" s="254"/>
      <c r="BH84" s="254"/>
      <c r="BI84" s="254"/>
      <c r="BJ84" s="254"/>
      <c r="BK84" s="254"/>
      <c r="BL84" s="254"/>
      <c r="BM84" s="254"/>
      <c r="BN84" s="254"/>
      <c r="BO84" s="254"/>
      <c r="BP84" s="254"/>
      <c r="BQ84" s="251">
        <v>78</v>
      </c>
      <c r="BR84" s="256"/>
      <c r="BS84" s="865"/>
      <c r="BT84" s="866"/>
      <c r="BU84" s="866"/>
      <c r="BV84" s="866"/>
      <c r="BW84" s="866"/>
      <c r="BX84" s="866"/>
      <c r="BY84" s="866"/>
      <c r="BZ84" s="866"/>
      <c r="CA84" s="866"/>
      <c r="CB84" s="866"/>
      <c r="CC84" s="866"/>
      <c r="CD84" s="866"/>
      <c r="CE84" s="866"/>
      <c r="CF84" s="866"/>
      <c r="CG84" s="867"/>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5"/>
    </row>
    <row r="85" spans="1:131" s="236" customFormat="1" ht="26.25" customHeight="1" x14ac:dyDescent="0.2">
      <c r="A85" s="250">
        <v>18</v>
      </c>
      <c r="B85" s="875"/>
      <c r="C85" s="876"/>
      <c r="D85" s="876"/>
      <c r="E85" s="876"/>
      <c r="F85" s="876"/>
      <c r="G85" s="876"/>
      <c r="H85" s="876"/>
      <c r="I85" s="876"/>
      <c r="J85" s="876"/>
      <c r="K85" s="876"/>
      <c r="L85" s="876"/>
      <c r="M85" s="876"/>
      <c r="N85" s="876"/>
      <c r="O85" s="876"/>
      <c r="P85" s="877"/>
      <c r="Q85" s="878"/>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79"/>
      <c r="BA85" s="879"/>
      <c r="BB85" s="879"/>
      <c r="BC85" s="879"/>
      <c r="BD85" s="880"/>
      <c r="BE85" s="254"/>
      <c r="BF85" s="254"/>
      <c r="BG85" s="254"/>
      <c r="BH85" s="254"/>
      <c r="BI85" s="254"/>
      <c r="BJ85" s="254"/>
      <c r="BK85" s="254"/>
      <c r="BL85" s="254"/>
      <c r="BM85" s="254"/>
      <c r="BN85" s="254"/>
      <c r="BO85" s="254"/>
      <c r="BP85" s="254"/>
      <c r="BQ85" s="251">
        <v>79</v>
      </c>
      <c r="BR85" s="256"/>
      <c r="BS85" s="865"/>
      <c r="BT85" s="866"/>
      <c r="BU85" s="866"/>
      <c r="BV85" s="866"/>
      <c r="BW85" s="866"/>
      <c r="BX85" s="866"/>
      <c r="BY85" s="866"/>
      <c r="BZ85" s="866"/>
      <c r="CA85" s="866"/>
      <c r="CB85" s="866"/>
      <c r="CC85" s="866"/>
      <c r="CD85" s="866"/>
      <c r="CE85" s="866"/>
      <c r="CF85" s="866"/>
      <c r="CG85" s="867"/>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5"/>
    </row>
    <row r="86" spans="1:131" s="236" customFormat="1" ht="26.25" customHeight="1" x14ac:dyDescent="0.2">
      <c r="A86" s="250">
        <v>19</v>
      </c>
      <c r="B86" s="875"/>
      <c r="C86" s="876"/>
      <c r="D86" s="876"/>
      <c r="E86" s="876"/>
      <c r="F86" s="876"/>
      <c r="G86" s="876"/>
      <c r="H86" s="876"/>
      <c r="I86" s="876"/>
      <c r="J86" s="876"/>
      <c r="K86" s="876"/>
      <c r="L86" s="876"/>
      <c r="M86" s="876"/>
      <c r="N86" s="876"/>
      <c r="O86" s="876"/>
      <c r="P86" s="877"/>
      <c r="Q86" s="878"/>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79"/>
      <c r="BA86" s="879"/>
      <c r="BB86" s="879"/>
      <c r="BC86" s="879"/>
      <c r="BD86" s="880"/>
      <c r="BE86" s="254"/>
      <c r="BF86" s="254"/>
      <c r="BG86" s="254"/>
      <c r="BH86" s="254"/>
      <c r="BI86" s="254"/>
      <c r="BJ86" s="254"/>
      <c r="BK86" s="254"/>
      <c r="BL86" s="254"/>
      <c r="BM86" s="254"/>
      <c r="BN86" s="254"/>
      <c r="BO86" s="254"/>
      <c r="BP86" s="254"/>
      <c r="BQ86" s="251">
        <v>80</v>
      </c>
      <c r="BR86" s="256"/>
      <c r="BS86" s="865"/>
      <c r="BT86" s="866"/>
      <c r="BU86" s="866"/>
      <c r="BV86" s="866"/>
      <c r="BW86" s="866"/>
      <c r="BX86" s="866"/>
      <c r="BY86" s="866"/>
      <c r="BZ86" s="866"/>
      <c r="CA86" s="866"/>
      <c r="CB86" s="866"/>
      <c r="CC86" s="866"/>
      <c r="CD86" s="866"/>
      <c r="CE86" s="866"/>
      <c r="CF86" s="866"/>
      <c r="CG86" s="867"/>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5"/>
    </row>
    <row r="87" spans="1:131" s="236" customFormat="1" ht="26.25" customHeight="1" x14ac:dyDescent="0.2">
      <c r="A87" s="258">
        <v>20</v>
      </c>
      <c r="B87" s="884"/>
      <c r="C87" s="885"/>
      <c r="D87" s="885"/>
      <c r="E87" s="885"/>
      <c r="F87" s="885"/>
      <c r="G87" s="885"/>
      <c r="H87" s="885"/>
      <c r="I87" s="885"/>
      <c r="J87" s="885"/>
      <c r="K87" s="885"/>
      <c r="L87" s="885"/>
      <c r="M87" s="885"/>
      <c r="N87" s="885"/>
      <c r="O87" s="885"/>
      <c r="P87" s="886"/>
      <c r="Q87" s="887"/>
      <c r="R87" s="888"/>
      <c r="S87" s="888"/>
      <c r="T87" s="888"/>
      <c r="U87" s="888"/>
      <c r="V87" s="888"/>
      <c r="W87" s="888"/>
      <c r="X87" s="888"/>
      <c r="Y87" s="888"/>
      <c r="Z87" s="888"/>
      <c r="AA87" s="888"/>
      <c r="AB87" s="888"/>
      <c r="AC87" s="888"/>
      <c r="AD87" s="888"/>
      <c r="AE87" s="888"/>
      <c r="AF87" s="888"/>
      <c r="AG87" s="888"/>
      <c r="AH87" s="888"/>
      <c r="AI87" s="888"/>
      <c r="AJ87" s="888"/>
      <c r="AK87" s="888"/>
      <c r="AL87" s="888"/>
      <c r="AM87" s="888"/>
      <c r="AN87" s="888"/>
      <c r="AO87" s="888"/>
      <c r="AP87" s="888"/>
      <c r="AQ87" s="888"/>
      <c r="AR87" s="888"/>
      <c r="AS87" s="888"/>
      <c r="AT87" s="888"/>
      <c r="AU87" s="888"/>
      <c r="AV87" s="888"/>
      <c r="AW87" s="888"/>
      <c r="AX87" s="888"/>
      <c r="AY87" s="888"/>
      <c r="AZ87" s="889"/>
      <c r="BA87" s="889"/>
      <c r="BB87" s="889"/>
      <c r="BC87" s="889"/>
      <c r="BD87" s="890"/>
      <c r="BE87" s="254"/>
      <c r="BF87" s="254"/>
      <c r="BG87" s="254"/>
      <c r="BH87" s="254"/>
      <c r="BI87" s="254"/>
      <c r="BJ87" s="254"/>
      <c r="BK87" s="254"/>
      <c r="BL87" s="254"/>
      <c r="BM87" s="254"/>
      <c r="BN87" s="254"/>
      <c r="BO87" s="254"/>
      <c r="BP87" s="254"/>
      <c r="BQ87" s="251">
        <v>81</v>
      </c>
      <c r="BR87" s="256"/>
      <c r="BS87" s="865"/>
      <c r="BT87" s="866"/>
      <c r="BU87" s="866"/>
      <c r="BV87" s="866"/>
      <c r="BW87" s="866"/>
      <c r="BX87" s="866"/>
      <c r="BY87" s="866"/>
      <c r="BZ87" s="866"/>
      <c r="CA87" s="866"/>
      <c r="CB87" s="866"/>
      <c r="CC87" s="866"/>
      <c r="CD87" s="866"/>
      <c r="CE87" s="866"/>
      <c r="CF87" s="866"/>
      <c r="CG87" s="867"/>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5"/>
    </row>
    <row r="88" spans="1:131" s="236" customFormat="1" ht="26.25" customHeight="1" thickBot="1" x14ac:dyDescent="0.25">
      <c r="A88" s="253" t="s">
        <v>370</v>
      </c>
      <c r="B88" s="783" t="s">
        <v>398</v>
      </c>
      <c r="C88" s="784"/>
      <c r="D88" s="784"/>
      <c r="E88" s="784"/>
      <c r="F88" s="784"/>
      <c r="G88" s="784"/>
      <c r="H88" s="784"/>
      <c r="I88" s="784"/>
      <c r="J88" s="784"/>
      <c r="K88" s="784"/>
      <c r="L88" s="784"/>
      <c r="M88" s="784"/>
      <c r="N88" s="784"/>
      <c r="O88" s="784"/>
      <c r="P88" s="785"/>
      <c r="Q88" s="833"/>
      <c r="R88" s="834"/>
      <c r="S88" s="834"/>
      <c r="T88" s="834"/>
      <c r="U88" s="834"/>
      <c r="V88" s="834"/>
      <c r="W88" s="834"/>
      <c r="X88" s="834"/>
      <c r="Y88" s="834"/>
      <c r="Z88" s="834"/>
      <c r="AA88" s="834"/>
      <c r="AB88" s="834"/>
      <c r="AC88" s="834"/>
      <c r="AD88" s="834"/>
      <c r="AE88" s="834"/>
      <c r="AF88" s="837"/>
      <c r="AG88" s="837"/>
      <c r="AH88" s="837"/>
      <c r="AI88" s="837"/>
      <c r="AJ88" s="837"/>
      <c r="AK88" s="834"/>
      <c r="AL88" s="834"/>
      <c r="AM88" s="834"/>
      <c r="AN88" s="834"/>
      <c r="AO88" s="834"/>
      <c r="AP88" s="837"/>
      <c r="AQ88" s="837"/>
      <c r="AR88" s="837"/>
      <c r="AS88" s="837"/>
      <c r="AT88" s="837"/>
      <c r="AU88" s="837"/>
      <c r="AV88" s="837"/>
      <c r="AW88" s="837"/>
      <c r="AX88" s="837"/>
      <c r="AY88" s="837"/>
      <c r="AZ88" s="849"/>
      <c r="BA88" s="849"/>
      <c r="BB88" s="849"/>
      <c r="BC88" s="849"/>
      <c r="BD88" s="850"/>
      <c r="BE88" s="254"/>
      <c r="BF88" s="254"/>
      <c r="BG88" s="254"/>
      <c r="BH88" s="254"/>
      <c r="BI88" s="254"/>
      <c r="BJ88" s="254"/>
      <c r="BK88" s="254"/>
      <c r="BL88" s="254"/>
      <c r="BM88" s="254"/>
      <c r="BN88" s="254"/>
      <c r="BO88" s="254"/>
      <c r="BP88" s="254"/>
      <c r="BQ88" s="251">
        <v>82</v>
      </c>
      <c r="BR88" s="256"/>
      <c r="BS88" s="865"/>
      <c r="BT88" s="866"/>
      <c r="BU88" s="866"/>
      <c r="BV88" s="866"/>
      <c r="BW88" s="866"/>
      <c r="BX88" s="866"/>
      <c r="BY88" s="866"/>
      <c r="BZ88" s="866"/>
      <c r="CA88" s="866"/>
      <c r="CB88" s="866"/>
      <c r="CC88" s="866"/>
      <c r="CD88" s="866"/>
      <c r="CE88" s="866"/>
      <c r="CF88" s="866"/>
      <c r="CG88" s="867"/>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865"/>
      <c r="BT89" s="866"/>
      <c r="BU89" s="866"/>
      <c r="BV89" s="866"/>
      <c r="BW89" s="866"/>
      <c r="BX89" s="866"/>
      <c r="BY89" s="866"/>
      <c r="BZ89" s="866"/>
      <c r="CA89" s="866"/>
      <c r="CB89" s="866"/>
      <c r="CC89" s="866"/>
      <c r="CD89" s="866"/>
      <c r="CE89" s="866"/>
      <c r="CF89" s="866"/>
      <c r="CG89" s="867"/>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865"/>
      <c r="BT90" s="866"/>
      <c r="BU90" s="866"/>
      <c r="BV90" s="866"/>
      <c r="BW90" s="866"/>
      <c r="BX90" s="866"/>
      <c r="BY90" s="866"/>
      <c r="BZ90" s="866"/>
      <c r="CA90" s="866"/>
      <c r="CB90" s="866"/>
      <c r="CC90" s="866"/>
      <c r="CD90" s="866"/>
      <c r="CE90" s="866"/>
      <c r="CF90" s="866"/>
      <c r="CG90" s="867"/>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865"/>
      <c r="BT91" s="866"/>
      <c r="BU91" s="866"/>
      <c r="BV91" s="866"/>
      <c r="BW91" s="866"/>
      <c r="BX91" s="866"/>
      <c r="BY91" s="866"/>
      <c r="BZ91" s="866"/>
      <c r="CA91" s="866"/>
      <c r="CB91" s="866"/>
      <c r="CC91" s="866"/>
      <c r="CD91" s="866"/>
      <c r="CE91" s="866"/>
      <c r="CF91" s="866"/>
      <c r="CG91" s="867"/>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865"/>
      <c r="BT92" s="866"/>
      <c r="BU92" s="866"/>
      <c r="BV92" s="866"/>
      <c r="BW92" s="866"/>
      <c r="BX92" s="866"/>
      <c r="BY92" s="866"/>
      <c r="BZ92" s="866"/>
      <c r="CA92" s="866"/>
      <c r="CB92" s="866"/>
      <c r="CC92" s="866"/>
      <c r="CD92" s="866"/>
      <c r="CE92" s="866"/>
      <c r="CF92" s="866"/>
      <c r="CG92" s="867"/>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865"/>
      <c r="BT93" s="866"/>
      <c r="BU93" s="866"/>
      <c r="BV93" s="866"/>
      <c r="BW93" s="866"/>
      <c r="BX93" s="866"/>
      <c r="BY93" s="866"/>
      <c r="BZ93" s="866"/>
      <c r="CA93" s="866"/>
      <c r="CB93" s="866"/>
      <c r="CC93" s="866"/>
      <c r="CD93" s="866"/>
      <c r="CE93" s="866"/>
      <c r="CF93" s="866"/>
      <c r="CG93" s="867"/>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865"/>
      <c r="BT94" s="866"/>
      <c r="BU94" s="866"/>
      <c r="BV94" s="866"/>
      <c r="BW94" s="866"/>
      <c r="BX94" s="866"/>
      <c r="BY94" s="866"/>
      <c r="BZ94" s="866"/>
      <c r="CA94" s="866"/>
      <c r="CB94" s="866"/>
      <c r="CC94" s="866"/>
      <c r="CD94" s="866"/>
      <c r="CE94" s="866"/>
      <c r="CF94" s="866"/>
      <c r="CG94" s="867"/>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865"/>
      <c r="BT95" s="866"/>
      <c r="BU95" s="866"/>
      <c r="BV95" s="866"/>
      <c r="BW95" s="866"/>
      <c r="BX95" s="866"/>
      <c r="BY95" s="866"/>
      <c r="BZ95" s="866"/>
      <c r="CA95" s="866"/>
      <c r="CB95" s="866"/>
      <c r="CC95" s="866"/>
      <c r="CD95" s="866"/>
      <c r="CE95" s="866"/>
      <c r="CF95" s="866"/>
      <c r="CG95" s="867"/>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865"/>
      <c r="BT96" s="866"/>
      <c r="BU96" s="866"/>
      <c r="BV96" s="866"/>
      <c r="BW96" s="866"/>
      <c r="BX96" s="866"/>
      <c r="BY96" s="866"/>
      <c r="BZ96" s="866"/>
      <c r="CA96" s="866"/>
      <c r="CB96" s="866"/>
      <c r="CC96" s="866"/>
      <c r="CD96" s="866"/>
      <c r="CE96" s="866"/>
      <c r="CF96" s="866"/>
      <c r="CG96" s="867"/>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865"/>
      <c r="BT97" s="866"/>
      <c r="BU97" s="866"/>
      <c r="BV97" s="866"/>
      <c r="BW97" s="866"/>
      <c r="BX97" s="866"/>
      <c r="BY97" s="866"/>
      <c r="BZ97" s="866"/>
      <c r="CA97" s="866"/>
      <c r="CB97" s="866"/>
      <c r="CC97" s="866"/>
      <c r="CD97" s="866"/>
      <c r="CE97" s="866"/>
      <c r="CF97" s="866"/>
      <c r="CG97" s="867"/>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865"/>
      <c r="BT98" s="866"/>
      <c r="BU98" s="866"/>
      <c r="BV98" s="866"/>
      <c r="BW98" s="866"/>
      <c r="BX98" s="866"/>
      <c r="BY98" s="866"/>
      <c r="BZ98" s="866"/>
      <c r="CA98" s="866"/>
      <c r="CB98" s="866"/>
      <c r="CC98" s="866"/>
      <c r="CD98" s="866"/>
      <c r="CE98" s="866"/>
      <c r="CF98" s="866"/>
      <c r="CG98" s="867"/>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865"/>
      <c r="BT99" s="866"/>
      <c r="BU99" s="866"/>
      <c r="BV99" s="866"/>
      <c r="BW99" s="866"/>
      <c r="BX99" s="866"/>
      <c r="BY99" s="866"/>
      <c r="BZ99" s="866"/>
      <c r="CA99" s="866"/>
      <c r="CB99" s="866"/>
      <c r="CC99" s="866"/>
      <c r="CD99" s="866"/>
      <c r="CE99" s="866"/>
      <c r="CF99" s="866"/>
      <c r="CG99" s="867"/>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865"/>
      <c r="BT100" s="866"/>
      <c r="BU100" s="866"/>
      <c r="BV100" s="866"/>
      <c r="BW100" s="866"/>
      <c r="BX100" s="866"/>
      <c r="BY100" s="866"/>
      <c r="BZ100" s="866"/>
      <c r="CA100" s="866"/>
      <c r="CB100" s="866"/>
      <c r="CC100" s="866"/>
      <c r="CD100" s="866"/>
      <c r="CE100" s="866"/>
      <c r="CF100" s="866"/>
      <c r="CG100" s="867"/>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865"/>
      <c r="BT101" s="866"/>
      <c r="BU101" s="866"/>
      <c r="BV101" s="866"/>
      <c r="BW101" s="866"/>
      <c r="BX101" s="866"/>
      <c r="BY101" s="866"/>
      <c r="BZ101" s="866"/>
      <c r="CA101" s="866"/>
      <c r="CB101" s="866"/>
      <c r="CC101" s="866"/>
      <c r="CD101" s="866"/>
      <c r="CE101" s="866"/>
      <c r="CF101" s="866"/>
      <c r="CG101" s="867"/>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370</v>
      </c>
      <c r="BR102" s="783" t="s">
        <v>399</v>
      </c>
      <c r="BS102" s="784"/>
      <c r="BT102" s="784"/>
      <c r="BU102" s="784"/>
      <c r="BV102" s="784"/>
      <c r="BW102" s="784"/>
      <c r="BX102" s="784"/>
      <c r="BY102" s="784"/>
      <c r="BZ102" s="784"/>
      <c r="CA102" s="784"/>
      <c r="CB102" s="784"/>
      <c r="CC102" s="784"/>
      <c r="CD102" s="784"/>
      <c r="CE102" s="784"/>
      <c r="CF102" s="784"/>
      <c r="CG102" s="785"/>
      <c r="CH102" s="891"/>
      <c r="CI102" s="892"/>
      <c r="CJ102" s="892"/>
      <c r="CK102" s="892"/>
      <c r="CL102" s="893"/>
      <c r="CM102" s="891"/>
      <c r="CN102" s="892"/>
      <c r="CO102" s="892"/>
      <c r="CP102" s="892"/>
      <c r="CQ102" s="893"/>
      <c r="CR102" s="894">
        <v>17212</v>
      </c>
      <c r="CS102" s="852"/>
      <c r="CT102" s="852"/>
      <c r="CU102" s="852"/>
      <c r="CV102" s="895"/>
      <c r="CW102" s="894">
        <v>903</v>
      </c>
      <c r="CX102" s="852"/>
      <c r="CY102" s="852"/>
      <c r="CZ102" s="852"/>
      <c r="DA102" s="895"/>
      <c r="DB102" s="894">
        <v>76564</v>
      </c>
      <c r="DC102" s="852"/>
      <c r="DD102" s="852"/>
      <c r="DE102" s="852"/>
      <c r="DF102" s="895"/>
      <c r="DG102" s="894">
        <v>0</v>
      </c>
      <c r="DH102" s="852"/>
      <c r="DI102" s="852"/>
      <c r="DJ102" s="852"/>
      <c r="DK102" s="895"/>
      <c r="DL102" s="894">
        <v>21470</v>
      </c>
      <c r="DM102" s="852"/>
      <c r="DN102" s="852"/>
      <c r="DO102" s="852"/>
      <c r="DP102" s="895"/>
      <c r="DQ102" s="894">
        <v>18774</v>
      </c>
      <c r="DR102" s="852"/>
      <c r="DS102" s="852"/>
      <c r="DT102" s="852"/>
      <c r="DU102" s="895"/>
      <c r="DV102" s="918"/>
      <c r="DW102" s="919"/>
      <c r="DX102" s="919"/>
      <c r="DY102" s="919"/>
      <c r="DZ102" s="920"/>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21" t="s">
        <v>400</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22" t="s">
        <v>401</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402</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403</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23" t="s">
        <v>404</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405</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235" customFormat="1" ht="26.25" customHeight="1" x14ac:dyDescent="0.2">
      <c r="A109" s="916" t="s">
        <v>406</v>
      </c>
      <c r="B109" s="897"/>
      <c r="C109" s="897"/>
      <c r="D109" s="897"/>
      <c r="E109" s="897"/>
      <c r="F109" s="897"/>
      <c r="G109" s="897"/>
      <c r="H109" s="897"/>
      <c r="I109" s="897"/>
      <c r="J109" s="897"/>
      <c r="K109" s="897"/>
      <c r="L109" s="897"/>
      <c r="M109" s="897"/>
      <c r="N109" s="897"/>
      <c r="O109" s="897"/>
      <c r="P109" s="897"/>
      <c r="Q109" s="897"/>
      <c r="R109" s="897"/>
      <c r="S109" s="897"/>
      <c r="T109" s="897"/>
      <c r="U109" s="897"/>
      <c r="V109" s="897"/>
      <c r="W109" s="897"/>
      <c r="X109" s="897"/>
      <c r="Y109" s="897"/>
      <c r="Z109" s="898"/>
      <c r="AA109" s="896" t="s">
        <v>407</v>
      </c>
      <c r="AB109" s="897"/>
      <c r="AC109" s="897"/>
      <c r="AD109" s="897"/>
      <c r="AE109" s="898"/>
      <c r="AF109" s="896" t="s">
        <v>303</v>
      </c>
      <c r="AG109" s="897"/>
      <c r="AH109" s="897"/>
      <c r="AI109" s="897"/>
      <c r="AJ109" s="898"/>
      <c r="AK109" s="896" t="s">
        <v>302</v>
      </c>
      <c r="AL109" s="897"/>
      <c r="AM109" s="897"/>
      <c r="AN109" s="897"/>
      <c r="AO109" s="898"/>
      <c r="AP109" s="896" t="s">
        <v>408</v>
      </c>
      <c r="AQ109" s="897"/>
      <c r="AR109" s="897"/>
      <c r="AS109" s="897"/>
      <c r="AT109" s="899"/>
      <c r="AU109" s="916" t="s">
        <v>406</v>
      </c>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8"/>
      <c r="BQ109" s="896" t="s">
        <v>407</v>
      </c>
      <c r="BR109" s="897"/>
      <c r="BS109" s="897"/>
      <c r="BT109" s="897"/>
      <c r="BU109" s="898"/>
      <c r="BV109" s="896" t="s">
        <v>303</v>
      </c>
      <c r="BW109" s="897"/>
      <c r="BX109" s="897"/>
      <c r="BY109" s="897"/>
      <c r="BZ109" s="898"/>
      <c r="CA109" s="896" t="s">
        <v>302</v>
      </c>
      <c r="CB109" s="897"/>
      <c r="CC109" s="897"/>
      <c r="CD109" s="897"/>
      <c r="CE109" s="898"/>
      <c r="CF109" s="917" t="s">
        <v>408</v>
      </c>
      <c r="CG109" s="917"/>
      <c r="CH109" s="917"/>
      <c r="CI109" s="917"/>
      <c r="CJ109" s="917"/>
      <c r="CK109" s="896" t="s">
        <v>409</v>
      </c>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896" t="s">
        <v>407</v>
      </c>
      <c r="DH109" s="897"/>
      <c r="DI109" s="897"/>
      <c r="DJ109" s="897"/>
      <c r="DK109" s="898"/>
      <c r="DL109" s="896" t="s">
        <v>303</v>
      </c>
      <c r="DM109" s="897"/>
      <c r="DN109" s="897"/>
      <c r="DO109" s="897"/>
      <c r="DP109" s="898"/>
      <c r="DQ109" s="896" t="s">
        <v>302</v>
      </c>
      <c r="DR109" s="897"/>
      <c r="DS109" s="897"/>
      <c r="DT109" s="897"/>
      <c r="DU109" s="898"/>
      <c r="DV109" s="896" t="s">
        <v>408</v>
      </c>
      <c r="DW109" s="897"/>
      <c r="DX109" s="897"/>
      <c r="DY109" s="897"/>
      <c r="DZ109" s="899"/>
    </row>
    <row r="110" spans="1:131" s="235" customFormat="1" ht="26.25" customHeight="1" x14ac:dyDescent="0.2">
      <c r="A110" s="900" t="s">
        <v>410</v>
      </c>
      <c r="B110" s="901"/>
      <c r="C110" s="901"/>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2"/>
      <c r="AA110" s="903">
        <v>92185087</v>
      </c>
      <c r="AB110" s="904"/>
      <c r="AC110" s="904"/>
      <c r="AD110" s="904"/>
      <c r="AE110" s="905"/>
      <c r="AF110" s="906">
        <v>89531727</v>
      </c>
      <c r="AG110" s="904"/>
      <c r="AH110" s="904"/>
      <c r="AI110" s="904"/>
      <c r="AJ110" s="905"/>
      <c r="AK110" s="906">
        <v>87760909</v>
      </c>
      <c r="AL110" s="904"/>
      <c r="AM110" s="904"/>
      <c r="AN110" s="904"/>
      <c r="AO110" s="905"/>
      <c r="AP110" s="907">
        <v>35.5</v>
      </c>
      <c r="AQ110" s="908"/>
      <c r="AR110" s="908"/>
      <c r="AS110" s="908"/>
      <c r="AT110" s="909"/>
      <c r="AU110" s="910" t="s">
        <v>70</v>
      </c>
      <c r="AV110" s="911"/>
      <c r="AW110" s="911"/>
      <c r="AX110" s="911"/>
      <c r="AY110" s="911"/>
      <c r="AZ110" s="952" t="s">
        <v>411</v>
      </c>
      <c r="BA110" s="901"/>
      <c r="BB110" s="901"/>
      <c r="BC110" s="901"/>
      <c r="BD110" s="901"/>
      <c r="BE110" s="901"/>
      <c r="BF110" s="901"/>
      <c r="BG110" s="901"/>
      <c r="BH110" s="901"/>
      <c r="BI110" s="901"/>
      <c r="BJ110" s="901"/>
      <c r="BK110" s="901"/>
      <c r="BL110" s="901"/>
      <c r="BM110" s="901"/>
      <c r="BN110" s="901"/>
      <c r="BO110" s="901"/>
      <c r="BP110" s="902"/>
      <c r="BQ110" s="938">
        <v>1220134390</v>
      </c>
      <c r="BR110" s="939"/>
      <c r="BS110" s="939"/>
      <c r="BT110" s="939"/>
      <c r="BU110" s="939"/>
      <c r="BV110" s="939">
        <v>1213786457</v>
      </c>
      <c r="BW110" s="939"/>
      <c r="BX110" s="939"/>
      <c r="BY110" s="939"/>
      <c r="BZ110" s="939"/>
      <c r="CA110" s="939">
        <v>1205475507</v>
      </c>
      <c r="CB110" s="939"/>
      <c r="CC110" s="939"/>
      <c r="CD110" s="939"/>
      <c r="CE110" s="939"/>
      <c r="CF110" s="953">
        <v>487.4</v>
      </c>
      <c r="CG110" s="954"/>
      <c r="CH110" s="954"/>
      <c r="CI110" s="954"/>
      <c r="CJ110" s="954"/>
      <c r="CK110" s="955" t="s">
        <v>412</v>
      </c>
      <c r="CL110" s="956"/>
      <c r="CM110" s="935" t="s">
        <v>413</v>
      </c>
      <c r="CN110" s="936"/>
      <c r="CO110" s="936"/>
      <c r="CP110" s="936"/>
      <c r="CQ110" s="936"/>
      <c r="CR110" s="936"/>
      <c r="CS110" s="936"/>
      <c r="CT110" s="936"/>
      <c r="CU110" s="936"/>
      <c r="CV110" s="936"/>
      <c r="CW110" s="936"/>
      <c r="CX110" s="936"/>
      <c r="CY110" s="936"/>
      <c r="CZ110" s="936"/>
      <c r="DA110" s="936"/>
      <c r="DB110" s="936"/>
      <c r="DC110" s="936"/>
      <c r="DD110" s="936"/>
      <c r="DE110" s="936"/>
      <c r="DF110" s="937"/>
      <c r="DG110" s="938" t="s">
        <v>118</v>
      </c>
      <c r="DH110" s="939"/>
      <c r="DI110" s="939"/>
      <c r="DJ110" s="939"/>
      <c r="DK110" s="939"/>
      <c r="DL110" s="939" t="s">
        <v>118</v>
      </c>
      <c r="DM110" s="939"/>
      <c r="DN110" s="939"/>
      <c r="DO110" s="939"/>
      <c r="DP110" s="939"/>
      <c r="DQ110" s="939" t="s">
        <v>118</v>
      </c>
      <c r="DR110" s="939"/>
      <c r="DS110" s="939"/>
      <c r="DT110" s="939"/>
      <c r="DU110" s="939"/>
      <c r="DV110" s="940" t="s">
        <v>118</v>
      </c>
      <c r="DW110" s="940"/>
      <c r="DX110" s="940"/>
      <c r="DY110" s="940"/>
      <c r="DZ110" s="941"/>
    </row>
    <row r="111" spans="1:131" s="235" customFormat="1" ht="26.25" customHeight="1" x14ac:dyDescent="0.2">
      <c r="A111" s="942" t="s">
        <v>414</v>
      </c>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4"/>
      <c r="AA111" s="945" t="s">
        <v>360</v>
      </c>
      <c r="AB111" s="946"/>
      <c r="AC111" s="946"/>
      <c r="AD111" s="946"/>
      <c r="AE111" s="947"/>
      <c r="AF111" s="948" t="s">
        <v>118</v>
      </c>
      <c r="AG111" s="946"/>
      <c r="AH111" s="946"/>
      <c r="AI111" s="946"/>
      <c r="AJ111" s="947"/>
      <c r="AK111" s="948" t="s">
        <v>360</v>
      </c>
      <c r="AL111" s="946"/>
      <c r="AM111" s="946"/>
      <c r="AN111" s="946"/>
      <c r="AO111" s="947"/>
      <c r="AP111" s="949" t="s">
        <v>118</v>
      </c>
      <c r="AQ111" s="950"/>
      <c r="AR111" s="950"/>
      <c r="AS111" s="950"/>
      <c r="AT111" s="951"/>
      <c r="AU111" s="912"/>
      <c r="AV111" s="913"/>
      <c r="AW111" s="913"/>
      <c r="AX111" s="913"/>
      <c r="AY111" s="913"/>
      <c r="AZ111" s="961" t="s">
        <v>415</v>
      </c>
      <c r="BA111" s="962"/>
      <c r="BB111" s="962"/>
      <c r="BC111" s="962"/>
      <c r="BD111" s="962"/>
      <c r="BE111" s="962"/>
      <c r="BF111" s="962"/>
      <c r="BG111" s="962"/>
      <c r="BH111" s="962"/>
      <c r="BI111" s="962"/>
      <c r="BJ111" s="962"/>
      <c r="BK111" s="962"/>
      <c r="BL111" s="962"/>
      <c r="BM111" s="962"/>
      <c r="BN111" s="962"/>
      <c r="BO111" s="962"/>
      <c r="BP111" s="963"/>
      <c r="BQ111" s="931">
        <v>263023</v>
      </c>
      <c r="BR111" s="932"/>
      <c r="BS111" s="932"/>
      <c r="BT111" s="932"/>
      <c r="BU111" s="932"/>
      <c r="BV111" s="932">
        <v>32315</v>
      </c>
      <c r="BW111" s="932"/>
      <c r="BX111" s="932"/>
      <c r="BY111" s="932"/>
      <c r="BZ111" s="932"/>
      <c r="CA111" s="932" t="s">
        <v>118</v>
      </c>
      <c r="CB111" s="932"/>
      <c r="CC111" s="932"/>
      <c r="CD111" s="932"/>
      <c r="CE111" s="932"/>
      <c r="CF111" s="926" t="s">
        <v>360</v>
      </c>
      <c r="CG111" s="927"/>
      <c r="CH111" s="927"/>
      <c r="CI111" s="927"/>
      <c r="CJ111" s="927"/>
      <c r="CK111" s="957"/>
      <c r="CL111" s="958"/>
      <c r="CM111" s="928" t="s">
        <v>416</v>
      </c>
      <c r="CN111" s="929"/>
      <c r="CO111" s="929"/>
      <c r="CP111" s="929"/>
      <c r="CQ111" s="929"/>
      <c r="CR111" s="929"/>
      <c r="CS111" s="929"/>
      <c r="CT111" s="929"/>
      <c r="CU111" s="929"/>
      <c r="CV111" s="929"/>
      <c r="CW111" s="929"/>
      <c r="CX111" s="929"/>
      <c r="CY111" s="929"/>
      <c r="CZ111" s="929"/>
      <c r="DA111" s="929"/>
      <c r="DB111" s="929"/>
      <c r="DC111" s="929"/>
      <c r="DD111" s="929"/>
      <c r="DE111" s="929"/>
      <c r="DF111" s="930"/>
      <c r="DG111" s="931" t="s">
        <v>118</v>
      </c>
      <c r="DH111" s="932"/>
      <c r="DI111" s="932"/>
      <c r="DJ111" s="932"/>
      <c r="DK111" s="932"/>
      <c r="DL111" s="932" t="s">
        <v>118</v>
      </c>
      <c r="DM111" s="932"/>
      <c r="DN111" s="932"/>
      <c r="DO111" s="932"/>
      <c r="DP111" s="932"/>
      <c r="DQ111" s="932" t="s">
        <v>118</v>
      </c>
      <c r="DR111" s="932"/>
      <c r="DS111" s="932"/>
      <c r="DT111" s="932"/>
      <c r="DU111" s="932"/>
      <c r="DV111" s="933" t="s">
        <v>118</v>
      </c>
      <c r="DW111" s="933"/>
      <c r="DX111" s="933"/>
      <c r="DY111" s="933"/>
      <c r="DZ111" s="934"/>
    </row>
    <row r="112" spans="1:131" s="235" customFormat="1" ht="26.25" customHeight="1" x14ac:dyDescent="0.2">
      <c r="A112" s="971" t="s">
        <v>417</v>
      </c>
      <c r="B112" s="972"/>
      <c r="C112" s="962" t="s">
        <v>418</v>
      </c>
      <c r="D112" s="962"/>
      <c r="E112" s="962"/>
      <c r="F112" s="962"/>
      <c r="G112" s="962"/>
      <c r="H112" s="962"/>
      <c r="I112" s="962"/>
      <c r="J112" s="962"/>
      <c r="K112" s="962"/>
      <c r="L112" s="962"/>
      <c r="M112" s="962"/>
      <c r="N112" s="962"/>
      <c r="O112" s="962"/>
      <c r="P112" s="962"/>
      <c r="Q112" s="962"/>
      <c r="R112" s="962"/>
      <c r="S112" s="962"/>
      <c r="T112" s="962"/>
      <c r="U112" s="962"/>
      <c r="V112" s="962"/>
      <c r="W112" s="962"/>
      <c r="X112" s="962"/>
      <c r="Y112" s="962"/>
      <c r="Z112" s="963"/>
      <c r="AA112" s="964">
        <v>433333</v>
      </c>
      <c r="AB112" s="965"/>
      <c r="AC112" s="965"/>
      <c r="AD112" s="965"/>
      <c r="AE112" s="966"/>
      <c r="AF112" s="967">
        <v>366667</v>
      </c>
      <c r="AG112" s="965"/>
      <c r="AH112" s="965"/>
      <c r="AI112" s="965"/>
      <c r="AJ112" s="966"/>
      <c r="AK112" s="967">
        <v>903333</v>
      </c>
      <c r="AL112" s="965"/>
      <c r="AM112" s="965"/>
      <c r="AN112" s="965"/>
      <c r="AO112" s="966"/>
      <c r="AP112" s="968">
        <v>0.4</v>
      </c>
      <c r="AQ112" s="969"/>
      <c r="AR112" s="969"/>
      <c r="AS112" s="969"/>
      <c r="AT112" s="970"/>
      <c r="AU112" s="912"/>
      <c r="AV112" s="913"/>
      <c r="AW112" s="913"/>
      <c r="AX112" s="913"/>
      <c r="AY112" s="913"/>
      <c r="AZ112" s="961" t="s">
        <v>419</v>
      </c>
      <c r="BA112" s="962"/>
      <c r="BB112" s="962"/>
      <c r="BC112" s="962"/>
      <c r="BD112" s="962"/>
      <c r="BE112" s="962"/>
      <c r="BF112" s="962"/>
      <c r="BG112" s="962"/>
      <c r="BH112" s="962"/>
      <c r="BI112" s="962"/>
      <c r="BJ112" s="962"/>
      <c r="BK112" s="962"/>
      <c r="BL112" s="962"/>
      <c r="BM112" s="962"/>
      <c r="BN112" s="962"/>
      <c r="BO112" s="962"/>
      <c r="BP112" s="963"/>
      <c r="BQ112" s="931">
        <v>28824142</v>
      </c>
      <c r="BR112" s="932"/>
      <c r="BS112" s="932"/>
      <c r="BT112" s="932"/>
      <c r="BU112" s="932"/>
      <c r="BV112" s="932">
        <v>27528217</v>
      </c>
      <c r="BW112" s="932"/>
      <c r="BX112" s="932"/>
      <c r="BY112" s="932"/>
      <c r="BZ112" s="932"/>
      <c r="CA112" s="932">
        <v>27023239</v>
      </c>
      <c r="CB112" s="932"/>
      <c r="CC112" s="932"/>
      <c r="CD112" s="932"/>
      <c r="CE112" s="932"/>
      <c r="CF112" s="926">
        <v>10.9</v>
      </c>
      <c r="CG112" s="927"/>
      <c r="CH112" s="927"/>
      <c r="CI112" s="927"/>
      <c r="CJ112" s="927"/>
      <c r="CK112" s="957"/>
      <c r="CL112" s="958"/>
      <c r="CM112" s="928" t="s">
        <v>420</v>
      </c>
      <c r="CN112" s="929"/>
      <c r="CO112" s="929"/>
      <c r="CP112" s="929"/>
      <c r="CQ112" s="929"/>
      <c r="CR112" s="929"/>
      <c r="CS112" s="929"/>
      <c r="CT112" s="929"/>
      <c r="CU112" s="929"/>
      <c r="CV112" s="929"/>
      <c r="CW112" s="929"/>
      <c r="CX112" s="929"/>
      <c r="CY112" s="929"/>
      <c r="CZ112" s="929"/>
      <c r="DA112" s="929"/>
      <c r="DB112" s="929"/>
      <c r="DC112" s="929"/>
      <c r="DD112" s="929"/>
      <c r="DE112" s="929"/>
      <c r="DF112" s="930"/>
      <c r="DG112" s="931">
        <v>144401</v>
      </c>
      <c r="DH112" s="932"/>
      <c r="DI112" s="932"/>
      <c r="DJ112" s="932"/>
      <c r="DK112" s="932"/>
      <c r="DL112" s="932">
        <v>32315</v>
      </c>
      <c r="DM112" s="932"/>
      <c r="DN112" s="932"/>
      <c r="DO112" s="932"/>
      <c r="DP112" s="932"/>
      <c r="DQ112" s="932" t="s">
        <v>118</v>
      </c>
      <c r="DR112" s="932"/>
      <c r="DS112" s="932"/>
      <c r="DT112" s="932"/>
      <c r="DU112" s="932"/>
      <c r="DV112" s="933" t="s">
        <v>118</v>
      </c>
      <c r="DW112" s="933"/>
      <c r="DX112" s="933"/>
      <c r="DY112" s="933"/>
      <c r="DZ112" s="934"/>
    </row>
    <row r="113" spans="1:130" s="235" customFormat="1" ht="26.25" customHeight="1" x14ac:dyDescent="0.2">
      <c r="A113" s="973"/>
      <c r="B113" s="974"/>
      <c r="C113" s="962" t="s">
        <v>421</v>
      </c>
      <c r="D113" s="962"/>
      <c r="E113" s="962"/>
      <c r="F113" s="962"/>
      <c r="G113" s="962"/>
      <c r="H113" s="962"/>
      <c r="I113" s="962"/>
      <c r="J113" s="962"/>
      <c r="K113" s="962"/>
      <c r="L113" s="962"/>
      <c r="M113" s="962"/>
      <c r="N113" s="962"/>
      <c r="O113" s="962"/>
      <c r="P113" s="962"/>
      <c r="Q113" s="962"/>
      <c r="R113" s="962"/>
      <c r="S113" s="962"/>
      <c r="T113" s="962"/>
      <c r="U113" s="962"/>
      <c r="V113" s="962"/>
      <c r="W113" s="962"/>
      <c r="X113" s="962"/>
      <c r="Y113" s="962"/>
      <c r="Z113" s="963"/>
      <c r="AA113" s="964">
        <v>1575953</v>
      </c>
      <c r="AB113" s="965"/>
      <c r="AC113" s="965"/>
      <c r="AD113" s="965"/>
      <c r="AE113" s="966"/>
      <c r="AF113" s="967">
        <v>2231971</v>
      </c>
      <c r="AG113" s="965"/>
      <c r="AH113" s="965"/>
      <c r="AI113" s="965"/>
      <c r="AJ113" s="966"/>
      <c r="AK113" s="967">
        <v>2398827</v>
      </c>
      <c r="AL113" s="965"/>
      <c r="AM113" s="965"/>
      <c r="AN113" s="965"/>
      <c r="AO113" s="966"/>
      <c r="AP113" s="968">
        <v>1</v>
      </c>
      <c r="AQ113" s="969"/>
      <c r="AR113" s="969"/>
      <c r="AS113" s="969"/>
      <c r="AT113" s="970"/>
      <c r="AU113" s="912"/>
      <c r="AV113" s="913"/>
      <c r="AW113" s="913"/>
      <c r="AX113" s="913"/>
      <c r="AY113" s="913"/>
      <c r="AZ113" s="961" t="s">
        <v>422</v>
      </c>
      <c r="BA113" s="962"/>
      <c r="BB113" s="962"/>
      <c r="BC113" s="962"/>
      <c r="BD113" s="962"/>
      <c r="BE113" s="962"/>
      <c r="BF113" s="962"/>
      <c r="BG113" s="962"/>
      <c r="BH113" s="962"/>
      <c r="BI113" s="962"/>
      <c r="BJ113" s="962"/>
      <c r="BK113" s="962"/>
      <c r="BL113" s="962"/>
      <c r="BM113" s="962"/>
      <c r="BN113" s="962"/>
      <c r="BO113" s="962"/>
      <c r="BP113" s="963"/>
      <c r="BQ113" s="931" t="s">
        <v>118</v>
      </c>
      <c r="BR113" s="932"/>
      <c r="BS113" s="932"/>
      <c r="BT113" s="932"/>
      <c r="BU113" s="932"/>
      <c r="BV113" s="932" t="s">
        <v>118</v>
      </c>
      <c r="BW113" s="932"/>
      <c r="BX113" s="932"/>
      <c r="BY113" s="932"/>
      <c r="BZ113" s="932"/>
      <c r="CA113" s="932" t="s">
        <v>118</v>
      </c>
      <c r="CB113" s="932"/>
      <c r="CC113" s="932"/>
      <c r="CD113" s="932"/>
      <c r="CE113" s="932"/>
      <c r="CF113" s="926" t="s">
        <v>118</v>
      </c>
      <c r="CG113" s="927"/>
      <c r="CH113" s="927"/>
      <c r="CI113" s="927"/>
      <c r="CJ113" s="927"/>
      <c r="CK113" s="957"/>
      <c r="CL113" s="958"/>
      <c r="CM113" s="928" t="s">
        <v>423</v>
      </c>
      <c r="CN113" s="929"/>
      <c r="CO113" s="929"/>
      <c r="CP113" s="929"/>
      <c r="CQ113" s="929"/>
      <c r="CR113" s="929"/>
      <c r="CS113" s="929"/>
      <c r="CT113" s="929"/>
      <c r="CU113" s="929"/>
      <c r="CV113" s="929"/>
      <c r="CW113" s="929"/>
      <c r="CX113" s="929"/>
      <c r="CY113" s="929"/>
      <c r="CZ113" s="929"/>
      <c r="DA113" s="929"/>
      <c r="DB113" s="929"/>
      <c r="DC113" s="929"/>
      <c r="DD113" s="929"/>
      <c r="DE113" s="929"/>
      <c r="DF113" s="930"/>
      <c r="DG113" s="931">
        <v>118622</v>
      </c>
      <c r="DH113" s="932"/>
      <c r="DI113" s="932"/>
      <c r="DJ113" s="932"/>
      <c r="DK113" s="932"/>
      <c r="DL113" s="932" t="s">
        <v>118</v>
      </c>
      <c r="DM113" s="932"/>
      <c r="DN113" s="932"/>
      <c r="DO113" s="932"/>
      <c r="DP113" s="932"/>
      <c r="DQ113" s="932" t="s">
        <v>118</v>
      </c>
      <c r="DR113" s="932"/>
      <c r="DS113" s="932"/>
      <c r="DT113" s="932"/>
      <c r="DU113" s="932"/>
      <c r="DV113" s="933" t="s">
        <v>118</v>
      </c>
      <c r="DW113" s="933"/>
      <c r="DX113" s="933"/>
      <c r="DY113" s="933"/>
      <c r="DZ113" s="934"/>
    </row>
    <row r="114" spans="1:130" s="235" customFormat="1" ht="26.25" customHeight="1" x14ac:dyDescent="0.2">
      <c r="A114" s="973"/>
      <c r="B114" s="974"/>
      <c r="C114" s="962" t="s">
        <v>424</v>
      </c>
      <c r="D114" s="962"/>
      <c r="E114" s="962"/>
      <c r="F114" s="962"/>
      <c r="G114" s="962"/>
      <c r="H114" s="962"/>
      <c r="I114" s="962"/>
      <c r="J114" s="962"/>
      <c r="K114" s="962"/>
      <c r="L114" s="962"/>
      <c r="M114" s="962"/>
      <c r="N114" s="962"/>
      <c r="O114" s="962"/>
      <c r="P114" s="962"/>
      <c r="Q114" s="962"/>
      <c r="R114" s="962"/>
      <c r="S114" s="962"/>
      <c r="T114" s="962"/>
      <c r="U114" s="962"/>
      <c r="V114" s="962"/>
      <c r="W114" s="962"/>
      <c r="X114" s="962"/>
      <c r="Y114" s="962"/>
      <c r="Z114" s="963"/>
      <c r="AA114" s="964" t="s">
        <v>118</v>
      </c>
      <c r="AB114" s="965"/>
      <c r="AC114" s="965"/>
      <c r="AD114" s="965"/>
      <c r="AE114" s="966"/>
      <c r="AF114" s="967" t="s">
        <v>118</v>
      </c>
      <c r="AG114" s="965"/>
      <c r="AH114" s="965"/>
      <c r="AI114" s="965"/>
      <c r="AJ114" s="966"/>
      <c r="AK114" s="967" t="s">
        <v>118</v>
      </c>
      <c r="AL114" s="965"/>
      <c r="AM114" s="965"/>
      <c r="AN114" s="965"/>
      <c r="AO114" s="966"/>
      <c r="AP114" s="968" t="s">
        <v>118</v>
      </c>
      <c r="AQ114" s="969"/>
      <c r="AR114" s="969"/>
      <c r="AS114" s="969"/>
      <c r="AT114" s="970"/>
      <c r="AU114" s="912"/>
      <c r="AV114" s="913"/>
      <c r="AW114" s="913"/>
      <c r="AX114" s="913"/>
      <c r="AY114" s="913"/>
      <c r="AZ114" s="961" t="s">
        <v>425</v>
      </c>
      <c r="BA114" s="962"/>
      <c r="BB114" s="962"/>
      <c r="BC114" s="962"/>
      <c r="BD114" s="962"/>
      <c r="BE114" s="962"/>
      <c r="BF114" s="962"/>
      <c r="BG114" s="962"/>
      <c r="BH114" s="962"/>
      <c r="BI114" s="962"/>
      <c r="BJ114" s="962"/>
      <c r="BK114" s="962"/>
      <c r="BL114" s="962"/>
      <c r="BM114" s="962"/>
      <c r="BN114" s="962"/>
      <c r="BO114" s="962"/>
      <c r="BP114" s="963"/>
      <c r="BQ114" s="931">
        <v>110540758</v>
      </c>
      <c r="BR114" s="932"/>
      <c r="BS114" s="932"/>
      <c r="BT114" s="932"/>
      <c r="BU114" s="932"/>
      <c r="BV114" s="932">
        <v>106746070</v>
      </c>
      <c r="BW114" s="932"/>
      <c r="BX114" s="932"/>
      <c r="BY114" s="932"/>
      <c r="BZ114" s="932"/>
      <c r="CA114" s="932">
        <v>102661116</v>
      </c>
      <c r="CB114" s="932"/>
      <c r="CC114" s="932"/>
      <c r="CD114" s="932"/>
      <c r="CE114" s="932"/>
      <c r="CF114" s="926">
        <v>41.5</v>
      </c>
      <c r="CG114" s="927"/>
      <c r="CH114" s="927"/>
      <c r="CI114" s="927"/>
      <c r="CJ114" s="927"/>
      <c r="CK114" s="957"/>
      <c r="CL114" s="958"/>
      <c r="CM114" s="928" t="s">
        <v>426</v>
      </c>
      <c r="CN114" s="929"/>
      <c r="CO114" s="929"/>
      <c r="CP114" s="929"/>
      <c r="CQ114" s="929"/>
      <c r="CR114" s="929"/>
      <c r="CS114" s="929"/>
      <c r="CT114" s="929"/>
      <c r="CU114" s="929"/>
      <c r="CV114" s="929"/>
      <c r="CW114" s="929"/>
      <c r="CX114" s="929"/>
      <c r="CY114" s="929"/>
      <c r="CZ114" s="929"/>
      <c r="DA114" s="929"/>
      <c r="DB114" s="929"/>
      <c r="DC114" s="929"/>
      <c r="DD114" s="929"/>
      <c r="DE114" s="929"/>
      <c r="DF114" s="930"/>
      <c r="DG114" s="931" t="s">
        <v>427</v>
      </c>
      <c r="DH114" s="932"/>
      <c r="DI114" s="932"/>
      <c r="DJ114" s="932"/>
      <c r="DK114" s="932"/>
      <c r="DL114" s="932" t="s">
        <v>118</v>
      </c>
      <c r="DM114" s="932"/>
      <c r="DN114" s="932"/>
      <c r="DO114" s="932"/>
      <c r="DP114" s="932"/>
      <c r="DQ114" s="932" t="s">
        <v>118</v>
      </c>
      <c r="DR114" s="932"/>
      <c r="DS114" s="932"/>
      <c r="DT114" s="932"/>
      <c r="DU114" s="932"/>
      <c r="DV114" s="933" t="s">
        <v>118</v>
      </c>
      <c r="DW114" s="933"/>
      <c r="DX114" s="933"/>
      <c r="DY114" s="933"/>
      <c r="DZ114" s="934"/>
    </row>
    <row r="115" spans="1:130" s="235" customFormat="1" ht="26.25" customHeight="1" x14ac:dyDescent="0.2">
      <c r="A115" s="973"/>
      <c r="B115" s="974"/>
      <c r="C115" s="962" t="s">
        <v>428</v>
      </c>
      <c r="D115" s="962"/>
      <c r="E115" s="962"/>
      <c r="F115" s="962"/>
      <c r="G115" s="962"/>
      <c r="H115" s="962"/>
      <c r="I115" s="962"/>
      <c r="J115" s="962"/>
      <c r="K115" s="962"/>
      <c r="L115" s="962"/>
      <c r="M115" s="962"/>
      <c r="N115" s="962"/>
      <c r="O115" s="962"/>
      <c r="P115" s="962"/>
      <c r="Q115" s="962"/>
      <c r="R115" s="962"/>
      <c r="S115" s="962"/>
      <c r="T115" s="962"/>
      <c r="U115" s="962"/>
      <c r="V115" s="962"/>
      <c r="W115" s="962"/>
      <c r="X115" s="962"/>
      <c r="Y115" s="962"/>
      <c r="Z115" s="963"/>
      <c r="AA115" s="964">
        <v>329566</v>
      </c>
      <c r="AB115" s="965"/>
      <c r="AC115" s="965"/>
      <c r="AD115" s="965"/>
      <c r="AE115" s="966"/>
      <c r="AF115" s="967">
        <v>230708</v>
      </c>
      <c r="AG115" s="965"/>
      <c r="AH115" s="965"/>
      <c r="AI115" s="965"/>
      <c r="AJ115" s="966"/>
      <c r="AK115" s="967">
        <v>32315</v>
      </c>
      <c r="AL115" s="965"/>
      <c r="AM115" s="965"/>
      <c r="AN115" s="965"/>
      <c r="AO115" s="966"/>
      <c r="AP115" s="968">
        <v>0</v>
      </c>
      <c r="AQ115" s="969"/>
      <c r="AR115" s="969"/>
      <c r="AS115" s="969"/>
      <c r="AT115" s="970"/>
      <c r="AU115" s="912"/>
      <c r="AV115" s="913"/>
      <c r="AW115" s="913"/>
      <c r="AX115" s="913"/>
      <c r="AY115" s="913"/>
      <c r="AZ115" s="961" t="s">
        <v>429</v>
      </c>
      <c r="BA115" s="962"/>
      <c r="BB115" s="962"/>
      <c r="BC115" s="962"/>
      <c r="BD115" s="962"/>
      <c r="BE115" s="962"/>
      <c r="BF115" s="962"/>
      <c r="BG115" s="962"/>
      <c r="BH115" s="962"/>
      <c r="BI115" s="962"/>
      <c r="BJ115" s="962"/>
      <c r="BK115" s="962"/>
      <c r="BL115" s="962"/>
      <c r="BM115" s="962"/>
      <c r="BN115" s="962"/>
      <c r="BO115" s="962"/>
      <c r="BP115" s="963"/>
      <c r="BQ115" s="931">
        <v>19118753</v>
      </c>
      <c r="BR115" s="932"/>
      <c r="BS115" s="932"/>
      <c r="BT115" s="932"/>
      <c r="BU115" s="932"/>
      <c r="BV115" s="932">
        <v>18870618</v>
      </c>
      <c r="BW115" s="932"/>
      <c r="BX115" s="932"/>
      <c r="BY115" s="932"/>
      <c r="BZ115" s="932"/>
      <c r="CA115" s="932">
        <v>18773957</v>
      </c>
      <c r="CB115" s="932"/>
      <c r="CC115" s="932"/>
      <c r="CD115" s="932"/>
      <c r="CE115" s="932"/>
      <c r="CF115" s="926">
        <v>7.6</v>
      </c>
      <c r="CG115" s="927"/>
      <c r="CH115" s="927"/>
      <c r="CI115" s="927"/>
      <c r="CJ115" s="927"/>
      <c r="CK115" s="957"/>
      <c r="CL115" s="958"/>
      <c r="CM115" s="961" t="s">
        <v>430</v>
      </c>
      <c r="CN115" s="982"/>
      <c r="CO115" s="982"/>
      <c r="CP115" s="982"/>
      <c r="CQ115" s="982"/>
      <c r="CR115" s="982"/>
      <c r="CS115" s="982"/>
      <c r="CT115" s="982"/>
      <c r="CU115" s="982"/>
      <c r="CV115" s="982"/>
      <c r="CW115" s="982"/>
      <c r="CX115" s="982"/>
      <c r="CY115" s="982"/>
      <c r="CZ115" s="982"/>
      <c r="DA115" s="982"/>
      <c r="DB115" s="982"/>
      <c r="DC115" s="982"/>
      <c r="DD115" s="982"/>
      <c r="DE115" s="982"/>
      <c r="DF115" s="963"/>
      <c r="DG115" s="931" t="s">
        <v>118</v>
      </c>
      <c r="DH115" s="932"/>
      <c r="DI115" s="932"/>
      <c r="DJ115" s="932"/>
      <c r="DK115" s="932"/>
      <c r="DL115" s="932" t="s">
        <v>118</v>
      </c>
      <c r="DM115" s="932"/>
      <c r="DN115" s="932"/>
      <c r="DO115" s="932"/>
      <c r="DP115" s="932"/>
      <c r="DQ115" s="932" t="s">
        <v>118</v>
      </c>
      <c r="DR115" s="932"/>
      <c r="DS115" s="932"/>
      <c r="DT115" s="932"/>
      <c r="DU115" s="932"/>
      <c r="DV115" s="933" t="s">
        <v>118</v>
      </c>
      <c r="DW115" s="933"/>
      <c r="DX115" s="933"/>
      <c r="DY115" s="933"/>
      <c r="DZ115" s="934"/>
    </row>
    <row r="116" spans="1:130" s="235" customFormat="1" ht="26.25" customHeight="1" x14ac:dyDescent="0.2">
      <c r="A116" s="975"/>
      <c r="B116" s="976"/>
      <c r="C116" s="977" t="s">
        <v>431</v>
      </c>
      <c r="D116" s="977"/>
      <c r="E116" s="977"/>
      <c r="F116" s="977"/>
      <c r="G116" s="977"/>
      <c r="H116" s="977"/>
      <c r="I116" s="977"/>
      <c r="J116" s="977"/>
      <c r="K116" s="977"/>
      <c r="L116" s="977"/>
      <c r="M116" s="977"/>
      <c r="N116" s="977"/>
      <c r="O116" s="977"/>
      <c r="P116" s="977"/>
      <c r="Q116" s="977"/>
      <c r="R116" s="977"/>
      <c r="S116" s="977"/>
      <c r="T116" s="977"/>
      <c r="U116" s="977"/>
      <c r="V116" s="977"/>
      <c r="W116" s="977"/>
      <c r="X116" s="977"/>
      <c r="Y116" s="977"/>
      <c r="Z116" s="978"/>
      <c r="AA116" s="964" t="s">
        <v>118</v>
      </c>
      <c r="AB116" s="965"/>
      <c r="AC116" s="965"/>
      <c r="AD116" s="965"/>
      <c r="AE116" s="966"/>
      <c r="AF116" s="967" t="s">
        <v>360</v>
      </c>
      <c r="AG116" s="965"/>
      <c r="AH116" s="965"/>
      <c r="AI116" s="965"/>
      <c r="AJ116" s="966"/>
      <c r="AK116" s="967" t="s">
        <v>118</v>
      </c>
      <c r="AL116" s="965"/>
      <c r="AM116" s="965"/>
      <c r="AN116" s="965"/>
      <c r="AO116" s="966"/>
      <c r="AP116" s="968" t="s">
        <v>118</v>
      </c>
      <c r="AQ116" s="969"/>
      <c r="AR116" s="969"/>
      <c r="AS116" s="969"/>
      <c r="AT116" s="970"/>
      <c r="AU116" s="912"/>
      <c r="AV116" s="913"/>
      <c r="AW116" s="913"/>
      <c r="AX116" s="913"/>
      <c r="AY116" s="913"/>
      <c r="AZ116" s="979" t="s">
        <v>432</v>
      </c>
      <c r="BA116" s="980"/>
      <c r="BB116" s="980"/>
      <c r="BC116" s="980"/>
      <c r="BD116" s="980"/>
      <c r="BE116" s="980"/>
      <c r="BF116" s="980"/>
      <c r="BG116" s="980"/>
      <c r="BH116" s="980"/>
      <c r="BI116" s="980"/>
      <c r="BJ116" s="980"/>
      <c r="BK116" s="980"/>
      <c r="BL116" s="980"/>
      <c r="BM116" s="980"/>
      <c r="BN116" s="980"/>
      <c r="BO116" s="980"/>
      <c r="BP116" s="981"/>
      <c r="BQ116" s="931" t="s">
        <v>360</v>
      </c>
      <c r="BR116" s="932"/>
      <c r="BS116" s="932"/>
      <c r="BT116" s="932"/>
      <c r="BU116" s="932"/>
      <c r="BV116" s="932" t="s">
        <v>118</v>
      </c>
      <c r="BW116" s="932"/>
      <c r="BX116" s="932"/>
      <c r="BY116" s="932"/>
      <c r="BZ116" s="932"/>
      <c r="CA116" s="932" t="s">
        <v>118</v>
      </c>
      <c r="CB116" s="932"/>
      <c r="CC116" s="932"/>
      <c r="CD116" s="932"/>
      <c r="CE116" s="932"/>
      <c r="CF116" s="926" t="s">
        <v>118</v>
      </c>
      <c r="CG116" s="927"/>
      <c r="CH116" s="927"/>
      <c r="CI116" s="927"/>
      <c r="CJ116" s="927"/>
      <c r="CK116" s="957"/>
      <c r="CL116" s="958"/>
      <c r="CM116" s="928" t="s">
        <v>433</v>
      </c>
      <c r="CN116" s="929"/>
      <c r="CO116" s="929"/>
      <c r="CP116" s="929"/>
      <c r="CQ116" s="929"/>
      <c r="CR116" s="929"/>
      <c r="CS116" s="929"/>
      <c r="CT116" s="929"/>
      <c r="CU116" s="929"/>
      <c r="CV116" s="929"/>
      <c r="CW116" s="929"/>
      <c r="CX116" s="929"/>
      <c r="CY116" s="929"/>
      <c r="CZ116" s="929"/>
      <c r="DA116" s="929"/>
      <c r="DB116" s="929"/>
      <c r="DC116" s="929"/>
      <c r="DD116" s="929"/>
      <c r="DE116" s="929"/>
      <c r="DF116" s="930"/>
      <c r="DG116" s="931" t="s">
        <v>118</v>
      </c>
      <c r="DH116" s="932"/>
      <c r="DI116" s="932"/>
      <c r="DJ116" s="932"/>
      <c r="DK116" s="932"/>
      <c r="DL116" s="932" t="s">
        <v>118</v>
      </c>
      <c r="DM116" s="932"/>
      <c r="DN116" s="932"/>
      <c r="DO116" s="932"/>
      <c r="DP116" s="932"/>
      <c r="DQ116" s="932" t="s">
        <v>118</v>
      </c>
      <c r="DR116" s="932"/>
      <c r="DS116" s="932"/>
      <c r="DT116" s="932"/>
      <c r="DU116" s="932"/>
      <c r="DV116" s="933" t="s">
        <v>118</v>
      </c>
      <c r="DW116" s="933"/>
      <c r="DX116" s="933"/>
      <c r="DY116" s="933"/>
      <c r="DZ116" s="934"/>
    </row>
    <row r="117" spans="1:130" s="235" customFormat="1" ht="26.25" customHeight="1" x14ac:dyDescent="0.2">
      <c r="A117" s="916" t="s">
        <v>153</v>
      </c>
      <c r="B117" s="897"/>
      <c r="C117" s="897"/>
      <c r="D117" s="897"/>
      <c r="E117" s="897"/>
      <c r="F117" s="897"/>
      <c r="G117" s="897"/>
      <c r="H117" s="897"/>
      <c r="I117" s="897"/>
      <c r="J117" s="897"/>
      <c r="K117" s="897"/>
      <c r="L117" s="897"/>
      <c r="M117" s="897"/>
      <c r="N117" s="897"/>
      <c r="O117" s="897"/>
      <c r="P117" s="897"/>
      <c r="Q117" s="897"/>
      <c r="R117" s="897"/>
      <c r="S117" s="897"/>
      <c r="T117" s="897"/>
      <c r="U117" s="897"/>
      <c r="V117" s="897"/>
      <c r="W117" s="897"/>
      <c r="X117" s="897"/>
      <c r="Y117" s="987" t="s">
        <v>434</v>
      </c>
      <c r="Z117" s="898"/>
      <c r="AA117" s="988">
        <v>94523939</v>
      </c>
      <c r="AB117" s="989"/>
      <c r="AC117" s="989"/>
      <c r="AD117" s="989"/>
      <c r="AE117" s="990"/>
      <c r="AF117" s="991">
        <v>92361073</v>
      </c>
      <c r="AG117" s="989"/>
      <c r="AH117" s="989"/>
      <c r="AI117" s="989"/>
      <c r="AJ117" s="990"/>
      <c r="AK117" s="991">
        <v>91095384</v>
      </c>
      <c r="AL117" s="989"/>
      <c r="AM117" s="989"/>
      <c r="AN117" s="989"/>
      <c r="AO117" s="990"/>
      <c r="AP117" s="992"/>
      <c r="AQ117" s="993"/>
      <c r="AR117" s="993"/>
      <c r="AS117" s="993"/>
      <c r="AT117" s="994"/>
      <c r="AU117" s="912"/>
      <c r="AV117" s="913"/>
      <c r="AW117" s="913"/>
      <c r="AX117" s="913"/>
      <c r="AY117" s="913"/>
      <c r="AZ117" s="961" t="s">
        <v>435</v>
      </c>
      <c r="BA117" s="962"/>
      <c r="BB117" s="962"/>
      <c r="BC117" s="962"/>
      <c r="BD117" s="962"/>
      <c r="BE117" s="962"/>
      <c r="BF117" s="962"/>
      <c r="BG117" s="962"/>
      <c r="BH117" s="962"/>
      <c r="BI117" s="962"/>
      <c r="BJ117" s="962"/>
      <c r="BK117" s="962"/>
      <c r="BL117" s="962"/>
      <c r="BM117" s="962"/>
      <c r="BN117" s="962"/>
      <c r="BO117" s="962"/>
      <c r="BP117" s="963"/>
      <c r="BQ117" s="931" t="s">
        <v>118</v>
      </c>
      <c r="BR117" s="932"/>
      <c r="BS117" s="932"/>
      <c r="BT117" s="932"/>
      <c r="BU117" s="932"/>
      <c r="BV117" s="932" t="s">
        <v>118</v>
      </c>
      <c r="BW117" s="932"/>
      <c r="BX117" s="932"/>
      <c r="BY117" s="932"/>
      <c r="BZ117" s="932"/>
      <c r="CA117" s="932" t="s">
        <v>118</v>
      </c>
      <c r="CB117" s="932"/>
      <c r="CC117" s="932"/>
      <c r="CD117" s="932"/>
      <c r="CE117" s="932"/>
      <c r="CF117" s="926" t="s">
        <v>118</v>
      </c>
      <c r="CG117" s="927"/>
      <c r="CH117" s="927"/>
      <c r="CI117" s="927"/>
      <c r="CJ117" s="927"/>
      <c r="CK117" s="957"/>
      <c r="CL117" s="958"/>
      <c r="CM117" s="928" t="s">
        <v>436</v>
      </c>
      <c r="CN117" s="929"/>
      <c r="CO117" s="929"/>
      <c r="CP117" s="929"/>
      <c r="CQ117" s="929"/>
      <c r="CR117" s="929"/>
      <c r="CS117" s="929"/>
      <c r="CT117" s="929"/>
      <c r="CU117" s="929"/>
      <c r="CV117" s="929"/>
      <c r="CW117" s="929"/>
      <c r="CX117" s="929"/>
      <c r="CY117" s="929"/>
      <c r="CZ117" s="929"/>
      <c r="DA117" s="929"/>
      <c r="DB117" s="929"/>
      <c r="DC117" s="929"/>
      <c r="DD117" s="929"/>
      <c r="DE117" s="929"/>
      <c r="DF117" s="930"/>
      <c r="DG117" s="931" t="s">
        <v>118</v>
      </c>
      <c r="DH117" s="932"/>
      <c r="DI117" s="932"/>
      <c r="DJ117" s="932"/>
      <c r="DK117" s="932"/>
      <c r="DL117" s="932" t="s">
        <v>118</v>
      </c>
      <c r="DM117" s="932"/>
      <c r="DN117" s="932"/>
      <c r="DO117" s="932"/>
      <c r="DP117" s="932"/>
      <c r="DQ117" s="932" t="s">
        <v>118</v>
      </c>
      <c r="DR117" s="932"/>
      <c r="DS117" s="932"/>
      <c r="DT117" s="932"/>
      <c r="DU117" s="932"/>
      <c r="DV117" s="933" t="s">
        <v>360</v>
      </c>
      <c r="DW117" s="933"/>
      <c r="DX117" s="933"/>
      <c r="DY117" s="933"/>
      <c r="DZ117" s="934"/>
    </row>
    <row r="118" spans="1:130" s="235" customFormat="1" ht="26.25" customHeight="1" x14ac:dyDescent="0.2">
      <c r="A118" s="916" t="s">
        <v>409</v>
      </c>
      <c r="B118" s="897"/>
      <c r="C118" s="897"/>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8"/>
      <c r="AA118" s="896" t="s">
        <v>407</v>
      </c>
      <c r="AB118" s="897"/>
      <c r="AC118" s="897"/>
      <c r="AD118" s="897"/>
      <c r="AE118" s="898"/>
      <c r="AF118" s="896" t="s">
        <v>303</v>
      </c>
      <c r="AG118" s="897"/>
      <c r="AH118" s="897"/>
      <c r="AI118" s="897"/>
      <c r="AJ118" s="898"/>
      <c r="AK118" s="896" t="s">
        <v>302</v>
      </c>
      <c r="AL118" s="897"/>
      <c r="AM118" s="897"/>
      <c r="AN118" s="897"/>
      <c r="AO118" s="898"/>
      <c r="AP118" s="983" t="s">
        <v>408</v>
      </c>
      <c r="AQ118" s="984"/>
      <c r="AR118" s="984"/>
      <c r="AS118" s="984"/>
      <c r="AT118" s="985"/>
      <c r="AU118" s="912"/>
      <c r="AV118" s="913"/>
      <c r="AW118" s="913"/>
      <c r="AX118" s="913"/>
      <c r="AY118" s="913"/>
      <c r="AZ118" s="986" t="s">
        <v>437</v>
      </c>
      <c r="BA118" s="977"/>
      <c r="BB118" s="977"/>
      <c r="BC118" s="977"/>
      <c r="BD118" s="977"/>
      <c r="BE118" s="977"/>
      <c r="BF118" s="977"/>
      <c r="BG118" s="977"/>
      <c r="BH118" s="977"/>
      <c r="BI118" s="977"/>
      <c r="BJ118" s="977"/>
      <c r="BK118" s="977"/>
      <c r="BL118" s="977"/>
      <c r="BM118" s="977"/>
      <c r="BN118" s="977"/>
      <c r="BO118" s="977"/>
      <c r="BP118" s="978"/>
      <c r="BQ118" s="1003" t="s">
        <v>118</v>
      </c>
      <c r="BR118" s="1004"/>
      <c r="BS118" s="1004"/>
      <c r="BT118" s="1004"/>
      <c r="BU118" s="1004"/>
      <c r="BV118" s="1004" t="s">
        <v>118</v>
      </c>
      <c r="BW118" s="1004"/>
      <c r="BX118" s="1004"/>
      <c r="BY118" s="1004"/>
      <c r="BZ118" s="1004"/>
      <c r="CA118" s="1004" t="s">
        <v>118</v>
      </c>
      <c r="CB118" s="1004"/>
      <c r="CC118" s="1004"/>
      <c r="CD118" s="1004"/>
      <c r="CE118" s="1004"/>
      <c r="CF118" s="926" t="s">
        <v>118</v>
      </c>
      <c r="CG118" s="927"/>
      <c r="CH118" s="927"/>
      <c r="CI118" s="927"/>
      <c r="CJ118" s="927"/>
      <c r="CK118" s="957"/>
      <c r="CL118" s="958"/>
      <c r="CM118" s="928" t="s">
        <v>438</v>
      </c>
      <c r="CN118" s="929"/>
      <c r="CO118" s="929"/>
      <c r="CP118" s="929"/>
      <c r="CQ118" s="929"/>
      <c r="CR118" s="929"/>
      <c r="CS118" s="929"/>
      <c r="CT118" s="929"/>
      <c r="CU118" s="929"/>
      <c r="CV118" s="929"/>
      <c r="CW118" s="929"/>
      <c r="CX118" s="929"/>
      <c r="CY118" s="929"/>
      <c r="CZ118" s="929"/>
      <c r="DA118" s="929"/>
      <c r="DB118" s="929"/>
      <c r="DC118" s="929"/>
      <c r="DD118" s="929"/>
      <c r="DE118" s="929"/>
      <c r="DF118" s="930"/>
      <c r="DG118" s="931" t="s">
        <v>118</v>
      </c>
      <c r="DH118" s="932"/>
      <c r="DI118" s="932"/>
      <c r="DJ118" s="932"/>
      <c r="DK118" s="932"/>
      <c r="DL118" s="932" t="s">
        <v>118</v>
      </c>
      <c r="DM118" s="932"/>
      <c r="DN118" s="932"/>
      <c r="DO118" s="932"/>
      <c r="DP118" s="932"/>
      <c r="DQ118" s="932" t="s">
        <v>118</v>
      </c>
      <c r="DR118" s="932"/>
      <c r="DS118" s="932"/>
      <c r="DT118" s="932"/>
      <c r="DU118" s="932"/>
      <c r="DV118" s="933" t="s">
        <v>118</v>
      </c>
      <c r="DW118" s="933"/>
      <c r="DX118" s="933"/>
      <c r="DY118" s="933"/>
      <c r="DZ118" s="934"/>
    </row>
    <row r="119" spans="1:130" s="235" customFormat="1" ht="26.25" customHeight="1" x14ac:dyDescent="0.2">
      <c r="A119" s="1068" t="s">
        <v>412</v>
      </c>
      <c r="B119" s="956"/>
      <c r="C119" s="935" t="s">
        <v>413</v>
      </c>
      <c r="D119" s="936"/>
      <c r="E119" s="936"/>
      <c r="F119" s="936"/>
      <c r="G119" s="936"/>
      <c r="H119" s="936"/>
      <c r="I119" s="936"/>
      <c r="J119" s="936"/>
      <c r="K119" s="936"/>
      <c r="L119" s="936"/>
      <c r="M119" s="936"/>
      <c r="N119" s="936"/>
      <c r="O119" s="936"/>
      <c r="P119" s="936"/>
      <c r="Q119" s="936"/>
      <c r="R119" s="936"/>
      <c r="S119" s="936"/>
      <c r="T119" s="936"/>
      <c r="U119" s="936"/>
      <c r="V119" s="936"/>
      <c r="W119" s="936"/>
      <c r="X119" s="936"/>
      <c r="Y119" s="936"/>
      <c r="Z119" s="937"/>
      <c r="AA119" s="903" t="s">
        <v>118</v>
      </c>
      <c r="AB119" s="904"/>
      <c r="AC119" s="904"/>
      <c r="AD119" s="904"/>
      <c r="AE119" s="905"/>
      <c r="AF119" s="906" t="s">
        <v>118</v>
      </c>
      <c r="AG119" s="904"/>
      <c r="AH119" s="904"/>
      <c r="AI119" s="904"/>
      <c r="AJ119" s="905"/>
      <c r="AK119" s="906" t="s">
        <v>118</v>
      </c>
      <c r="AL119" s="904"/>
      <c r="AM119" s="904"/>
      <c r="AN119" s="904"/>
      <c r="AO119" s="905"/>
      <c r="AP119" s="907" t="s">
        <v>118</v>
      </c>
      <c r="AQ119" s="908"/>
      <c r="AR119" s="908"/>
      <c r="AS119" s="908"/>
      <c r="AT119" s="909"/>
      <c r="AU119" s="914"/>
      <c r="AV119" s="915"/>
      <c r="AW119" s="915"/>
      <c r="AX119" s="915"/>
      <c r="AY119" s="915"/>
      <c r="AZ119" s="266" t="s">
        <v>153</v>
      </c>
      <c r="BA119" s="266"/>
      <c r="BB119" s="266"/>
      <c r="BC119" s="266"/>
      <c r="BD119" s="266"/>
      <c r="BE119" s="266"/>
      <c r="BF119" s="266"/>
      <c r="BG119" s="266"/>
      <c r="BH119" s="266"/>
      <c r="BI119" s="266"/>
      <c r="BJ119" s="266"/>
      <c r="BK119" s="266"/>
      <c r="BL119" s="266"/>
      <c r="BM119" s="266"/>
      <c r="BN119" s="266"/>
      <c r="BO119" s="987" t="s">
        <v>439</v>
      </c>
      <c r="BP119" s="1011"/>
      <c r="BQ119" s="1003">
        <v>1378881066</v>
      </c>
      <c r="BR119" s="1004"/>
      <c r="BS119" s="1004"/>
      <c r="BT119" s="1004"/>
      <c r="BU119" s="1004"/>
      <c r="BV119" s="1004">
        <v>1366963677</v>
      </c>
      <c r="BW119" s="1004"/>
      <c r="BX119" s="1004"/>
      <c r="BY119" s="1004"/>
      <c r="BZ119" s="1004"/>
      <c r="CA119" s="1004">
        <v>1353933819</v>
      </c>
      <c r="CB119" s="1004"/>
      <c r="CC119" s="1004"/>
      <c r="CD119" s="1004"/>
      <c r="CE119" s="1004"/>
      <c r="CF119" s="1005"/>
      <c r="CG119" s="1006"/>
      <c r="CH119" s="1006"/>
      <c r="CI119" s="1006"/>
      <c r="CJ119" s="1007"/>
      <c r="CK119" s="959"/>
      <c r="CL119" s="960"/>
      <c r="CM119" s="1008" t="s">
        <v>440</v>
      </c>
      <c r="CN119" s="1009"/>
      <c r="CO119" s="1009"/>
      <c r="CP119" s="1009"/>
      <c r="CQ119" s="1009"/>
      <c r="CR119" s="1009"/>
      <c r="CS119" s="1009"/>
      <c r="CT119" s="1009"/>
      <c r="CU119" s="1009"/>
      <c r="CV119" s="1009"/>
      <c r="CW119" s="1009"/>
      <c r="CX119" s="1009"/>
      <c r="CY119" s="1009"/>
      <c r="CZ119" s="1009"/>
      <c r="DA119" s="1009"/>
      <c r="DB119" s="1009"/>
      <c r="DC119" s="1009"/>
      <c r="DD119" s="1009"/>
      <c r="DE119" s="1009"/>
      <c r="DF119" s="1010"/>
      <c r="DG119" s="931" t="s">
        <v>118</v>
      </c>
      <c r="DH119" s="932"/>
      <c r="DI119" s="932"/>
      <c r="DJ119" s="932"/>
      <c r="DK119" s="932"/>
      <c r="DL119" s="932" t="s">
        <v>118</v>
      </c>
      <c r="DM119" s="932"/>
      <c r="DN119" s="932"/>
      <c r="DO119" s="932"/>
      <c r="DP119" s="932"/>
      <c r="DQ119" s="932" t="s">
        <v>427</v>
      </c>
      <c r="DR119" s="932"/>
      <c r="DS119" s="932"/>
      <c r="DT119" s="932"/>
      <c r="DU119" s="932"/>
      <c r="DV119" s="933" t="s">
        <v>118</v>
      </c>
      <c r="DW119" s="933"/>
      <c r="DX119" s="933"/>
      <c r="DY119" s="933"/>
      <c r="DZ119" s="934"/>
    </row>
    <row r="120" spans="1:130" s="235" customFormat="1" ht="26.25" customHeight="1" x14ac:dyDescent="0.2">
      <c r="A120" s="1069"/>
      <c r="B120" s="958"/>
      <c r="C120" s="928" t="s">
        <v>416</v>
      </c>
      <c r="D120" s="929"/>
      <c r="E120" s="929"/>
      <c r="F120" s="929"/>
      <c r="G120" s="929"/>
      <c r="H120" s="929"/>
      <c r="I120" s="929"/>
      <c r="J120" s="929"/>
      <c r="K120" s="929"/>
      <c r="L120" s="929"/>
      <c r="M120" s="929"/>
      <c r="N120" s="929"/>
      <c r="O120" s="929"/>
      <c r="P120" s="929"/>
      <c r="Q120" s="929"/>
      <c r="R120" s="929"/>
      <c r="S120" s="929"/>
      <c r="T120" s="929"/>
      <c r="U120" s="929"/>
      <c r="V120" s="929"/>
      <c r="W120" s="929"/>
      <c r="X120" s="929"/>
      <c r="Y120" s="929"/>
      <c r="Z120" s="930"/>
      <c r="AA120" s="964" t="s">
        <v>427</v>
      </c>
      <c r="AB120" s="965"/>
      <c r="AC120" s="965"/>
      <c r="AD120" s="965"/>
      <c r="AE120" s="966"/>
      <c r="AF120" s="967" t="s">
        <v>360</v>
      </c>
      <c r="AG120" s="965"/>
      <c r="AH120" s="965"/>
      <c r="AI120" s="965"/>
      <c r="AJ120" s="966"/>
      <c r="AK120" s="967" t="s">
        <v>118</v>
      </c>
      <c r="AL120" s="965"/>
      <c r="AM120" s="965"/>
      <c r="AN120" s="965"/>
      <c r="AO120" s="966"/>
      <c r="AP120" s="968" t="s">
        <v>118</v>
      </c>
      <c r="AQ120" s="969"/>
      <c r="AR120" s="969"/>
      <c r="AS120" s="969"/>
      <c r="AT120" s="970"/>
      <c r="AU120" s="995" t="s">
        <v>441</v>
      </c>
      <c r="AV120" s="996"/>
      <c r="AW120" s="996"/>
      <c r="AX120" s="996"/>
      <c r="AY120" s="997"/>
      <c r="AZ120" s="952" t="s">
        <v>442</v>
      </c>
      <c r="BA120" s="901"/>
      <c r="BB120" s="901"/>
      <c r="BC120" s="901"/>
      <c r="BD120" s="901"/>
      <c r="BE120" s="901"/>
      <c r="BF120" s="901"/>
      <c r="BG120" s="901"/>
      <c r="BH120" s="901"/>
      <c r="BI120" s="901"/>
      <c r="BJ120" s="901"/>
      <c r="BK120" s="901"/>
      <c r="BL120" s="901"/>
      <c r="BM120" s="901"/>
      <c r="BN120" s="901"/>
      <c r="BO120" s="901"/>
      <c r="BP120" s="902"/>
      <c r="BQ120" s="938">
        <v>120899860</v>
      </c>
      <c r="BR120" s="939"/>
      <c r="BS120" s="939"/>
      <c r="BT120" s="939"/>
      <c r="BU120" s="939"/>
      <c r="BV120" s="939">
        <v>118648211</v>
      </c>
      <c r="BW120" s="939"/>
      <c r="BX120" s="939"/>
      <c r="BY120" s="939"/>
      <c r="BZ120" s="939"/>
      <c r="CA120" s="939">
        <v>117447957</v>
      </c>
      <c r="CB120" s="939"/>
      <c r="CC120" s="939"/>
      <c r="CD120" s="939"/>
      <c r="CE120" s="939"/>
      <c r="CF120" s="953">
        <v>47.5</v>
      </c>
      <c r="CG120" s="954"/>
      <c r="CH120" s="954"/>
      <c r="CI120" s="954"/>
      <c r="CJ120" s="954"/>
      <c r="CK120" s="1012" t="s">
        <v>443</v>
      </c>
      <c r="CL120" s="1013"/>
      <c r="CM120" s="1013"/>
      <c r="CN120" s="1013"/>
      <c r="CO120" s="1014"/>
      <c r="CP120" s="1020" t="s">
        <v>384</v>
      </c>
      <c r="CQ120" s="1021"/>
      <c r="CR120" s="1021"/>
      <c r="CS120" s="1021"/>
      <c r="CT120" s="1021"/>
      <c r="CU120" s="1021"/>
      <c r="CV120" s="1021"/>
      <c r="CW120" s="1021"/>
      <c r="CX120" s="1021"/>
      <c r="CY120" s="1021"/>
      <c r="CZ120" s="1021"/>
      <c r="DA120" s="1021"/>
      <c r="DB120" s="1021"/>
      <c r="DC120" s="1021"/>
      <c r="DD120" s="1021"/>
      <c r="DE120" s="1021"/>
      <c r="DF120" s="1022"/>
      <c r="DG120" s="938">
        <v>22181701</v>
      </c>
      <c r="DH120" s="939"/>
      <c r="DI120" s="939"/>
      <c r="DJ120" s="939"/>
      <c r="DK120" s="939"/>
      <c r="DL120" s="939">
        <v>21105067</v>
      </c>
      <c r="DM120" s="939"/>
      <c r="DN120" s="939"/>
      <c r="DO120" s="939"/>
      <c r="DP120" s="939"/>
      <c r="DQ120" s="939">
        <v>20853013</v>
      </c>
      <c r="DR120" s="939"/>
      <c r="DS120" s="939"/>
      <c r="DT120" s="939"/>
      <c r="DU120" s="939"/>
      <c r="DV120" s="940">
        <v>8.4</v>
      </c>
      <c r="DW120" s="940"/>
      <c r="DX120" s="940"/>
      <c r="DY120" s="940"/>
      <c r="DZ120" s="941"/>
    </row>
    <row r="121" spans="1:130" s="235" customFormat="1" ht="26.25" customHeight="1" x14ac:dyDescent="0.2">
      <c r="A121" s="1069"/>
      <c r="B121" s="958"/>
      <c r="C121" s="979" t="s">
        <v>444</v>
      </c>
      <c r="D121" s="980"/>
      <c r="E121" s="980"/>
      <c r="F121" s="980"/>
      <c r="G121" s="980"/>
      <c r="H121" s="980"/>
      <c r="I121" s="980"/>
      <c r="J121" s="980"/>
      <c r="K121" s="980"/>
      <c r="L121" s="980"/>
      <c r="M121" s="980"/>
      <c r="N121" s="980"/>
      <c r="O121" s="980"/>
      <c r="P121" s="980"/>
      <c r="Q121" s="980"/>
      <c r="R121" s="980"/>
      <c r="S121" s="980"/>
      <c r="T121" s="980"/>
      <c r="U121" s="980"/>
      <c r="V121" s="980"/>
      <c r="W121" s="980"/>
      <c r="X121" s="980"/>
      <c r="Y121" s="980"/>
      <c r="Z121" s="981"/>
      <c r="AA121" s="964">
        <v>329566</v>
      </c>
      <c r="AB121" s="965"/>
      <c r="AC121" s="965"/>
      <c r="AD121" s="965"/>
      <c r="AE121" s="966"/>
      <c r="AF121" s="967">
        <v>230708</v>
      </c>
      <c r="AG121" s="965"/>
      <c r="AH121" s="965"/>
      <c r="AI121" s="965"/>
      <c r="AJ121" s="966"/>
      <c r="AK121" s="967">
        <v>32315</v>
      </c>
      <c r="AL121" s="965"/>
      <c r="AM121" s="965"/>
      <c r="AN121" s="965"/>
      <c r="AO121" s="966"/>
      <c r="AP121" s="968">
        <v>0</v>
      </c>
      <c r="AQ121" s="969"/>
      <c r="AR121" s="969"/>
      <c r="AS121" s="969"/>
      <c r="AT121" s="970"/>
      <c r="AU121" s="998"/>
      <c r="AV121" s="999"/>
      <c r="AW121" s="999"/>
      <c r="AX121" s="999"/>
      <c r="AY121" s="1000"/>
      <c r="AZ121" s="961" t="s">
        <v>445</v>
      </c>
      <c r="BA121" s="962"/>
      <c r="BB121" s="962"/>
      <c r="BC121" s="962"/>
      <c r="BD121" s="962"/>
      <c r="BE121" s="962"/>
      <c r="BF121" s="962"/>
      <c r="BG121" s="962"/>
      <c r="BH121" s="962"/>
      <c r="BI121" s="962"/>
      <c r="BJ121" s="962"/>
      <c r="BK121" s="962"/>
      <c r="BL121" s="962"/>
      <c r="BM121" s="962"/>
      <c r="BN121" s="962"/>
      <c r="BO121" s="962"/>
      <c r="BP121" s="963"/>
      <c r="BQ121" s="931">
        <v>36582478</v>
      </c>
      <c r="BR121" s="932"/>
      <c r="BS121" s="932"/>
      <c r="BT121" s="932"/>
      <c r="BU121" s="932"/>
      <c r="BV121" s="932">
        <v>35058142</v>
      </c>
      <c r="BW121" s="932"/>
      <c r="BX121" s="932"/>
      <c r="BY121" s="932"/>
      <c r="BZ121" s="932"/>
      <c r="CA121" s="932">
        <v>34726352</v>
      </c>
      <c r="CB121" s="932"/>
      <c r="CC121" s="932"/>
      <c r="CD121" s="932"/>
      <c r="CE121" s="932"/>
      <c r="CF121" s="926">
        <v>14</v>
      </c>
      <c r="CG121" s="927"/>
      <c r="CH121" s="927"/>
      <c r="CI121" s="927"/>
      <c r="CJ121" s="927"/>
      <c r="CK121" s="1015"/>
      <c r="CL121" s="1016"/>
      <c r="CM121" s="1016"/>
      <c r="CN121" s="1016"/>
      <c r="CO121" s="1017"/>
      <c r="CP121" s="1025" t="s">
        <v>389</v>
      </c>
      <c r="CQ121" s="1026"/>
      <c r="CR121" s="1026"/>
      <c r="CS121" s="1026"/>
      <c r="CT121" s="1026"/>
      <c r="CU121" s="1026"/>
      <c r="CV121" s="1026"/>
      <c r="CW121" s="1026"/>
      <c r="CX121" s="1026"/>
      <c r="CY121" s="1026"/>
      <c r="CZ121" s="1026"/>
      <c r="DA121" s="1026"/>
      <c r="DB121" s="1026"/>
      <c r="DC121" s="1026"/>
      <c r="DD121" s="1026"/>
      <c r="DE121" s="1026"/>
      <c r="DF121" s="1027"/>
      <c r="DG121" s="931">
        <v>2534512</v>
      </c>
      <c r="DH121" s="932"/>
      <c r="DI121" s="932"/>
      <c r="DJ121" s="932"/>
      <c r="DK121" s="932"/>
      <c r="DL121" s="932">
        <v>2370242</v>
      </c>
      <c r="DM121" s="932"/>
      <c r="DN121" s="932"/>
      <c r="DO121" s="932"/>
      <c r="DP121" s="932"/>
      <c r="DQ121" s="932">
        <v>2694265</v>
      </c>
      <c r="DR121" s="932"/>
      <c r="DS121" s="932"/>
      <c r="DT121" s="932"/>
      <c r="DU121" s="932"/>
      <c r="DV121" s="933">
        <v>1.1000000000000001</v>
      </c>
      <c r="DW121" s="933"/>
      <c r="DX121" s="933"/>
      <c r="DY121" s="933"/>
      <c r="DZ121" s="934"/>
    </row>
    <row r="122" spans="1:130" s="235" customFormat="1" ht="26.25" customHeight="1" x14ac:dyDescent="0.2">
      <c r="A122" s="1069"/>
      <c r="B122" s="958"/>
      <c r="C122" s="928" t="s">
        <v>426</v>
      </c>
      <c r="D122" s="929"/>
      <c r="E122" s="929"/>
      <c r="F122" s="929"/>
      <c r="G122" s="929"/>
      <c r="H122" s="929"/>
      <c r="I122" s="929"/>
      <c r="J122" s="929"/>
      <c r="K122" s="929"/>
      <c r="L122" s="929"/>
      <c r="M122" s="929"/>
      <c r="N122" s="929"/>
      <c r="O122" s="929"/>
      <c r="P122" s="929"/>
      <c r="Q122" s="929"/>
      <c r="R122" s="929"/>
      <c r="S122" s="929"/>
      <c r="T122" s="929"/>
      <c r="U122" s="929"/>
      <c r="V122" s="929"/>
      <c r="W122" s="929"/>
      <c r="X122" s="929"/>
      <c r="Y122" s="929"/>
      <c r="Z122" s="930"/>
      <c r="AA122" s="964" t="s">
        <v>118</v>
      </c>
      <c r="AB122" s="965"/>
      <c r="AC122" s="965"/>
      <c r="AD122" s="965"/>
      <c r="AE122" s="966"/>
      <c r="AF122" s="967" t="s">
        <v>118</v>
      </c>
      <c r="AG122" s="965"/>
      <c r="AH122" s="965"/>
      <c r="AI122" s="965"/>
      <c r="AJ122" s="966"/>
      <c r="AK122" s="967" t="s">
        <v>118</v>
      </c>
      <c r="AL122" s="965"/>
      <c r="AM122" s="965"/>
      <c r="AN122" s="965"/>
      <c r="AO122" s="966"/>
      <c r="AP122" s="968" t="s">
        <v>118</v>
      </c>
      <c r="AQ122" s="969"/>
      <c r="AR122" s="969"/>
      <c r="AS122" s="969"/>
      <c r="AT122" s="970"/>
      <c r="AU122" s="998"/>
      <c r="AV122" s="999"/>
      <c r="AW122" s="999"/>
      <c r="AX122" s="999"/>
      <c r="AY122" s="1000"/>
      <c r="AZ122" s="986" t="s">
        <v>446</v>
      </c>
      <c r="BA122" s="977"/>
      <c r="BB122" s="977"/>
      <c r="BC122" s="977"/>
      <c r="BD122" s="977"/>
      <c r="BE122" s="977"/>
      <c r="BF122" s="977"/>
      <c r="BG122" s="977"/>
      <c r="BH122" s="977"/>
      <c r="BI122" s="977"/>
      <c r="BJ122" s="977"/>
      <c r="BK122" s="977"/>
      <c r="BL122" s="977"/>
      <c r="BM122" s="977"/>
      <c r="BN122" s="977"/>
      <c r="BO122" s="977"/>
      <c r="BP122" s="978"/>
      <c r="BQ122" s="1003">
        <v>688569277</v>
      </c>
      <c r="BR122" s="1004"/>
      <c r="BS122" s="1004"/>
      <c r="BT122" s="1004"/>
      <c r="BU122" s="1004"/>
      <c r="BV122" s="1004">
        <v>677527136</v>
      </c>
      <c r="BW122" s="1004"/>
      <c r="BX122" s="1004"/>
      <c r="BY122" s="1004"/>
      <c r="BZ122" s="1004"/>
      <c r="CA122" s="1004">
        <v>667689102</v>
      </c>
      <c r="CB122" s="1004"/>
      <c r="CC122" s="1004"/>
      <c r="CD122" s="1004"/>
      <c r="CE122" s="1004"/>
      <c r="CF122" s="1023">
        <v>269.89999999999998</v>
      </c>
      <c r="CG122" s="1024"/>
      <c r="CH122" s="1024"/>
      <c r="CI122" s="1024"/>
      <c r="CJ122" s="1024"/>
      <c r="CK122" s="1015"/>
      <c r="CL122" s="1016"/>
      <c r="CM122" s="1016"/>
      <c r="CN122" s="1016"/>
      <c r="CO122" s="1017"/>
      <c r="CP122" s="1025" t="s">
        <v>388</v>
      </c>
      <c r="CQ122" s="1026"/>
      <c r="CR122" s="1026"/>
      <c r="CS122" s="1026"/>
      <c r="CT122" s="1026"/>
      <c r="CU122" s="1026"/>
      <c r="CV122" s="1026"/>
      <c r="CW122" s="1026"/>
      <c r="CX122" s="1026"/>
      <c r="CY122" s="1026"/>
      <c r="CZ122" s="1026"/>
      <c r="DA122" s="1026"/>
      <c r="DB122" s="1026"/>
      <c r="DC122" s="1026"/>
      <c r="DD122" s="1026"/>
      <c r="DE122" s="1026"/>
      <c r="DF122" s="1027"/>
      <c r="DG122" s="931">
        <v>2697561</v>
      </c>
      <c r="DH122" s="932"/>
      <c r="DI122" s="932"/>
      <c r="DJ122" s="932"/>
      <c r="DK122" s="932"/>
      <c r="DL122" s="932">
        <v>2617833</v>
      </c>
      <c r="DM122" s="932"/>
      <c r="DN122" s="932"/>
      <c r="DO122" s="932"/>
      <c r="DP122" s="932"/>
      <c r="DQ122" s="932">
        <v>1838205</v>
      </c>
      <c r="DR122" s="932"/>
      <c r="DS122" s="932"/>
      <c r="DT122" s="932"/>
      <c r="DU122" s="932"/>
      <c r="DV122" s="933">
        <v>0.7</v>
      </c>
      <c r="DW122" s="933"/>
      <c r="DX122" s="933"/>
      <c r="DY122" s="933"/>
      <c r="DZ122" s="934"/>
    </row>
    <row r="123" spans="1:130" s="235" customFormat="1" ht="26.25" customHeight="1" x14ac:dyDescent="0.2">
      <c r="A123" s="1069"/>
      <c r="B123" s="958"/>
      <c r="C123" s="928" t="s">
        <v>433</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30"/>
      <c r="AA123" s="964" t="s">
        <v>118</v>
      </c>
      <c r="AB123" s="965"/>
      <c r="AC123" s="965"/>
      <c r="AD123" s="965"/>
      <c r="AE123" s="966"/>
      <c r="AF123" s="967" t="s">
        <v>118</v>
      </c>
      <c r="AG123" s="965"/>
      <c r="AH123" s="965"/>
      <c r="AI123" s="965"/>
      <c r="AJ123" s="966"/>
      <c r="AK123" s="967" t="s">
        <v>118</v>
      </c>
      <c r="AL123" s="965"/>
      <c r="AM123" s="965"/>
      <c r="AN123" s="965"/>
      <c r="AO123" s="966"/>
      <c r="AP123" s="968" t="s">
        <v>118</v>
      </c>
      <c r="AQ123" s="969"/>
      <c r="AR123" s="969"/>
      <c r="AS123" s="969"/>
      <c r="AT123" s="970"/>
      <c r="AU123" s="1001"/>
      <c r="AV123" s="1002"/>
      <c r="AW123" s="1002"/>
      <c r="AX123" s="1002"/>
      <c r="AY123" s="1002"/>
      <c r="AZ123" s="266" t="s">
        <v>153</v>
      </c>
      <c r="BA123" s="266"/>
      <c r="BB123" s="266"/>
      <c r="BC123" s="266"/>
      <c r="BD123" s="266"/>
      <c r="BE123" s="266"/>
      <c r="BF123" s="266"/>
      <c r="BG123" s="266"/>
      <c r="BH123" s="266"/>
      <c r="BI123" s="266"/>
      <c r="BJ123" s="266"/>
      <c r="BK123" s="266"/>
      <c r="BL123" s="266"/>
      <c r="BM123" s="266"/>
      <c r="BN123" s="266"/>
      <c r="BO123" s="987" t="s">
        <v>447</v>
      </c>
      <c r="BP123" s="1011"/>
      <c r="BQ123" s="1075">
        <v>846051615</v>
      </c>
      <c r="BR123" s="1076"/>
      <c r="BS123" s="1076"/>
      <c r="BT123" s="1076"/>
      <c r="BU123" s="1076"/>
      <c r="BV123" s="1076">
        <v>831233489</v>
      </c>
      <c r="BW123" s="1076"/>
      <c r="BX123" s="1076"/>
      <c r="BY123" s="1076"/>
      <c r="BZ123" s="1076"/>
      <c r="CA123" s="1076">
        <v>819863411</v>
      </c>
      <c r="CB123" s="1076"/>
      <c r="CC123" s="1076"/>
      <c r="CD123" s="1076"/>
      <c r="CE123" s="1076"/>
      <c r="CF123" s="1005"/>
      <c r="CG123" s="1006"/>
      <c r="CH123" s="1006"/>
      <c r="CI123" s="1006"/>
      <c r="CJ123" s="1007"/>
      <c r="CK123" s="1015"/>
      <c r="CL123" s="1016"/>
      <c r="CM123" s="1016"/>
      <c r="CN123" s="1016"/>
      <c r="CO123" s="1017"/>
      <c r="CP123" s="1025" t="s">
        <v>448</v>
      </c>
      <c r="CQ123" s="1026"/>
      <c r="CR123" s="1026"/>
      <c r="CS123" s="1026"/>
      <c r="CT123" s="1026"/>
      <c r="CU123" s="1026"/>
      <c r="CV123" s="1026"/>
      <c r="CW123" s="1026"/>
      <c r="CX123" s="1026"/>
      <c r="CY123" s="1026"/>
      <c r="CZ123" s="1026"/>
      <c r="DA123" s="1026"/>
      <c r="DB123" s="1026"/>
      <c r="DC123" s="1026"/>
      <c r="DD123" s="1026"/>
      <c r="DE123" s="1026"/>
      <c r="DF123" s="1027"/>
      <c r="DG123" s="931">
        <v>1382266</v>
      </c>
      <c r="DH123" s="932"/>
      <c r="DI123" s="932"/>
      <c r="DJ123" s="932"/>
      <c r="DK123" s="932"/>
      <c r="DL123" s="932">
        <v>1435075</v>
      </c>
      <c r="DM123" s="932"/>
      <c r="DN123" s="932"/>
      <c r="DO123" s="932"/>
      <c r="DP123" s="932"/>
      <c r="DQ123" s="932">
        <v>1637756</v>
      </c>
      <c r="DR123" s="932"/>
      <c r="DS123" s="932"/>
      <c r="DT123" s="932"/>
      <c r="DU123" s="932"/>
      <c r="DV123" s="933">
        <v>0.7</v>
      </c>
      <c r="DW123" s="933"/>
      <c r="DX123" s="933"/>
      <c r="DY123" s="933"/>
      <c r="DZ123" s="934"/>
    </row>
    <row r="124" spans="1:130" s="235" customFormat="1" ht="26.25" customHeight="1" thickBot="1" x14ac:dyDescent="0.25">
      <c r="A124" s="1069"/>
      <c r="B124" s="958"/>
      <c r="C124" s="928" t="s">
        <v>436</v>
      </c>
      <c r="D124" s="929"/>
      <c r="E124" s="929"/>
      <c r="F124" s="929"/>
      <c r="G124" s="929"/>
      <c r="H124" s="929"/>
      <c r="I124" s="929"/>
      <c r="J124" s="929"/>
      <c r="K124" s="929"/>
      <c r="L124" s="929"/>
      <c r="M124" s="929"/>
      <c r="N124" s="929"/>
      <c r="O124" s="929"/>
      <c r="P124" s="929"/>
      <c r="Q124" s="929"/>
      <c r="R124" s="929"/>
      <c r="S124" s="929"/>
      <c r="T124" s="929"/>
      <c r="U124" s="929"/>
      <c r="V124" s="929"/>
      <c r="W124" s="929"/>
      <c r="X124" s="929"/>
      <c r="Y124" s="929"/>
      <c r="Z124" s="930"/>
      <c r="AA124" s="964" t="s">
        <v>360</v>
      </c>
      <c r="AB124" s="965"/>
      <c r="AC124" s="965"/>
      <c r="AD124" s="965"/>
      <c r="AE124" s="966"/>
      <c r="AF124" s="967" t="s">
        <v>118</v>
      </c>
      <c r="AG124" s="965"/>
      <c r="AH124" s="965"/>
      <c r="AI124" s="965"/>
      <c r="AJ124" s="966"/>
      <c r="AK124" s="967" t="s">
        <v>118</v>
      </c>
      <c r="AL124" s="965"/>
      <c r="AM124" s="965"/>
      <c r="AN124" s="965"/>
      <c r="AO124" s="966"/>
      <c r="AP124" s="968" t="s">
        <v>118</v>
      </c>
      <c r="AQ124" s="969"/>
      <c r="AR124" s="969"/>
      <c r="AS124" s="969"/>
      <c r="AT124" s="970"/>
      <c r="AU124" s="1071" t="s">
        <v>449</v>
      </c>
      <c r="AV124" s="1072"/>
      <c r="AW124" s="1072"/>
      <c r="AX124" s="1072"/>
      <c r="AY124" s="1072"/>
      <c r="AZ124" s="1072"/>
      <c r="BA124" s="1072"/>
      <c r="BB124" s="1072"/>
      <c r="BC124" s="1072"/>
      <c r="BD124" s="1072"/>
      <c r="BE124" s="1072"/>
      <c r="BF124" s="1072"/>
      <c r="BG124" s="1072"/>
      <c r="BH124" s="1072"/>
      <c r="BI124" s="1072"/>
      <c r="BJ124" s="1072"/>
      <c r="BK124" s="1072"/>
      <c r="BL124" s="1072"/>
      <c r="BM124" s="1072"/>
      <c r="BN124" s="1072"/>
      <c r="BO124" s="1072"/>
      <c r="BP124" s="1073"/>
      <c r="BQ124" s="1074">
        <v>214.9</v>
      </c>
      <c r="BR124" s="1035"/>
      <c r="BS124" s="1035"/>
      <c r="BT124" s="1035"/>
      <c r="BU124" s="1035"/>
      <c r="BV124" s="1035">
        <v>217.1</v>
      </c>
      <c r="BW124" s="1035"/>
      <c r="BX124" s="1035"/>
      <c r="BY124" s="1035"/>
      <c r="BZ124" s="1035"/>
      <c r="CA124" s="1035">
        <v>215.9</v>
      </c>
      <c r="CB124" s="1035"/>
      <c r="CC124" s="1035"/>
      <c r="CD124" s="1035"/>
      <c r="CE124" s="1035"/>
      <c r="CF124" s="1036"/>
      <c r="CG124" s="1037"/>
      <c r="CH124" s="1037"/>
      <c r="CI124" s="1037"/>
      <c r="CJ124" s="1038"/>
      <c r="CK124" s="1018"/>
      <c r="CL124" s="1018"/>
      <c r="CM124" s="1018"/>
      <c r="CN124" s="1018"/>
      <c r="CO124" s="1019"/>
      <c r="CP124" s="1039" t="s">
        <v>450</v>
      </c>
      <c r="CQ124" s="1040"/>
      <c r="CR124" s="1040"/>
      <c r="CS124" s="1040"/>
      <c r="CT124" s="1040"/>
      <c r="CU124" s="1040"/>
      <c r="CV124" s="1040"/>
      <c r="CW124" s="1040"/>
      <c r="CX124" s="1040"/>
      <c r="CY124" s="1040"/>
      <c r="CZ124" s="1040"/>
      <c r="DA124" s="1040"/>
      <c r="DB124" s="1040"/>
      <c r="DC124" s="1040"/>
      <c r="DD124" s="1040"/>
      <c r="DE124" s="1040"/>
      <c r="DF124" s="1041"/>
      <c r="DG124" s="1003">
        <v>28102</v>
      </c>
      <c r="DH124" s="1004"/>
      <c r="DI124" s="1004"/>
      <c r="DJ124" s="1004"/>
      <c r="DK124" s="1004"/>
      <c r="DL124" s="1004" t="s">
        <v>118</v>
      </c>
      <c r="DM124" s="1004"/>
      <c r="DN124" s="1004"/>
      <c r="DO124" s="1004"/>
      <c r="DP124" s="1004"/>
      <c r="DQ124" s="1004" t="s">
        <v>118</v>
      </c>
      <c r="DR124" s="1004"/>
      <c r="DS124" s="1004"/>
      <c r="DT124" s="1004"/>
      <c r="DU124" s="1004"/>
      <c r="DV124" s="1028" t="s">
        <v>360</v>
      </c>
      <c r="DW124" s="1028"/>
      <c r="DX124" s="1028"/>
      <c r="DY124" s="1028"/>
      <c r="DZ124" s="1029"/>
    </row>
    <row r="125" spans="1:130" s="235" customFormat="1" ht="26.25" customHeight="1" x14ac:dyDescent="0.2">
      <c r="A125" s="1069"/>
      <c r="B125" s="958"/>
      <c r="C125" s="928" t="s">
        <v>438</v>
      </c>
      <c r="D125" s="929"/>
      <c r="E125" s="929"/>
      <c r="F125" s="929"/>
      <c r="G125" s="929"/>
      <c r="H125" s="929"/>
      <c r="I125" s="929"/>
      <c r="J125" s="929"/>
      <c r="K125" s="929"/>
      <c r="L125" s="929"/>
      <c r="M125" s="929"/>
      <c r="N125" s="929"/>
      <c r="O125" s="929"/>
      <c r="P125" s="929"/>
      <c r="Q125" s="929"/>
      <c r="R125" s="929"/>
      <c r="S125" s="929"/>
      <c r="T125" s="929"/>
      <c r="U125" s="929"/>
      <c r="V125" s="929"/>
      <c r="W125" s="929"/>
      <c r="X125" s="929"/>
      <c r="Y125" s="929"/>
      <c r="Z125" s="930"/>
      <c r="AA125" s="964" t="s">
        <v>118</v>
      </c>
      <c r="AB125" s="965"/>
      <c r="AC125" s="965"/>
      <c r="AD125" s="965"/>
      <c r="AE125" s="966"/>
      <c r="AF125" s="967" t="s">
        <v>118</v>
      </c>
      <c r="AG125" s="965"/>
      <c r="AH125" s="965"/>
      <c r="AI125" s="965"/>
      <c r="AJ125" s="966"/>
      <c r="AK125" s="967" t="s">
        <v>118</v>
      </c>
      <c r="AL125" s="965"/>
      <c r="AM125" s="965"/>
      <c r="AN125" s="965"/>
      <c r="AO125" s="966"/>
      <c r="AP125" s="968" t="s">
        <v>118</v>
      </c>
      <c r="AQ125" s="969"/>
      <c r="AR125" s="969"/>
      <c r="AS125" s="969"/>
      <c r="AT125" s="970"/>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1030" t="s">
        <v>451</v>
      </c>
      <c r="CL125" s="1013"/>
      <c r="CM125" s="1013"/>
      <c r="CN125" s="1013"/>
      <c r="CO125" s="1014"/>
      <c r="CP125" s="952" t="s">
        <v>452</v>
      </c>
      <c r="CQ125" s="901"/>
      <c r="CR125" s="901"/>
      <c r="CS125" s="901"/>
      <c r="CT125" s="901"/>
      <c r="CU125" s="901"/>
      <c r="CV125" s="901"/>
      <c r="CW125" s="901"/>
      <c r="CX125" s="901"/>
      <c r="CY125" s="901"/>
      <c r="CZ125" s="901"/>
      <c r="DA125" s="901"/>
      <c r="DB125" s="901"/>
      <c r="DC125" s="901"/>
      <c r="DD125" s="901"/>
      <c r="DE125" s="901"/>
      <c r="DF125" s="902"/>
      <c r="DG125" s="938" t="s">
        <v>118</v>
      </c>
      <c r="DH125" s="939"/>
      <c r="DI125" s="939"/>
      <c r="DJ125" s="939"/>
      <c r="DK125" s="939"/>
      <c r="DL125" s="939" t="s">
        <v>118</v>
      </c>
      <c r="DM125" s="939"/>
      <c r="DN125" s="939"/>
      <c r="DO125" s="939"/>
      <c r="DP125" s="939"/>
      <c r="DQ125" s="939" t="s">
        <v>118</v>
      </c>
      <c r="DR125" s="939"/>
      <c r="DS125" s="939"/>
      <c r="DT125" s="939"/>
      <c r="DU125" s="939"/>
      <c r="DV125" s="940" t="s">
        <v>118</v>
      </c>
      <c r="DW125" s="940"/>
      <c r="DX125" s="940"/>
      <c r="DY125" s="940"/>
      <c r="DZ125" s="941"/>
    </row>
    <row r="126" spans="1:130" s="235" customFormat="1" ht="26.25" customHeight="1" thickBot="1" x14ac:dyDescent="0.25">
      <c r="A126" s="1069"/>
      <c r="B126" s="958"/>
      <c r="C126" s="928" t="s">
        <v>440</v>
      </c>
      <c r="D126" s="929"/>
      <c r="E126" s="929"/>
      <c r="F126" s="929"/>
      <c r="G126" s="929"/>
      <c r="H126" s="929"/>
      <c r="I126" s="929"/>
      <c r="J126" s="929"/>
      <c r="K126" s="929"/>
      <c r="L126" s="929"/>
      <c r="M126" s="929"/>
      <c r="N126" s="929"/>
      <c r="O126" s="929"/>
      <c r="P126" s="929"/>
      <c r="Q126" s="929"/>
      <c r="R126" s="929"/>
      <c r="S126" s="929"/>
      <c r="T126" s="929"/>
      <c r="U126" s="929"/>
      <c r="V126" s="929"/>
      <c r="W126" s="929"/>
      <c r="X126" s="929"/>
      <c r="Y126" s="929"/>
      <c r="Z126" s="930"/>
      <c r="AA126" s="964" t="s">
        <v>118</v>
      </c>
      <c r="AB126" s="965"/>
      <c r="AC126" s="965"/>
      <c r="AD126" s="965"/>
      <c r="AE126" s="966"/>
      <c r="AF126" s="967" t="s">
        <v>118</v>
      </c>
      <c r="AG126" s="965"/>
      <c r="AH126" s="965"/>
      <c r="AI126" s="965"/>
      <c r="AJ126" s="966"/>
      <c r="AK126" s="967" t="s">
        <v>118</v>
      </c>
      <c r="AL126" s="965"/>
      <c r="AM126" s="965"/>
      <c r="AN126" s="965"/>
      <c r="AO126" s="966"/>
      <c r="AP126" s="968" t="s">
        <v>118</v>
      </c>
      <c r="AQ126" s="969"/>
      <c r="AR126" s="969"/>
      <c r="AS126" s="969"/>
      <c r="AT126" s="970"/>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1031"/>
      <c r="CL126" s="1016"/>
      <c r="CM126" s="1016"/>
      <c r="CN126" s="1016"/>
      <c r="CO126" s="1017"/>
      <c r="CP126" s="961" t="s">
        <v>453</v>
      </c>
      <c r="CQ126" s="962"/>
      <c r="CR126" s="962"/>
      <c r="CS126" s="962"/>
      <c r="CT126" s="962"/>
      <c r="CU126" s="962"/>
      <c r="CV126" s="962"/>
      <c r="CW126" s="962"/>
      <c r="CX126" s="962"/>
      <c r="CY126" s="962"/>
      <c r="CZ126" s="962"/>
      <c r="DA126" s="962"/>
      <c r="DB126" s="962"/>
      <c r="DC126" s="962"/>
      <c r="DD126" s="962"/>
      <c r="DE126" s="962"/>
      <c r="DF126" s="963"/>
      <c r="DG126" s="931" t="s">
        <v>118</v>
      </c>
      <c r="DH126" s="932"/>
      <c r="DI126" s="932"/>
      <c r="DJ126" s="932"/>
      <c r="DK126" s="932"/>
      <c r="DL126" s="932" t="s">
        <v>118</v>
      </c>
      <c r="DM126" s="932"/>
      <c r="DN126" s="932"/>
      <c r="DO126" s="932"/>
      <c r="DP126" s="932"/>
      <c r="DQ126" s="932" t="s">
        <v>118</v>
      </c>
      <c r="DR126" s="932"/>
      <c r="DS126" s="932"/>
      <c r="DT126" s="932"/>
      <c r="DU126" s="932"/>
      <c r="DV126" s="933" t="s">
        <v>118</v>
      </c>
      <c r="DW126" s="933"/>
      <c r="DX126" s="933"/>
      <c r="DY126" s="933"/>
      <c r="DZ126" s="934"/>
    </row>
    <row r="127" spans="1:130" s="235" customFormat="1" ht="26.25" customHeight="1" x14ac:dyDescent="0.2">
      <c r="A127" s="1070"/>
      <c r="B127" s="960"/>
      <c r="C127" s="1008" t="s">
        <v>454</v>
      </c>
      <c r="D127" s="1009"/>
      <c r="E127" s="1009"/>
      <c r="F127" s="1009"/>
      <c r="G127" s="1009"/>
      <c r="H127" s="1009"/>
      <c r="I127" s="1009"/>
      <c r="J127" s="1009"/>
      <c r="K127" s="1009"/>
      <c r="L127" s="1009"/>
      <c r="M127" s="1009"/>
      <c r="N127" s="1009"/>
      <c r="O127" s="1009"/>
      <c r="P127" s="1009"/>
      <c r="Q127" s="1009"/>
      <c r="R127" s="1009"/>
      <c r="S127" s="1009"/>
      <c r="T127" s="1009"/>
      <c r="U127" s="1009"/>
      <c r="V127" s="1009"/>
      <c r="W127" s="1009"/>
      <c r="X127" s="1009"/>
      <c r="Y127" s="1009"/>
      <c r="Z127" s="1010"/>
      <c r="AA127" s="964" t="s">
        <v>118</v>
      </c>
      <c r="AB127" s="965"/>
      <c r="AC127" s="965"/>
      <c r="AD127" s="965"/>
      <c r="AE127" s="966"/>
      <c r="AF127" s="967" t="s">
        <v>118</v>
      </c>
      <c r="AG127" s="965"/>
      <c r="AH127" s="965"/>
      <c r="AI127" s="965"/>
      <c r="AJ127" s="966"/>
      <c r="AK127" s="967" t="s">
        <v>118</v>
      </c>
      <c r="AL127" s="965"/>
      <c r="AM127" s="965"/>
      <c r="AN127" s="965"/>
      <c r="AO127" s="966"/>
      <c r="AP127" s="968" t="s">
        <v>118</v>
      </c>
      <c r="AQ127" s="969"/>
      <c r="AR127" s="969"/>
      <c r="AS127" s="969"/>
      <c r="AT127" s="970"/>
      <c r="AU127" s="271"/>
      <c r="AV127" s="271"/>
      <c r="AW127" s="271"/>
      <c r="AX127" s="1042" t="s">
        <v>455</v>
      </c>
      <c r="AY127" s="1043"/>
      <c r="AZ127" s="1043"/>
      <c r="BA127" s="1043"/>
      <c r="BB127" s="1043"/>
      <c r="BC127" s="1043"/>
      <c r="BD127" s="1043"/>
      <c r="BE127" s="1044"/>
      <c r="BF127" s="1045" t="s">
        <v>456</v>
      </c>
      <c r="BG127" s="1043"/>
      <c r="BH127" s="1043"/>
      <c r="BI127" s="1043"/>
      <c r="BJ127" s="1043"/>
      <c r="BK127" s="1043"/>
      <c r="BL127" s="1044"/>
      <c r="BM127" s="1045" t="s">
        <v>457</v>
      </c>
      <c r="BN127" s="1043"/>
      <c r="BO127" s="1043"/>
      <c r="BP127" s="1043"/>
      <c r="BQ127" s="1043"/>
      <c r="BR127" s="1043"/>
      <c r="BS127" s="1044"/>
      <c r="BT127" s="1045" t="s">
        <v>458</v>
      </c>
      <c r="BU127" s="1043"/>
      <c r="BV127" s="1043"/>
      <c r="BW127" s="1043"/>
      <c r="BX127" s="1043"/>
      <c r="BY127" s="1043"/>
      <c r="BZ127" s="1067"/>
      <c r="CA127" s="271"/>
      <c r="CB127" s="271"/>
      <c r="CC127" s="271"/>
      <c r="CD127" s="272"/>
      <c r="CE127" s="272"/>
      <c r="CF127" s="272"/>
      <c r="CG127" s="269"/>
      <c r="CH127" s="269"/>
      <c r="CI127" s="269"/>
      <c r="CJ127" s="270"/>
      <c r="CK127" s="1031"/>
      <c r="CL127" s="1016"/>
      <c r="CM127" s="1016"/>
      <c r="CN127" s="1016"/>
      <c r="CO127" s="1017"/>
      <c r="CP127" s="961" t="s">
        <v>459</v>
      </c>
      <c r="CQ127" s="962"/>
      <c r="CR127" s="962"/>
      <c r="CS127" s="962"/>
      <c r="CT127" s="962"/>
      <c r="CU127" s="962"/>
      <c r="CV127" s="962"/>
      <c r="CW127" s="962"/>
      <c r="CX127" s="962"/>
      <c r="CY127" s="962"/>
      <c r="CZ127" s="962"/>
      <c r="DA127" s="962"/>
      <c r="DB127" s="962"/>
      <c r="DC127" s="962"/>
      <c r="DD127" s="962"/>
      <c r="DE127" s="962"/>
      <c r="DF127" s="963"/>
      <c r="DG127" s="931" t="s">
        <v>118</v>
      </c>
      <c r="DH127" s="932"/>
      <c r="DI127" s="932"/>
      <c r="DJ127" s="932"/>
      <c r="DK127" s="932"/>
      <c r="DL127" s="932" t="s">
        <v>118</v>
      </c>
      <c r="DM127" s="932"/>
      <c r="DN127" s="932"/>
      <c r="DO127" s="932"/>
      <c r="DP127" s="932"/>
      <c r="DQ127" s="932" t="s">
        <v>118</v>
      </c>
      <c r="DR127" s="932"/>
      <c r="DS127" s="932"/>
      <c r="DT127" s="932"/>
      <c r="DU127" s="932"/>
      <c r="DV127" s="933" t="s">
        <v>118</v>
      </c>
      <c r="DW127" s="933"/>
      <c r="DX127" s="933"/>
      <c r="DY127" s="933"/>
      <c r="DZ127" s="934"/>
    </row>
    <row r="128" spans="1:130" s="235" customFormat="1" ht="26.25" customHeight="1" thickBot="1" x14ac:dyDescent="0.25">
      <c r="A128" s="1053" t="s">
        <v>460</v>
      </c>
      <c r="B128" s="1054"/>
      <c r="C128" s="1054"/>
      <c r="D128" s="1054"/>
      <c r="E128" s="1054"/>
      <c r="F128" s="1054"/>
      <c r="G128" s="1054"/>
      <c r="H128" s="1054"/>
      <c r="I128" s="1054"/>
      <c r="J128" s="1054"/>
      <c r="K128" s="1054"/>
      <c r="L128" s="1054"/>
      <c r="M128" s="1054"/>
      <c r="N128" s="1054"/>
      <c r="O128" s="1054"/>
      <c r="P128" s="1054"/>
      <c r="Q128" s="1054"/>
      <c r="R128" s="1054"/>
      <c r="S128" s="1054"/>
      <c r="T128" s="1054"/>
      <c r="U128" s="1054"/>
      <c r="V128" s="1054"/>
      <c r="W128" s="1055" t="s">
        <v>461</v>
      </c>
      <c r="X128" s="1055"/>
      <c r="Y128" s="1055"/>
      <c r="Z128" s="1056"/>
      <c r="AA128" s="1057">
        <v>1115763</v>
      </c>
      <c r="AB128" s="1058"/>
      <c r="AC128" s="1058"/>
      <c r="AD128" s="1058"/>
      <c r="AE128" s="1059"/>
      <c r="AF128" s="1060">
        <v>1066396</v>
      </c>
      <c r="AG128" s="1058"/>
      <c r="AH128" s="1058"/>
      <c r="AI128" s="1058"/>
      <c r="AJ128" s="1059"/>
      <c r="AK128" s="1060">
        <v>990911</v>
      </c>
      <c r="AL128" s="1058"/>
      <c r="AM128" s="1058"/>
      <c r="AN128" s="1058"/>
      <c r="AO128" s="1059"/>
      <c r="AP128" s="1061"/>
      <c r="AQ128" s="1062"/>
      <c r="AR128" s="1062"/>
      <c r="AS128" s="1062"/>
      <c r="AT128" s="1063"/>
      <c r="AU128" s="271"/>
      <c r="AV128" s="271"/>
      <c r="AW128" s="271"/>
      <c r="AX128" s="900" t="s">
        <v>462</v>
      </c>
      <c r="AY128" s="901"/>
      <c r="AZ128" s="901"/>
      <c r="BA128" s="901"/>
      <c r="BB128" s="901"/>
      <c r="BC128" s="901"/>
      <c r="BD128" s="901"/>
      <c r="BE128" s="902"/>
      <c r="BF128" s="1064" t="s">
        <v>118</v>
      </c>
      <c r="BG128" s="1065"/>
      <c r="BH128" s="1065"/>
      <c r="BI128" s="1065"/>
      <c r="BJ128" s="1065"/>
      <c r="BK128" s="1065"/>
      <c r="BL128" s="1066"/>
      <c r="BM128" s="1064">
        <v>3.75</v>
      </c>
      <c r="BN128" s="1065"/>
      <c r="BO128" s="1065"/>
      <c r="BP128" s="1065"/>
      <c r="BQ128" s="1065"/>
      <c r="BR128" s="1065"/>
      <c r="BS128" s="1066"/>
      <c r="BT128" s="1064">
        <v>5</v>
      </c>
      <c r="BU128" s="1065"/>
      <c r="BV128" s="1065"/>
      <c r="BW128" s="1065"/>
      <c r="BX128" s="1065"/>
      <c r="BY128" s="1065"/>
      <c r="BZ128" s="1089"/>
      <c r="CA128" s="272"/>
      <c r="CB128" s="272"/>
      <c r="CC128" s="272"/>
      <c r="CD128" s="272"/>
      <c r="CE128" s="272"/>
      <c r="CF128" s="272"/>
      <c r="CG128" s="269"/>
      <c r="CH128" s="269"/>
      <c r="CI128" s="269"/>
      <c r="CJ128" s="270"/>
      <c r="CK128" s="1032"/>
      <c r="CL128" s="1033"/>
      <c r="CM128" s="1033"/>
      <c r="CN128" s="1033"/>
      <c r="CO128" s="1034"/>
      <c r="CP128" s="1046" t="s">
        <v>463</v>
      </c>
      <c r="CQ128" s="1047"/>
      <c r="CR128" s="1047"/>
      <c r="CS128" s="1047"/>
      <c r="CT128" s="1047"/>
      <c r="CU128" s="1047"/>
      <c r="CV128" s="1047"/>
      <c r="CW128" s="1047"/>
      <c r="CX128" s="1047"/>
      <c r="CY128" s="1047"/>
      <c r="CZ128" s="1047"/>
      <c r="DA128" s="1047"/>
      <c r="DB128" s="1047"/>
      <c r="DC128" s="1047"/>
      <c r="DD128" s="1047"/>
      <c r="DE128" s="1047"/>
      <c r="DF128" s="1048"/>
      <c r="DG128" s="1049">
        <v>19118753</v>
      </c>
      <c r="DH128" s="1050"/>
      <c r="DI128" s="1050"/>
      <c r="DJ128" s="1050"/>
      <c r="DK128" s="1050"/>
      <c r="DL128" s="1050">
        <v>18870618</v>
      </c>
      <c r="DM128" s="1050"/>
      <c r="DN128" s="1050"/>
      <c r="DO128" s="1050"/>
      <c r="DP128" s="1050"/>
      <c r="DQ128" s="1050">
        <v>18773957</v>
      </c>
      <c r="DR128" s="1050"/>
      <c r="DS128" s="1050"/>
      <c r="DT128" s="1050"/>
      <c r="DU128" s="1050"/>
      <c r="DV128" s="1051">
        <v>7.6</v>
      </c>
      <c r="DW128" s="1051"/>
      <c r="DX128" s="1051"/>
      <c r="DY128" s="1051"/>
      <c r="DZ128" s="1052"/>
    </row>
    <row r="129" spans="1:131" s="235" customFormat="1" ht="26.25" customHeight="1" x14ac:dyDescent="0.2">
      <c r="A129" s="942" t="s">
        <v>100</v>
      </c>
      <c r="B129" s="943"/>
      <c r="C129" s="943"/>
      <c r="D129" s="943"/>
      <c r="E129" s="943"/>
      <c r="F129" s="943"/>
      <c r="G129" s="943"/>
      <c r="H129" s="943"/>
      <c r="I129" s="943"/>
      <c r="J129" s="943"/>
      <c r="K129" s="943"/>
      <c r="L129" s="943"/>
      <c r="M129" s="943"/>
      <c r="N129" s="943"/>
      <c r="O129" s="943"/>
      <c r="P129" s="943"/>
      <c r="Q129" s="943"/>
      <c r="R129" s="943"/>
      <c r="S129" s="943"/>
      <c r="T129" s="943"/>
      <c r="U129" s="943"/>
      <c r="V129" s="943"/>
      <c r="W129" s="1083" t="s">
        <v>464</v>
      </c>
      <c r="X129" s="1084"/>
      <c r="Y129" s="1084"/>
      <c r="Z129" s="1085"/>
      <c r="AA129" s="964">
        <v>307934131</v>
      </c>
      <c r="AB129" s="965"/>
      <c r="AC129" s="965"/>
      <c r="AD129" s="965"/>
      <c r="AE129" s="966"/>
      <c r="AF129" s="967">
        <v>306528104</v>
      </c>
      <c r="AG129" s="965"/>
      <c r="AH129" s="965"/>
      <c r="AI129" s="965"/>
      <c r="AJ129" s="966"/>
      <c r="AK129" s="967">
        <v>306234049</v>
      </c>
      <c r="AL129" s="965"/>
      <c r="AM129" s="965"/>
      <c r="AN129" s="965"/>
      <c r="AO129" s="966"/>
      <c r="AP129" s="1086"/>
      <c r="AQ129" s="1087"/>
      <c r="AR129" s="1087"/>
      <c r="AS129" s="1087"/>
      <c r="AT129" s="1088"/>
      <c r="AU129" s="273"/>
      <c r="AV129" s="273"/>
      <c r="AW129" s="273"/>
      <c r="AX129" s="1077" t="s">
        <v>465</v>
      </c>
      <c r="AY129" s="962"/>
      <c r="AZ129" s="962"/>
      <c r="BA129" s="962"/>
      <c r="BB129" s="962"/>
      <c r="BC129" s="962"/>
      <c r="BD129" s="962"/>
      <c r="BE129" s="963"/>
      <c r="BF129" s="1078" t="s">
        <v>118</v>
      </c>
      <c r="BG129" s="1079"/>
      <c r="BH129" s="1079"/>
      <c r="BI129" s="1079"/>
      <c r="BJ129" s="1079"/>
      <c r="BK129" s="1079"/>
      <c r="BL129" s="1080"/>
      <c r="BM129" s="1078">
        <v>8.75</v>
      </c>
      <c r="BN129" s="1079"/>
      <c r="BO129" s="1079"/>
      <c r="BP129" s="1079"/>
      <c r="BQ129" s="1079"/>
      <c r="BR129" s="1079"/>
      <c r="BS129" s="1080"/>
      <c r="BT129" s="1078">
        <v>15</v>
      </c>
      <c r="BU129" s="1081"/>
      <c r="BV129" s="1081"/>
      <c r="BW129" s="1081"/>
      <c r="BX129" s="1081"/>
      <c r="BY129" s="1081"/>
      <c r="BZ129" s="1082"/>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942" t="s">
        <v>466</v>
      </c>
      <c r="B130" s="943"/>
      <c r="C130" s="943"/>
      <c r="D130" s="943"/>
      <c r="E130" s="943"/>
      <c r="F130" s="943"/>
      <c r="G130" s="943"/>
      <c r="H130" s="943"/>
      <c r="I130" s="943"/>
      <c r="J130" s="943"/>
      <c r="K130" s="943"/>
      <c r="L130" s="943"/>
      <c r="M130" s="943"/>
      <c r="N130" s="943"/>
      <c r="O130" s="943"/>
      <c r="P130" s="943"/>
      <c r="Q130" s="943"/>
      <c r="R130" s="943"/>
      <c r="S130" s="943"/>
      <c r="T130" s="943"/>
      <c r="U130" s="943"/>
      <c r="V130" s="943"/>
      <c r="W130" s="1083" t="s">
        <v>467</v>
      </c>
      <c r="X130" s="1084"/>
      <c r="Y130" s="1084"/>
      <c r="Z130" s="1085"/>
      <c r="AA130" s="964">
        <v>60021689</v>
      </c>
      <c r="AB130" s="965"/>
      <c r="AC130" s="965"/>
      <c r="AD130" s="965"/>
      <c r="AE130" s="966"/>
      <c r="AF130" s="967">
        <v>59769640</v>
      </c>
      <c r="AG130" s="965"/>
      <c r="AH130" s="965"/>
      <c r="AI130" s="965"/>
      <c r="AJ130" s="966"/>
      <c r="AK130" s="967">
        <v>58888565</v>
      </c>
      <c r="AL130" s="965"/>
      <c r="AM130" s="965"/>
      <c r="AN130" s="965"/>
      <c r="AO130" s="966"/>
      <c r="AP130" s="1086"/>
      <c r="AQ130" s="1087"/>
      <c r="AR130" s="1087"/>
      <c r="AS130" s="1087"/>
      <c r="AT130" s="1088"/>
      <c r="AU130" s="273"/>
      <c r="AV130" s="273"/>
      <c r="AW130" s="273"/>
      <c r="AX130" s="1077" t="s">
        <v>468</v>
      </c>
      <c r="AY130" s="962"/>
      <c r="AZ130" s="962"/>
      <c r="BA130" s="962"/>
      <c r="BB130" s="962"/>
      <c r="BC130" s="962"/>
      <c r="BD130" s="962"/>
      <c r="BE130" s="963"/>
      <c r="BF130" s="1114">
        <v>12.9</v>
      </c>
      <c r="BG130" s="1115"/>
      <c r="BH130" s="1115"/>
      <c r="BI130" s="1115"/>
      <c r="BJ130" s="1115"/>
      <c r="BK130" s="1115"/>
      <c r="BL130" s="1116"/>
      <c r="BM130" s="1114">
        <v>25</v>
      </c>
      <c r="BN130" s="1115"/>
      <c r="BO130" s="1115"/>
      <c r="BP130" s="1115"/>
      <c r="BQ130" s="1115"/>
      <c r="BR130" s="1115"/>
      <c r="BS130" s="1116"/>
      <c r="BT130" s="1114">
        <v>35</v>
      </c>
      <c r="BU130" s="1117"/>
      <c r="BV130" s="1117"/>
      <c r="BW130" s="1117"/>
      <c r="BX130" s="1117"/>
      <c r="BY130" s="1117"/>
      <c r="BZ130" s="1118"/>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1119"/>
      <c r="B131" s="1120"/>
      <c r="C131" s="1120"/>
      <c r="D131" s="1120"/>
      <c r="E131" s="1120"/>
      <c r="F131" s="1120"/>
      <c r="G131" s="1120"/>
      <c r="H131" s="1120"/>
      <c r="I131" s="1120"/>
      <c r="J131" s="1120"/>
      <c r="K131" s="1120"/>
      <c r="L131" s="1120"/>
      <c r="M131" s="1120"/>
      <c r="N131" s="1120"/>
      <c r="O131" s="1120"/>
      <c r="P131" s="1120"/>
      <c r="Q131" s="1120"/>
      <c r="R131" s="1120"/>
      <c r="S131" s="1120"/>
      <c r="T131" s="1120"/>
      <c r="U131" s="1120"/>
      <c r="V131" s="1120"/>
      <c r="W131" s="1121" t="s">
        <v>469</v>
      </c>
      <c r="X131" s="1122"/>
      <c r="Y131" s="1122"/>
      <c r="Z131" s="1123"/>
      <c r="AA131" s="1124">
        <v>247912442</v>
      </c>
      <c r="AB131" s="1125"/>
      <c r="AC131" s="1125"/>
      <c r="AD131" s="1125"/>
      <c r="AE131" s="1126"/>
      <c r="AF131" s="1127">
        <v>246758464</v>
      </c>
      <c r="AG131" s="1125"/>
      <c r="AH131" s="1125"/>
      <c r="AI131" s="1125"/>
      <c r="AJ131" s="1126"/>
      <c r="AK131" s="1127">
        <v>247345484</v>
      </c>
      <c r="AL131" s="1125"/>
      <c r="AM131" s="1125"/>
      <c r="AN131" s="1125"/>
      <c r="AO131" s="1126"/>
      <c r="AP131" s="1128"/>
      <c r="AQ131" s="1129"/>
      <c r="AR131" s="1129"/>
      <c r="AS131" s="1129"/>
      <c r="AT131" s="1130"/>
      <c r="AU131" s="273"/>
      <c r="AV131" s="273"/>
      <c r="AW131" s="273"/>
      <c r="AX131" s="1096" t="s">
        <v>470</v>
      </c>
      <c r="AY131" s="1047"/>
      <c r="AZ131" s="1047"/>
      <c r="BA131" s="1047"/>
      <c r="BB131" s="1047"/>
      <c r="BC131" s="1047"/>
      <c r="BD131" s="1047"/>
      <c r="BE131" s="1048"/>
      <c r="BF131" s="1097">
        <v>215.9</v>
      </c>
      <c r="BG131" s="1098"/>
      <c r="BH131" s="1098"/>
      <c r="BI131" s="1098"/>
      <c r="BJ131" s="1098"/>
      <c r="BK131" s="1098"/>
      <c r="BL131" s="1099"/>
      <c r="BM131" s="1097">
        <v>400</v>
      </c>
      <c r="BN131" s="1098"/>
      <c r="BO131" s="1098"/>
      <c r="BP131" s="1098"/>
      <c r="BQ131" s="1098"/>
      <c r="BR131" s="1098"/>
      <c r="BS131" s="1099"/>
      <c r="BT131" s="1100"/>
      <c r="BU131" s="1101"/>
      <c r="BV131" s="1101"/>
      <c r="BW131" s="1101"/>
      <c r="BX131" s="1101"/>
      <c r="BY131" s="1101"/>
      <c r="BZ131" s="1102"/>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1103" t="s">
        <v>471</v>
      </c>
      <c r="B132" s="1104"/>
      <c r="C132" s="1104"/>
      <c r="D132" s="1104"/>
      <c r="E132" s="1104"/>
      <c r="F132" s="1104"/>
      <c r="G132" s="1104"/>
      <c r="H132" s="1104"/>
      <c r="I132" s="1104"/>
      <c r="J132" s="1104"/>
      <c r="K132" s="1104"/>
      <c r="L132" s="1104"/>
      <c r="M132" s="1104"/>
      <c r="N132" s="1104"/>
      <c r="O132" s="1104"/>
      <c r="P132" s="1104"/>
      <c r="Q132" s="1104"/>
      <c r="R132" s="1104"/>
      <c r="S132" s="1104"/>
      <c r="T132" s="1104"/>
      <c r="U132" s="1104"/>
      <c r="V132" s="1107" t="s">
        <v>472</v>
      </c>
      <c r="W132" s="1107"/>
      <c r="X132" s="1107"/>
      <c r="Y132" s="1107"/>
      <c r="Z132" s="1108"/>
      <c r="AA132" s="1109">
        <v>13.467047770000001</v>
      </c>
      <c r="AB132" s="1110"/>
      <c r="AC132" s="1110"/>
      <c r="AD132" s="1110"/>
      <c r="AE132" s="1111"/>
      <c r="AF132" s="1112">
        <v>12.77566592</v>
      </c>
      <c r="AG132" s="1110"/>
      <c r="AH132" s="1110"/>
      <c r="AI132" s="1110"/>
      <c r="AJ132" s="1111"/>
      <c r="AK132" s="1112">
        <v>12.62036707</v>
      </c>
      <c r="AL132" s="1110"/>
      <c r="AM132" s="1110"/>
      <c r="AN132" s="1110"/>
      <c r="AO132" s="1111"/>
      <c r="AP132" s="1005"/>
      <c r="AQ132" s="1006"/>
      <c r="AR132" s="1006"/>
      <c r="AS132" s="1006"/>
      <c r="AT132" s="1113"/>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1105"/>
      <c r="B133" s="1106"/>
      <c r="C133" s="1106"/>
      <c r="D133" s="1106"/>
      <c r="E133" s="1106"/>
      <c r="F133" s="1106"/>
      <c r="G133" s="1106"/>
      <c r="H133" s="1106"/>
      <c r="I133" s="1106"/>
      <c r="J133" s="1106"/>
      <c r="K133" s="1106"/>
      <c r="L133" s="1106"/>
      <c r="M133" s="1106"/>
      <c r="N133" s="1106"/>
      <c r="O133" s="1106"/>
      <c r="P133" s="1106"/>
      <c r="Q133" s="1106"/>
      <c r="R133" s="1106"/>
      <c r="S133" s="1106"/>
      <c r="T133" s="1106"/>
      <c r="U133" s="1106"/>
      <c r="V133" s="1090" t="s">
        <v>473</v>
      </c>
      <c r="W133" s="1090"/>
      <c r="X133" s="1090"/>
      <c r="Y133" s="1090"/>
      <c r="Z133" s="1091"/>
      <c r="AA133" s="1092">
        <v>13.5</v>
      </c>
      <c r="AB133" s="1093"/>
      <c r="AC133" s="1093"/>
      <c r="AD133" s="1093"/>
      <c r="AE133" s="1094"/>
      <c r="AF133" s="1092">
        <v>13.2</v>
      </c>
      <c r="AG133" s="1093"/>
      <c r="AH133" s="1093"/>
      <c r="AI133" s="1093"/>
      <c r="AJ133" s="1094"/>
      <c r="AK133" s="1092">
        <v>12.9</v>
      </c>
      <c r="AL133" s="1093"/>
      <c r="AM133" s="1093"/>
      <c r="AN133" s="1093"/>
      <c r="AO133" s="1094"/>
      <c r="AP133" s="1036"/>
      <c r="AQ133" s="1037"/>
      <c r="AR133" s="1037"/>
      <c r="AS133" s="1037"/>
      <c r="AT133" s="1095"/>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2"/>
  </sheetData>
  <sheetProtection algorithmName="SHA-512" hashValue="0JViM+tEAh9WqWuIvVobfmXV6bnHHTom3tpNyuIB7v9pVqWXlForVPp7dgSx9fLEFcSJNC2m7X175XhB91U8AQ==" saltValue="3UTaZJRN7eBjzAbntT+lJ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7265625" style="280" customWidth="1"/>
    <col min="3" max="120" width="2.7265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474</v>
      </c>
    </row>
  </sheetData>
  <sheetProtection algorithmName="SHA-512" hashValue="l5eqcOgBoN8FKKEhGN809+WYb81oxSRK2NgTBJYOzswZ2y54tNmjMD0/mVVewFJ1OHx+5K4N/N8FBqzsukLq7Q==" saltValue="jlMaiWh272Aw4jYk9qtb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475</v>
      </c>
    </row>
  </sheetData>
  <sheetProtection algorithmName="SHA-512" hashValue="YP7mgbtYqkbetRKZyFXdzXaaXq3tk4GiDc2kGSevliDRnXA32iqxTmfxNRUtuNz4ydMq4ZkIc2CvIuZm9ZyMog==" saltValue="BagFa/wZLUfFHfUcDKuW8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476</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477</v>
      </c>
      <c r="AL6" s="289"/>
      <c r="AM6" s="289"/>
      <c r="AN6" s="289"/>
      <c r="AO6" s="284"/>
      <c r="AP6" s="284"/>
      <c r="AQ6" s="284"/>
      <c r="AR6" s="284"/>
    </row>
    <row r="7" spans="1:46" ht="13"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31" t="s">
        <v>478</v>
      </c>
      <c r="AP7" s="294"/>
      <c r="AQ7" s="295" t="s">
        <v>479</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32"/>
      <c r="AP8" s="300" t="s">
        <v>480</v>
      </c>
      <c r="AQ8" s="301" t="s">
        <v>481</v>
      </c>
      <c r="AR8" s="302" t="s">
        <v>482</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33" t="s">
        <v>483</v>
      </c>
      <c r="AL9" s="1134"/>
      <c r="AM9" s="1134"/>
      <c r="AN9" s="1135"/>
      <c r="AO9" s="303">
        <v>129042561</v>
      </c>
      <c r="AP9" s="303">
        <v>113234</v>
      </c>
      <c r="AQ9" s="304">
        <v>85181</v>
      </c>
      <c r="AR9" s="305">
        <v>32.9</v>
      </c>
    </row>
    <row r="10" spans="1:46" ht="13"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33" t="s">
        <v>484</v>
      </c>
      <c r="AL10" s="1134"/>
      <c r="AM10" s="1134"/>
      <c r="AN10" s="1135"/>
      <c r="AO10" s="303">
        <v>1186636</v>
      </c>
      <c r="AP10" s="303">
        <v>1041</v>
      </c>
      <c r="AQ10" s="304">
        <v>187</v>
      </c>
      <c r="AR10" s="305">
        <v>456.7</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33" t="s">
        <v>485</v>
      </c>
      <c r="AL11" s="1134"/>
      <c r="AM11" s="1134"/>
      <c r="AN11" s="1135"/>
      <c r="AO11" s="303" t="s">
        <v>486</v>
      </c>
      <c r="AP11" s="303" t="s">
        <v>486</v>
      </c>
      <c r="AQ11" s="304">
        <v>569</v>
      </c>
      <c r="AR11" s="305" t="s">
        <v>486</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33" t="s">
        <v>487</v>
      </c>
      <c r="AL12" s="1134"/>
      <c r="AM12" s="1134"/>
      <c r="AN12" s="1135"/>
      <c r="AO12" s="303" t="s">
        <v>486</v>
      </c>
      <c r="AP12" s="303" t="s">
        <v>486</v>
      </c>
      <c r="AQ12" s="304" t="s">
        <v>486</v>
      </c>
      <c r="AR12" s="305" t="s">
        <v>486</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33" t="s">
        <v>488</v>
      </c>
      <c r="AL13" s="1134"/>
      <c r="AM13" s="1134"/>
      <c r="AN13" s="1135"/>
      <c r="AO13" s="303" t="s">
        <v>486</v>
      </c>
      <c r="AP13" s="303" t="s">
        <v>486</v>
      </c>
      <c r="AQ13" s="304">
        <v>9</v>
      </c>
      <c r="AR13" s="305" t="s">
        <v>486</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33" t="s">
        <v>489</v>
      </c>
      <c r="AL14" s="1134"/>
      <c r="AM14" s="1134"/>
      <c r="AN14" s="1135"/>
      <c r="AO14" s="303">
        <v>2733740</v>
      </c>
      <c r="AP14" s="303">
        <v>2399</v>
      </c>
      <c r="AQ14" s="304">
        <v>1130</v>
      </c>
      <c r="AR14" s="305">
        <v>112.3</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33" t="s">
        <v>490</v>
      </c>
      <c r="AL15" s="1134"/>
      <c r="AM15" s="1134"/>
      <c r="AN15" s="1135"/>
      <c r="AO15" s="303">
        <v>-12275537</v>
      </c>
      <c r="AP15" s="303">
        <v>-10772</v>
      </c>
      <c r="AQ15" s="304">
        <v>-7181</v>
      </c>
      <c r="AR15" s="305">
        <v>50</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39" t="s">
        <v>153</v>
      </c>
      <c r="AL16" s="1140"/>
      <c r="AM16" s="1140"/>
      <c r="AN16" s="1141"/>
      <c r="AO16" s="303">
        <v>120687400</v>
      </c>
      <c r="AP16" s="303">
        <v>105902</v>
      </c>
      <c r="AQ16" s="304">
        <v>79895</v>
      </c>
      <c r="AR16" s="305">
        <v>32.6</v>
      </c>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491</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492</v>
      </c>
      <c r="AP20" s="314" t="s">
        <v>493</v>
      </c>
      <c r="AQ20" s="315" t="s">
        <v>494</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2" t="s">
        <v>495</v>
      </c>
      <c r="AL21" s="1143"/>
      <c r="AM21" s="1143"/>
      <c r="AN21" s="1144"/>
      <c r="AO21" s="318">
        <v>1283.8599999999999</v>
      </c>
      <c r="AP21" s="319">
        <v>893.13</v>
      </c>
      <c r="AQ21" s="320">
        <v>390.73</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2" t="s">
        <v>496</v>
      </c>
      <c r="AL22" s="1143"/>
      <c r="AM22" s="1143"/>
      <c r="AN22" s="1144"/>
      <c r="AO22" s="323">
        <v>99.8</v>
      </c>
      <c r="AP22" s="324">
        <v>100.7</v>
      </c>
      <c r="AQ22" s="325">
        <v>-0.9</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497</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498</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499</v>
      </c>
      <c r="AL29" s="289"/>
      <c r="AM29" s="289"/>
      <c r="AN29" s="289"/>
      <c r="AO29" s="284"/>
      <c r="AP29" s="284"/>
      <c r="AQ29" s="284"/>
      <c r="AR29" s="284"/>
      <c r="AS29" s="332"/>
    </row>
    <row r="30" spans="1:46" ht="13"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31" t="s">
        <v>478</v>
      </c>
      <c r="AP30" s="294"/>
      <c r="AQ30" s="295" t="s">
        <v>479</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32"/>
      <c r="AP31" s="300" t="s">
        <v>480</v>
      </c>
      <c r="AQ31" s="301" t="s">
        <v>481</v>
      </c>
      <c r="AR31" s="302" t="s">
        <v>482</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36" t="s">
        <v>500</v>
      </c>
      <c r="AL32" s="1137"/>
      <c r="AM32" s="1137"/>
      <c r="AN32" s="1138"/>
      <c r="AO32" s="303">
        <v>87760909</v>
      </c>
      <c r="AP32" s="303">
        <v>77009</v>
      </c>
      <c r="AQ32" s="304">
        <v>26460</v>
      </c>
      <c r="AR32" s="305">
        <v>191</v>
      </c>
    </row>
    <row r="33" spans="1:46"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36" t="s">
        <v>501</v>
      </c>
      <c r="AL33" s="1137"/>
      <c r="AM33" s="1137"/>
      <c r="AN33" s="1138"/>
      <c r="AO33" s="303" t="s">
        <v>486</v>
      </c>
      <c r="AP33" s="303" t="s">
        <v>486</v>
      </c>
      <c r="AQ33" s="304">
        <v>2040</v>
      </c>
      <c r="AR33" s="305" t="s">
        <v>486</v>
      </c>
    </row>
    <row r="34" spans="1:46"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36" t="s">
        <v>502</v>
      </c>
      <c r="AL34" s="1137"/>
      <c r="AM34" s="1137"/>
      <c r="AN34" s="1138"/>
      <c r="AO34" s="303">
        <v>903333</v>
      </c>
      <c r="AP34" s="303">
        <v>793</v>
      </c>
      <c r="AQ34" s="304">
        <v>18868</v>
      </c>
      <c r="AR34" s="305">
        <v>-95.8</v>
      </c>
    </row>
    <row r="35" spans="1:46"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36" t="s">
        <v>503</v>
      </c>
      <c r="AL35" s="1137"/>
      <c r="AM35" s="1137"/>
      <c r="AN35" s="1138"/>
      <c r="AO35" s="303">
        <v>2398827</v>
      </c>
      <c r="AP35" s="303">
        <v>2105</v>
      </c>
      <c r="AQ35" s="304">
        <v>885</v>
      </c>
      <c r="AR35" s="305">
        <v>137.9</v>
      </c>
    </row>
    <row r="36" spans="1:46"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36" t="s">
        <v>504</v>
      </c>
      <c r="AL36" s="1137"/>
      <c r="AM36" s="1137"/>
      <c r="AN36" s="1138"/>
      <c r="AO36" s="303" t="s">
        <v>486</v>
      </c>
      <c r="AP36" s="303" t="s">
        <v>486</v>
      </c>
      <c r="AQ36" s="304">
        <v>58</v>
      </c>
      <c r="AR36" s="305" t="s">
        <v>486</v>
      </c>
    </row>
    <row r="37" spans="1:46"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36" t="s">
        <v>505</v>
      </c>
      <c r="AL37" s="1137"/>
      <c r="AM37" s="1137"/>
      <c r="AN37" s="1138"/>
      <c r="AO37" s="303">
        <v>32315</v>
      </c>
      <c r="AP37" s="303">
        <v>28</v>
      </c>
      <c r="AQ37" s="304">
        <v>459</v>
      </c>
      <c r="AR37" s="305">
        <v>-93.9</v>
      </c>
    </row>
    <row r="38" spans="1:46"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45" t="s">
        <v>506</v>
      </c>
      <c r="AL38" s="1146"/>
      <c r="AM38" s="1146"/>
      <c r="AN38" s="1147"/>
      <c r="AO38" s="333" t="s">
        <v>486</v>
      </c>
      <c r="AP38" s="333" t="s">
        <v>486</v>
      </c>
      <c r="AQ38" s="334">
        <v>0</v>
      </c>
      <c r="AR38" s="325" t="s">
        <v>486</v>
      </c>
      <c r="AS38" s="332"/>
    </row>
    <row r="39" spans="1:46"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45" t="s">
        <v>507</v>
      </c>
      <c r="AL39" s="1146"/>
      <c r="AM39" s="1146"/>
      <c r="AN39" s="1147"/>
      <c r="AO39" s="303">
        <v>-990911</v>
      </c>
      <c r="AP39" s="303">
        <v>-870</v>
      </c>
      <c r="AQ39" s="304">
        <v>-1730</v>
      </c>
      <c r="AR39" s="305">
        <v>-49.7</v>
      </c>
      <c r="AS39" s="332"/>
    </row>
    <row r="40" spans="1:46"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36" t="s">
        <v>508</v>
      </c>
      <c r="AL40" s="1137"/>
      <c r="AM40" s="1137"/>
      <c r="AN40" s="1138"/>
      <c r="AO40" s="303">
        <v>-58888565</v>
      </c>
      <c r="AP40" s="303">
        <v>-51674</v>
      </c>
      <c r="AQ40" s="304">
        <v>-28515</v>
      </c>
      <c r="AR40" s="305">
        <v>81.2</v>
      </c>
      <c r="AS40" s="332"/>
    </row>
    <row r="41" spans="1:46"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39" t="s">
        <v>509</v>
      </c>
      <c r="AL41" s="1140"/>
      <c r="AM41" s="1140"/>
      <c r="AN41" s="1141"/>
      <c r="AO41" s="303">
        <v>31215908</v>
      </c>
      <c r="AP41" s="303">
        <v>27392</v>
      </c>
      <c r="AQ41" s="304">
        <v>18524</v>
      </c>
      <c r="AR41" s="305">
        <v>47.9</v>
      </c>
      <c r="AS41" s="332"/>
    </row>
    <row r="42" spans="1:46"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ht="13" x14ac:dyDescent="0.2">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ht="13" x14ac:dyDescent="0.2">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ht="13"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ht="13" x14ac:dyDescent="0.2">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2">
      <c r="A47" s="338" t="s">
        <v>510</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511</v>
      </c>
      <c r="AL48" s="339"/>
      <c r="AM48" s="339"/>
      <c r="AN48" s="339"/>
      <c r="AO48" s="339"/>
      <c r="AP48" s="339"/>
      <c r="AQ48" s="340"/>
      <c r="AR48" s="339"/>
    </row>
    <row r="49" spans="1:4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48" t="s">
        <v>478</v>
      </c>
      <c r="AN49" s="1150" t="s">
        <v>512</v>
      </c>
      <c r="AO49" s="1151"/>
      <c r="AP49" s="1151"/>
      <c r="AQ49" s="1151"/>
      <c r="AR49" s="1152"/>
    </row>
    <row r="50" spans="1:4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49"/>
      <c r="AN50" s="345" t="s">
        <v>513</v>
      </c>
      <c r="AO50" s="346" t="s">
        <v>514</v>
      </c>
      <c r="AP50" s="347" t="s">
        <v>515</v>
      </c>
      <c r="AQ50" s="348" t="s">
        <v>516</v>
      </c>
      <c r="AR50" s="349" t="s">
        <v>517</v>
      </c>
    </row>
    <row r="51" spans="1:4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518</v>
      </c>
      <c r="AL51" s="342"/>
      <c r="AM51" s="350">
        <v>86018646</v>
      </c>
      <c r="AN51" s="351">
        <v>74344</v>
      </c>
      <c r="AO51" s="352">
        <v>-22.3</v>
      </c>
      <c r="AP51" s="353">
        <v>67951</v>
      </c>
      <c r="AQ51" s="354">
        <v>-14.3</v>
      </c>
      <c r="AR51" s="355">
        <v>-8</v>
      </c>
    </row>
    <row r="52" spans="1:4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519</v>
      </c>
      <c r="AM52" s="358">
        <v>27297747</v>
      </c>
      <c r="AN52" s="359">
        <v>23593</v>
      </c>
      <c r="AO52" s="360">
        <v>-28.4</v>
      </c>
      <c r="AP52" s="361">
        <v>17498</v>
      </c>
      <c r="AQ52" s="362">
        <v>-20.7</v>
      </c>
      <c r="AR52" s="363">
        <v>-7.7</v>
      </c>
    </row>
    <row r="53" spans="1:4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520</v>
      </c>
      <c r="AL53" s="342"/>
      <c r="AM53" s="350">
        <v>97928284</v>
      </c>
      <c r="AN53" s="351">
        <v>84887</v>
      </c>
      <c r="AO53" s="352">
        <v>14.2</v>
      </c>
      <c r="AP53" s="353">
        <v>72635</v>
      </c>
      <c r="AQ53" s="354">
        <v>6.9</v>
      </c>
      <c r="AR53" s="355">
        <v>7.3</v>
      </c>
    </row>
    <row r="54" spans="1:4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519</v>
      </c>
      <c r="AM54" s="358">
        <v>30805150</v>
      </c>
      <c r="AN54" s="359">
        <v>26703</v>
      </c>
      <c r="AO54" s="360">
        <v>13.2</v>
      </c>
      <c r="AP54" s="361">
        <v>18276</v>
      </c>
      <c r="AQ54" s="362">
        <v>4.4000000000000004</v>
      </c>
      <c r="AR54" s="363">
        <v>8.8000000000000007</v>
      </c>
    </row>
    <row r="55" spans="1:4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521</v>
      </c>
      <c r="AL55" s="342"/>
      <c r="AM55" s="350">
        <v>107079789</v>
      </c>
      <c r="AN55" s="351">
        <v>93081</v>
      </c>
      <c r="AO55" s="352">
        <v>9.6999999999999993</v>
      </c>
      <c r="AP55" s="353">
        <v>39075</v>
      </c>
      <c r="AQ55" s="354">
        <v>-46.2</v>
      </c>
      <c r="AR55" s="355">
        <v>55.9</v>
      </c>
    </row>
    <row r="56" spans="1:4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519</v>
      </c>
      <c r="AM56" s="358">
        <v>34150167</v>
      </c>
      <c r="AN56" s="359">
        <v>29686</v>
      </c>
      <c r="AO56" s="360">
        <v>11.2</v>
      </c>
      <c r="AP56" s="361">
        <v>13441</v>
      </c>
      <c r="AQ56" s="362">
        <v>-26.5</v>
      </c>
      <c r="AR56" s="363">
        <v>37.700000000000003</v>
      </c>
    </row>
    <row r="57" spans="1:4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522</v>
      </c>
      <c r="AL57" s="342"/>
      <c r="AM57" s="350">
        <v>105571831</v>
      </c>
      <c r="AN57" s="351">
        <v>92126</v>
      </c>
      <c r="AO57" s="352">
        <v>-1</v>
      </c>
      <c r="AP57" s="353">
        <v>39072</v>
      </c>
      <c r="AQ57" s="354">
        <v>0</v>
      </c>
      <c r="AR57" s="355">
        <v>-1</v>
      </c>
    </row>
    <row r="58" spans="1:4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519</v>
      </c>
      <c r="AM58" s="358">
        <v>36523247</v>
      </c>
      <c r="AN58" s="359">
        <v>31872</v>
      </c>
      <c r="AO58" s="360">
        <v>7.4</v>
      </c>
      <c r="AP58" s="361">
        <v>14106</v>
      </c>
      <c r="AQ58" s="362">
        <v>4.9000000000000004</v>
      </c>
      <c r="AR58" s="363">
        <v>2.5</v>
      </c>
    </row>
    <row r="59" spans="1:4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523</v>
      </c>
      <c r="AL59" s="342"/>
      <c r="AM59" s="350">
        <v>113083381</v>
      </c>
      <c r="AN59" s="351">
        <v>99230</v>
      </c>
      <c r="AO59" s="352">
        <v>7.7</v>
      </c>
      <c r="AP59" s="353">
        <v>42833</v>
      </c>
      <c r="AQ59" s="354">
        <v>9.6</v>
      </c>
      <c r="AR59" s="355">
        <v>-1.9</v>
      </c>
    </row>
    <row r="60" spans="1:4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519</v>
      </c>
      <c r="AM60" s="358">
        <v>36791175</v>
      </c>
      <c r="AN60" s="359">
        <v>32284</v>
      </c>
      <c r="AO60" s="360">
        <v>1.3</v>
      </c>
      <c r="AP60" s="361">
        <v>15211</v>
      </c>
      <c r="AQ60" s="362">
        <v>7.8</v>
      </c>
      <c r="AR60" s="363">
        <v>-6.5</v>
      </c>
    </row>
    <row r="61" spans="1:4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524</v>
      </c>
      <c r="AL61" s="364"/>
      <c r="AM61" s="365">
        <v>101936386</v>
      </c>
      <c r="AN61" s="366">
        <v>88734</v>
      </c>
      <c r="AO61" s="367">
        <v>1.7</v>
      </c>
      <c r="AP61" s="368">
        <v>52313</v>
      </c>
      <c r="AQ61" s="369">
        <v>-8.8000000000000007</v>
      </c>
      <c r="AR61" s="355">
        <v>10.5</v>
      </c>
    </row>
    <row r="62" spans="1:4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519</v>
      </c>
      <c r="AM62" s="358">
        <v>33113497</v>
      </c>
      <c r="AN62" s="359">
        <v>28828</v>
      </c>
      <c r="AO62" s="360">
        <v>0.9</v>
      </c>
      <c r="AP62" s="361">
        <v>15706</v>
      </c>
      <c r="AQ62" s="362">
        <v>-6</v>
      </c>
      <c r="AR62" s="363">
        <v>6.9</v>
      </c>
    </row>
    <row r="63" spans="1:4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vMX0ZvkeTwNJeWO5tG36d8De+xBOD7jWGVims0zIxKuhxzo2dTLp7++fOeL4iOzriSaQ4AEG3xU7wbouSLOMrA==" saltValue="WUKEomoCv901zBPbPXR9d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525</v>
      </c>
    </row>
    <row r="121" spans="125:125" ht="13.5" hidden="1" customHeight="1" x14ac:dyDescent="0.2">
      <c r="DU121" s="279"/>
    </row>
  </sheetData>
  <sheetProtection algorithmName="SHA-512" hashValue="+2NE66zcYnvFZ7aALL1P6CsjtT+0xmDS1kqIGD0Sr6cp+D32isCYBkn3BB1u359HkChwt3sfHwJ79G2VZ2v79w==" saltValue="ZJIlBl8Jt/t3i+/rNN3FD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526</v>
      </c>
    </row>
  </sheetData>
  <sheetProtection algorithmName="SHA-512" hashValue="t0jq1OofMrEkrf6Q8WyfqL/NAnAIuWe8EUsc3JRffspjDNNBJzT7wbCqxoKa5thO4Swybr+TGm+V2U/55UcYPA==" saltValue="QGpk0BWXsRErdFWHUhpD2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2" t="s">
        <v>527</v>
      </c>
      <c r="G46" s="373" t="s">
        <v>528</v>
      </c>
      <c r="H46" s="373" t="s">
        <v>529</v>
      </c>
      <c r="I46" s="373" t="s">
        <v>530</v>
      </c>
      <c r="J46" s="374" t="s">
        <v>531</v>
      </c>
    </row>
    <row r="47" spans="2:10" ht="57.75" customHeight="1" x14ac:dyDescent="0.2">
      <c r="B47" s="7"/>
      <c r="C47" s="1153" t="s">
        <v>3</v>
      </c>
      <c r="D47" s="1153"/>
      <c r="E47" s="1154"/>
      <c r="F47" s="375">
        <v>3.3</v>
      </c>
      <c r="G47" s="376">
        <v>3.46</v>
      </c>
      <c r="H47" s="376">
        <v>3.6</v>
      </c>
      <c r="I47" s="376">
        <v>3.74</v>
      </c>
      <c r="J47" s="377">
        <v>3.87</v>
      </c>
    </row>
    <row r="48" spans="2:10" ht="57.75" customHeight="1" x14ac:dyDescent="0.2">
      <c r="B48" s="8"/>
      <c r="C48" s="1155" t="s">
        <v>4</v>
      </c>
      <c r="D48" s="1155"/>
      <c r="E48" s="1156"/>
      <c r="F48" s="378">
        <v>0.25</v>
      </c>
      <c r="G48" s="379">
        <v>0.25</v>
      </c>
      <c r="H48" s="379">
        <v>0.26</v>
      </c>
      <c r="I48" s="379">
        <v>0.24</v>
      </c>
      <c r="J48" s="380">
        <v>0.24</v>
      </c>
    </row>
    <row r="49" spans="2:10" ht="57.75" customHeight="1" thickBot="1" x14ac:dyDescent="0.25">
      <c r="B49" s="9"/>
      <c r="C49" s="1157" t="s">
        <v>5</v>
      </c>
      <c r="D49" s="1157"/>
      <c r="E49" s="1158"/>
      <c r="F49" s="381">
        <v>1.84</v>
      </c>
      <c r="G49" s="382">
        <v>1.27</v>
      </c>
      <c r="H49" s="382">
        <v>0.99</v>
      </c>
      <c r="I49" s="382">
        <v>0.96</v>
      </c>
      <c r="J49" s="383">
        <v>1</v>
      </c>
    </row>
    <row r="50" spans="2:10" ht="13.5" customHeight="1" x14ac:dyDescent="0.2"/>
  </sheetData>
  <sheetProtection algorithmName="SHA-512" hashValue="40fevdrnBufWTC4UU4nX0IkxNw10zNItL2elU6YmLBkthiWymoAEu+1c+I84AZJpo/FmGGhUcRoq4Ygl3d5DlA==" saltValue="8K4hll6IQkQqRqHWj83Q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2021-03-15T06:36:32Z</cp:lastPrinted>
  <dcterms:created xsi:type="dcterms:W3CDTF">2021-02-02T04:16:38Z</dcterms:created>
  <dcterms:modified xsi:type="dcterms:W3CDTF">2021-10-28T09:30:05Z</dcterms:modified>
  <cp:category/>
</cp:coreProperties>
</file>