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FCD25DCC-F8E6-4735-B583-B1D74CEBB3F0}"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BG31" i="10" l="1"/>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U33" i="10"/>
  <c r="C33" i="10"/>
  <c r="C34" i="10" s="1"/>
  <c r="BW32" i="10"/>
  <c r="BE32" i="10"/>
  <c r="U32" i="10"/>
  <c r="C32" i="10"/>
  <c r="BW31" i="10"/>
  <c r="C31" i="10"/>
  <c r="C35" i="10" l="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l="1"/>
  <c r="AM32" i="10" s="1"/>
  <c r="AM33" i="10" s="1"/>
  <c r="BE31" i="10" l="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<sst xmlns="http://schemas.openxmlformats.org/spreadsheetml/2006/main" count="1622" uniqueCount="614">
  <si>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</si>
  <si>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</si>
  <si>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</si>
  <si>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</si>
  <si>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</si>
  <si>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</si>
  <si>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</si>
  <si>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</si>
  <si>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</si>
  <si>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</si>
  <si>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</si>
  <si>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</si>
  <si>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</si>
  <si>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</si>
  <si>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</si>
  <si>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</si>
  <si>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</si>
  <si>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</si>
  <si>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</si>
  <si>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</si>
  <si>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</si>
  <si>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</si>
  <si>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</si>
  <si>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</si>
  <si>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</si>
  <si>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</si>
  <si>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</si>
  <si>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</si>
  <si>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</si>
  <si>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</si>
  <si>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</si>
  <si>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</si>
  <si>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</si>
  <si>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</si>
  <si>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</si>
  <si>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</si>
  <si>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</si>
  <si>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</si>
  <si>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</si>
  <si>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</si>
  <si>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</si>
  <si>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</si>
  <si>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</si>
  <si>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</si>
  <si>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</si>
  <si>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</si>
  <si>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</si>
  <si>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</si>
  <si>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</si>
  <si>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</si>
  <si>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</si>
  <si>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</si>
  <si>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</si>
  <si>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</si>
  <si>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</si>
  <si>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</si>
  <si>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</si>
  <si>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</si>
  <si>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</si>
  <si>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</si>
  <si>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</si>
  <si>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</si>
  <si>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</si>
  <si>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</si>
  <si>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</si>
  <si>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</si>
  <si>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</si>
  <si>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</si>
  <si>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</si>
  <si>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</si>
  <si>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</si>
  <si>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</si>
  <si>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</si>
  <si>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</si>
  <si>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</si>
  <si>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</si>
  <si>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</si>
  <si>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</si>
  <si>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</si>
  <si>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</si>
  <si>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</si>
  <si>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山梨県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</si>
  <si>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</si>
  <si>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</si>
  <si>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</si>
  <si>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</si>
  <si>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</si>
  <si>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</si>
  <si>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</si>
  <si>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</si>
  <si>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</si>
  <si>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</si>
  <si>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</si>
  <si>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</si>
  <si>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</si>
  <si>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</si>
  <si>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</si>
  <si>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</si>
  <si>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</si>
  <si>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</si>
  <si>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</si>
  <si>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</si>
  <si>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</si>
  <si>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</si>
  <si>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</si>
  <si>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</si>
  <si>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</si>
  <si>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</si>
  <si>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</si>
  <si>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</si>
  <si>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</si>
  <si>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</si>
  <si>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</si>
  <si>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</si>
  <si>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</si>
  <si>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</si>
  <si>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</si>
  <si>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</si>
  <si>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</si>
  <si>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</si>
  <si>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</si>
  <si>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</si>
  <si>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</si>
  <si>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</si>
  <si>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</si>
  <si>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</si>
  <si>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</si>
  <si>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</si>
  <si>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</si>
  <si>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</si>
  <si>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</si>
  <si>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</si>
  <si>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</si>
  <si>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</si>
  <si>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</si>
  <si>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</si>
  <si>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</si>
  <si>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</si>
  <si>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</si>
  <si>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</si>
  <si>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</si>
  <si>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</si>
  <si>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</si>
  <si>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</si>
  <si>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</si>
  <si>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</si>
  <si>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</si>
  <si>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-0.9</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</si>
  <si>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</si>
  <si>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</si>
  <si>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</si>
  <si>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</si>
  <si>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</si>
  <si>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</si>
  <si>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</si>
  <si>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</si>
  <si>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</si>
  <si>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</si>
  <si>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</si>
  <si>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</si>
  <si>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</si>
  <si>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</si>
  <si>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</si>
  <si>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</si>
  <si>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</si>
  <si>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</si>
  <si>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</si>
  <si>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</si>
  <si>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</si>
  <si>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</si>
  <si>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</si>
  <si>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</si>
  <si>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</si>
  <si>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</si>
  <si>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</si>
  <si>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</si>
  <si>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</si>
  <si>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</si>
  <si>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</si>
  <si>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</si>
  <si>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</si>
  <si>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</si>
  <si>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</si>
  <si>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</si>
  <si>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</si>
  <si>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</si>
  <si>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</si>
  <si>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</si>
  <si>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山梨県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</si>
  <si>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</si>
  <si>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</si>
  <si>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</si>
  <si>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</si>
  <si>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</si>
  <si>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</si>
  <si>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</si>
  <si>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</si>
  <si>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</si>
  <si>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</si>
  <si>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</si>
  <si>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</si>
  <si>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</si>
  <si>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</si>
  <si>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</si>
  <si>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</si>
  <si>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</si>
  <si>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</si>
  <si>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</si>
  <si>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</si>
  <si>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</si>
  <si>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</si>
  <si>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</si>
  <si>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</si>
  <si>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</si>
  <si>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</si>
  <si>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</si>
  <si>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</si>
  <si>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</si>
  <si>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</si>
  <si>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</si>
  <si>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</si>
  <si>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</si>
  <si>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</si>
  <si>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</si>
  <si>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</si>
  <si>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</si>
  <si>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</si>
  <si>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</si>
  <si>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</si>
  <si>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</si>
  <si>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</si>
  <si>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</si>
  <si>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</si>
  <si>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</si>
  <si>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</si>
  <si>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</si>
  <si>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</si>
  <si>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</si>
  <si>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</si>
  <si>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</si>
  <si>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</si>
  <si>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</si>
  <si>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</si>
  <si>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</si>
  <si>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</si>
  <si>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</si>
  <si>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</si>
  <si>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</si>
  <si>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</si>
  <si>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</si>
  <si>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</si>
  <si>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</si>
  <si>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</si>
  <si>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</si>
  <si>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</si>
  <si>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</si>
  <si>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</si>
  <si>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</si>
  <si>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</si>
  <si>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</si>
  <si>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</si>
  <si>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</si>
  <si>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</si>
  <si>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</si>
  <si>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</si>
  <si>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</si>
  <si>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</si>
  <si>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</si>
  <si>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</si>
  <si>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</si>
  <si>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</si>
  <si>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</si>
  <si>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</si>
  <si>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</si>
  <si>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</si>
  <si>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</si>
  <si>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</si>
  <si>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</si>
  <si>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</si>
  <si>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</si>
  <si>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</si>
  <si>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</si>
  <si>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</si>
  <si>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</si>
  <si>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</si>
  <si>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</si>
  <si>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</si>
  <si>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</si>
  <si>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</si>
  <si>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</si>
  <si>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</si>
  <si>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</si>
  <si>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</si>
  <si>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</si>
  <si>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</si>
  <si>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</si>
  <si>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</si>
  <si>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</si>
  <si>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</si>
  <si>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</si>
  <si>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</si>
  <si>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</si>
  <si>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</si>
  <si>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</si>
  <si>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</si>
  <si>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</si>
  <si>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</si>
  <si>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</si>
  <si>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</si>
  <si>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</si>
  <si>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</si>
  <si>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</si>
  <si>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</si>
  <si>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</si>
  <si>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</si>
  <si>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</si>
  <si>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</si>
  <si>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</si>
  <si>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</si>
  <si>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</si>
  <si>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</si>
  <si>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</si>
  <si>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</si>
  <si>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</si>
  <si>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</si>
  <si>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</si>
  <si>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</si>
  <si>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</si>
  <si>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</si>
  <si>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</si>
  <si>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</si>
  <si>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</si>
  <si>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</si>
  <si>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</si>
  <si>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</si>
  <si>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</si>
  <si>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</si>
  <si>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</si>
  <si>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</si>
  <si>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</si>
  <si>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</si>
  <si>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</si>
  <si>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</si>
  <si>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山梨県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</si>
  <si>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</si>
  <si>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</si>
  <si>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</si>
  <si>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</si>
  <si>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</si>
  <si>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</si>
  <si>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</si>
  <si>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</si>
  <si>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</si>
  <si>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</si>
  <si>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</si>
  <si>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</si>
  <si>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</si>
  <si>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</si>
  <si>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</si>
  <si>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</si>
  <si>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</si>
  <si>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</si>
  <si>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</si>
  <si>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</si>
  <si>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恩賜県有財産特別会計</t>
    <phoneticPr fontId="5"/>
  </si>
  <si>
    <t>災害救助基金特別会計</t>
    <phoneticPr fontId="5"/>
  </si>
  <si>
    <t>母子父子寡婦福祉資金特別会計</t>
    <phoneticPr fontId="5"/>
  </si>
  <si>
    <t>中小企業近代化資金特別会計</t>
    <phoneticPr fontId="5"/>
  </si>
  <si>
    <t>市町村振興資金特別会計</t>
    <phoneticPr fontId="5"/>
  </si>
  <si>
    <t>県税証紙特別会計</t>
    <phoneticPr fontId="5"/>
  </si>
  <si>
    <t>集中管理特別会計</t>
    <phoneticPr fontId="5"/>
  </si>
  <si>
    <t>商工業振興資金特別会計</t>
    <phoneticPr fontId="5"/>
  </si>
  <si>
    <t>林業・木材産業改善資金特別会計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</si>
  <si>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</si>
  <si>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</si>
  <si>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</si>
  <si>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</si>
  <si>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</si>
  <si>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</si>
  <si>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</si>
  <si>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</si>
  <si>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</si>
  <si>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</si>
  <si>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</si>
  <si>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</si>
  <si>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</si>
  <si>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</si>
  <si>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</si>
  <si>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</si>
  <si>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電気事業会計</t>
    <phoneticPr fontId="5"/>
  </si>
  <si>
    <t>法適用企業</t>
    <phoneticPr fontId="5"/>
  </si>
  <si>
    <t>温泉事業会計</t>
    <phoneticPr fontId="5"/>
  </si>
  <si>
    <t>法適用企業</t>
    <phoneticPr fontId="5"/>
  </si>
  <si>
    <t>地域振興事業会計</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</si>
  <si>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</si>
  <si>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</si>
  <si>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</si>
  <si>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</si>
  <si>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</si>
  <si>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</si>
  <si>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</si>
  <si>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</si>
  <si>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</si>
  <si>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</si>
  <si>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</si>
  <si>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</si>
  <si>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</si>
  <si>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</si>
  <si>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</si>
  <si>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</si>
  <si>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</si>
  <si>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</si>
  <si>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</si>
  <si>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</si>
  <si>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</si>
  <si>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</si>
  <si>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</si>
  <si>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</si>
  <si>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</si>
  <si>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</si>
  <si>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</si>
  <si>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</si>
  <si>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</si>
  <si>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</si>
  <si>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</si>
  <si>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</si>
  <si>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</si>
  <si>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</si>
  <si>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</si>
  <si>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</si>
  <si>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</si>
  <si>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</si>
  <si>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</si>
  <si>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</si>
  <si>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</si>
  <si>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</si>
  <si>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</si>
  <si>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</si>
  <si>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</si>
  <si>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</si>
  <si>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</si>
  <si>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</si>
  <si>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</si>
  <si>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</si>
  <si>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</si>
  <si>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</si>
  <si>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</si>
  <si>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</si>
  <si>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</si>
  <si>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</si>
  <si>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</si>
  <si>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</si>
  <si>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</si>
  <si>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</si>
  <si>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</si>
  <si>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</si>
  <si>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地域振興事業会計</t>
    <phoneticPr fontId="5"/>
  </si>
  <si>
    <t>(Ｆ)</t>
    <phoneticPr fontId="5"/>
  </si>
  <si>
    <t>電気事業会計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</si>
  <si>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</si>
  <si>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</si>
  <si>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</si>
  <si>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</si>
  <si>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</si>
  <si>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</si>
  <si>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</si>
  <si>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</si>
  <si>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</si>
  <si>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</si>
  <si>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</si>
  <si>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</si>
  <si>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</si>
  <si>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</si>
  <si>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</si>
  <si>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</si>
  <si>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</si>
  <si>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</si>
  <si>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</si>
  <si>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</si>
  <si>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</si>
  <si>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</si>
  <si>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</si>
  <si>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</si>
  <si>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</si>
  <si>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</si>
  <si>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</si>
  <si>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</si>
  <si>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</si>
  <si>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</si>
  <si>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</si>
  <si>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</si>
  <si>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</si>
  <si>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</si>
  <si>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</si>
  <si>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</si>
  <si>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</si>
  <si>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</si>
  <si>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</si>
  <si>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</si>
  <si>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</si>
  <si>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</si>
  <si>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</si>
  <si>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</si>
  <si>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</si>
  <si>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</si>
  <si>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</si>
  <si>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</si>
  <si>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</si>
  <si>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</si>
  <si>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</si>
  <si>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</si>
  <si>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</si>
  <si>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</si>
  <si>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</si>
  <si>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</si>
  <si>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</si>
  <si>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</si>
  <si>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</si>
  <si>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</si>
  <si>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</si>
  <si>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</si>
  <si>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</si>
  <si>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</si>
  <si>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</si>
  <si>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</si>
  <si>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</si>
  <si>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</si>
  <si>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</si>
  <si>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</si>
  <si>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</si>
  <si>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</si>
  <si>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</si>
  <si>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</si>
  <si>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</si>
  <si>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</si>
  <si>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</si>
  <si>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</si>
  <si>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</si>
  <si>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</si>
  <si>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</si>
  <si>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</si>
  <si>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</si>
  <si>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1.53</t>
  </si>
  <si>
    <t>▲ 1.08</t>
  </si>
  <si>
    <t>▲ 1.46</t>
  </si>
  <si>
    <t>電気事業会計</t>
  </si>
  <si>
    <t>市町村振興資金特別会計</t>
  </si>
  <si>
    <t>一般会計</t>
  </si>
  <si>
    <t>中小企業近代化資金特別会計</t>
  </si>
  <si>
    <t>恩賜県有財産特別会計</t>
  </si>
  <si>
    <t>国民健康保険特別会計</t>
  </si>
  <si>
    <t>温泉事業会計</t>
  </si>
  <si>
    <t>流域下水道事業特別会計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</si>
  <si>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</si>
  <si>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</si>
  <si>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</si>
  <si>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</si>
  <si>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</si>
  <si>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</si>
  <si>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</si>
  <si>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</si>
  <si>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公共施設整備等事業基金</t>
    <rPh sb="0" eb="2">
      <t>コウキョウ</t>
    </rPh>
    <rPh sb="2" eb="4">
      <t>シセツ</t>
    </rPh>
    <rPh sb="4" eb="6">
      <t>セイビ</t>
    </rPh>
    <rPh sb="6" eb="7">
      <t>ナド</t>
    </rPh>
    <rPh sb="7" eb="9">
      <t>ジギョウ</t>
    </rPh>
    <rPh sb="9" eb="11">
      <t>キキン</t>
    </rPh>
    <phoneticPr fontId="5"/>
  </si>
  <si>
    <t>地域医療介護総合確保基金</t>
    <rPh sb="0" eb="2">
      <t>チイキ</t>
    </rPh>
    <rPh sb="2" eb="4">
      <t>イリョウ</t>
    </rPh>
    <rPh sb="4" eb="6">
      <t>カイゴ</t>
    </rPh>
    <rPh sb="6" eb="8">
      <t>ソウゴウ</t>
    </rPh>
    <rPh sb="8" eb="10">
      <t>カクホ</t>
    </rPh>
    <rPh sb="10" eb="12">
      <t>キキン</t>
    </rPh>
    <phoneticPr fontId="5"/>
  </si>
  <si>
    <t>地域福祉基金</t>
    <rPh sb="0" eb="2">
      <t>チイキ</t>
    </rPh>
    <rPh sb="2" eb="4">
      <t>フクシ</t>
    </rPh>
    <rPh sb="4" eb="6">
      <t>キキン</t>
    </rPh>
    <phoneticPr fontId="5"/>
  </si>
  <si>
    <t>大村智人材育成基金</t>
    <rPh sb="0" eb="2">
      <t>オオムラ</t>
    </rPh>
    <rPh sb="2" eb="3">
      <t>サトシ</t>
    </rPh>
    <rPh sb="3" eb="5">
      <t>ジンザイ</t>
    </rPh>
    <rPh sb="5" eb="7">
      <t>イクセイ</t>
    </rPh>
    <rPh sb="7" eb="9">
      <t>キキン</t>
    </rPh>
    <phoneticPr fontId="5"/>
  </si>
  <si>
    <t>ふるさとづくり基金</t>
    <rPh sb="7" eb="9">
      <t>キキン</t>
    </rPh>
    <phoneticPr fontId="5"/>
  </si>
  <si>
    <t>○</t>
  </si>
  <si>
    <t>山梨県土地開発公社</t>
  </si>
  <si>
    <t>-</t>
    <phoneticPr fontId="36"/>
  </si>
  <si>
    <t>山梨総合研究所</t>
  </si>
  <si>
    <t>長田ふるさと財団</t>
  </si>
  <si>
    <t>やまなみ文化基金</t>
  </si>
  <si>
    <t>-</t>
    <phoneticPr fontId="36"/>
  </si>
  <si>
    <t>やまなし文化学習協会</t>
  </si>
  <si>
    <t>山梨県青少年協会</t>
  </si>
  <si>
    <t>小佐野記念財団</t>
  </si>
  <si>
    <t>山梨県国際交流協会</t>
  </si>
  <si>
    <t>山梨県私学教育振興会</t>
  </si>
  <si>
    <t>山梨県臓器移植推進財団</t>
  </si>
  <si>
    <t>山梨県生活衛生営業指導センター</t>
  </si>
  <si>
    <t>やまなし環境財団</t>
  </si>
  <si>
    <t>山梨県環境整備事業団</t>
  </si>
  <si>
    <t>山梨県緑化推進機構</t>
  </si>
  <si>
    <t>清里の森管理公社</t>
  </si>
  <si>
    <t>やまなし産業支援機構</t>
  </si>
  <si>
    <t>山梨県農業振興公社</t>
  </si>
  <si>
    <t>山梨県農業用廃プラスチック処理センター</t>
  </si>
  <si>
    <t>山梨県子牛育成協会</t>
  </si>
  <si>
    <t>山梨県畜産協会</t>
  </si>
  <si>
    <t>山梨県馬事振興センター</t>
  </si>
  <si>
    <t>山梨食肉流通センター</t>
  </si>
  <si>
    <t>山梨県道路公社</t>
  </si>
  <si>
    <t>山梨県下水道公社</t>
  </si>
  <si>
    <t>山梨県住宅供給公社</t>
  </si>
  <si>
    <t>山梨県暴力追放運動推進センター</t>
  </si>
  <si>
    <t>山梨県スポーツ協会</t>
    <phoneticPr fontId="36"/>
  </si>
  <si>
    <t>山梨県体育協会</t>
  </si>
  <si>
    <t>「山梨県体育協会」から名称変更</t>
    <rPh sb="1" eb="4">
      <t>ヤマナシケン</t>
    </rPh>
    <rPh sb="4" eb="6">
      <t>タイイク</t>
    </rPh>
    <rPh sb="6" eb="8">
      <t>キョウカイ</t>
    </rPh>
    <rPh sb="11" eb="13">
      <t>メイショウ</t>
    </rPh>
    <rPh sb="13" eb="15">
      <t>ヘンコウ</t>
    </rPh>
    <phoneticPr fontId="36"/>
  </si>
  <si>
    <t>山梨県地場産業センター</t>
    <rPh sb="0" eb="3">
      <t>ヤマナシケン</t>
    </rPh>
    <rPh sb="3" eb="5">
      <t>ジバ</t>
    </rPh>
    <rPh sb="5" eb="7">
      <t>サンギョウ</t>
    </rPh>
    <phoneticPr fontId="8"/>
  </si>
  <si>
    <t>※筆頭出資：甲府市</t>
    <rPh sb="1" eb="3">
      <t>ヒットウ</t>
    </rPh>
    <rPh sb="3" eb="5">
      <t>シュッシ</t>
    </rPh>
    <rPh sb="6" eb="9">
      <t>コウフシ</t>
    </rPh>
    <phoneticPr fontId="36"/>
  </si>
  <si>
    <t>山梨県立病院機構</t>
  </si>
  <si>
    <t>公立大学法人山梨県立大学</t>
  </si>
  <si>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</si>
  <si>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</si>
  <si>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</si>
  <si>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</si>
  <si>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</si>
  <si>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Cグループとなった平成29年度以降においては、将来負担比率、実質公債費率ともに類似団体と比較して低い水準にある。
　実質公債費比率は、県債等残高の計画的な削減により臨時財政対策債を除く元利償還金が減少したことなどから、前年度と比較し減少している。
　引き続き、地域経済への影響等に配慮しながら、新規県債発行額を抑制し、将来の公債費負担の軽減を図っていく。</t>
    <rPh sb="31" eb="33">
      <t>ジッシツ</t>
    </rPh>
    <rPh sb="33" eb="36">
      <t>コウサイヒ</t>
    </rPh>
    <rPh sb="36" eb="37">
      <t>リツ</t>
    </rPh>
    <rPh sb="83" eb="85">
      <t>リンジ</t>
    </rPh>
    <rPh sb="85" eb="87">
      <t>ザイセイ</t>
    </rPh>
    <rPh sb="87" eb="89">
      <t>タイサク</t>
    </rPh>
    <rPh sb="89" eb="90">
      <t>サイ</t>
    </rPh>
    <rPh sb="91" eb="92">
      <t>ノゾ</t>
    </rPh>
    <rPh sb="93" eb="95">
      <t>ガンリ</t>
    </rPh>
    <rPh sb="95" eb="98">
      <t>ショウカンキン</t>
    </rPh>
    <rPh sb="99" eb="101">
      <t>ゲンショウ</t>
    </rPh>
    <rPh sb="110" eb="113">
      <t>ゼンネンド</t>
    </rPh>
    <rPh sb="114" eb="116">
      <t>ヒカク</t>
    </rPh>
    <rPh sb="117" eb="119">
      <t>ゲンショウ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</si>
  <si>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</si>
  <si>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</si>
  <si>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</si>
  <si>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Cグループとなった平成29年度以降においては、将来負担比率、有形固定資産減価償却率ともに類似団体と比較して低い水準にある。
　将来負担比率については、地方債現在高等の将来負担額が減少した一方で、財政調整基金の減少等により充当可能基金額が減少したことなどから、前年度と比較して上昇している。
　有形固定資産減価償却率については上昇しているが、公共施設等総合管理計画に基づく施設類型ごとの個別施設計画に基づき、長寿命化等の取組を行っているところである。
　引き続き、地域経済への影響等に配慮しながら、新規県債発行額を抑制し、将来の公債費負担の軽減を図っていくとともに、公共施設等総合管理計画等に基づき、総合的・長期的観点からコストと便益の最適化を図っていく。</t>
    <rPh sb="10" eb="12">
      <t>ヘイセイ</t>
    </rPh>
    <rPh sb="14" eb="15">
      <t>ネン</t>
    </rPh>
    <rPh sb="15" eb="16">
      <t>ド</t>
    </rPh>
    <rPh sb="16" eb="18">
      <t>イコウ</t>
    </rPh>
    <rPh sb="31" eb="33">
      <t>ユウケイ</t>
    </rPh>
    <rPh sb="33" eb="35">
      <t>コテイ</t>
    </rPh>
    <rPh sb="35" eb="37">
      <t>シサン</t>
    </rPh>
    <rPh sb="37" eb="39">
      <t>ゲンカ</t>
    </rPh>
    <rPh sb="39" eb="41">
      <t>ショウキャク</t>
    </rPh>
    <rPh sb="41" eb="42">
      <t>リツ</t>
    </rPh>
    <rPh sb="45" eb="47">
      <t>ルイジ</t>
    </rPh>
    <rPh sb="47" eb="49">
      <t>ダンタイ</t>
    </rPh>
    <rPh sb="50" eb="52">
      <t>ヒカク</t>
    </rPh>
    <rPh sb="54" eb="55">
      <t>ヒク</t>
    </rPh>
    <rPh sb="56" eb="58">
      <t>スイジュン</t>
    </rPh>
    <rPh sb="64" eb="66">
      <t>ショウライ</t>
    </rPh>
    <rPh sb="66" eb="68">
      <t>フタン</t>
    </rPh>
    <rPh sb="68" eb="70">
      <t>ヒリツ</t>
    </rPh>
    <rPh sb="76" eb="79">
      <t>チホウサイ</t>
    </rPh>
    <rPh sb="79" eb="82">
      <t>ゲンザイダカ</t>
    </rPh>
    <rPh sb="82" eb="83">
      <t>トウ</t>
    </rPh>
    <rPh sb="84" eb="86">
      <t>ショウライ</t>
    </rPh>
    <rPh sb="86" eb="89">
      <t>フタンガク</t>
    </rPh>
    <rPh sb="90" eb="92">
      <t>ゲンショウ</t>
    </rPh>
    <rPh sb="94" eb="96">
      <t>イッポウ</t>
    </rPh>
    <rPh sb="98" eb="100">
      <t>ザイセイ</t>
    </rPh>
    <rPh sb="100" eb="102">
      <t>チョウセイ</t>
    </rPh>
    <rPh sb="102" eb="104">
      <t>キキン</t>
    </rPh>
    <rPh sb="105" eb="107">
      <t>ゲンショウ</t>
    </rPh>
    <rPh sb="107" eb="108">
      <t>トウ</t>
    </rPh>
    <rPh sb="111" eb="113">
      <t>ジュウトウ</t>
    </rPh>
    <rPh sb="113" eb="115">
      <t>カノウ</t>
    </rPh>
    <rPh sb="115" eb="117">
      <t>キキン</t>
    </rPh>
    <rPh sb="117" eb="118">
      <t>ガク</t>
    </rPh>
    <rPh sb="119" eb="121">
      <t>ゲンショウ</t>
    </rPh>
    <rPh sb="130" eb="133">
      <t>ゼンネンド</t>
    </rPh>
    <rPh sb="134" eb="136">
      <t>ヒカク</t>
    </rPh>
    <rPh sb="138" eb="140">
      <t>ジョウショウ</t>
    </rPh>
    <rPh sb="147" eb="149">
      <t>ユウケイ</t>
    </rPh>
    <rPh sb="149" eb="153">
      <t>コテイシサン</t>
    </rPh>
    <rPh sb="153" eb="154">
      <t>ヘ</t>
    </rPh>
    <rPh sb="155" eb="158">
      <t>ショウキャクリツ</t>
    </rPh>
    <rPh sb="163" eb="165">
      <t>ジョウショウ</t>
    </rPh>
    <rPh sb="171" eb="173">
      <t>コウキョウ</t>
    </rPh>
    <rPh sb="173" eb="175">
      <t>シセツ</t>
    </rPh>
    <rPh sb="175" eb="176">
      <t>トウ</t>
    </rPh>
    <rPh sb="176" eb="178">
      <t>ソウゴウ</t>
    </rPh>
    <rPh sb="178" eb="180">
      <t>カンリ</t>
    </rPh>
    <rPh sb="180" eb="182">
      <t>ケイカク</t>
    </rPh>
    <rPh sb="183" eb="184">
      <t>モト</t>
    </rPh>
    <rPh sb="186" eb="188">
      <t>シセツ</t>
    </rPh>
    <rPh sb="188" eb="189">
      <t>ルイ</t>
    </rPh>
    <rPh sb="189" eb="190">
      <t>ガタ</t>
    </rPh>
    <rPh sb="193" eb="195">
      <t>コベツ</t>
    </rPh>
    <rPh sb="195" eb="197">
      <t>シセツ</t>
    </rPh>
    <rPh sb="197" eb="199">
      <t>ケイカク</t>
    </rPh>
    <rPh sb="200" eb="201">
      <t>モト</t>
    </rPh>
    <rPh sb="204" eb="207">
      <t>チョウジュミョウ</t>
    </rPh>
    <rPh sb="207" eb="208">
      <t>カ</t>
    </rPh>
    <rPh sb="208" eb="209">
      <t>トウ</t>
    </rPh>
    <rPh sb="210" eb="212">
      <t>トリクミ</t>
    </rPh>
    <rPh sb="213" eb="214">
      <t>オコナ</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</si>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</sst>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7"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9" fontId="1" fillId="0" borderId="0" xfId="17" applyNumberFormat="1" applyFont="1" applyAlignment="1">
      <alignment horizontal="center" vertical="center" wrapText="1"/>
    </xf>
    <xf numFmtId="0" fontId="16" fillId="0" borderId="40"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65"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EFE5E75-892E-4063-A76B-C54C9BF9ED1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97161</c:v>
                </c:pt>
                <c:pt idx="1">
                  <c:v>101731</c:v>
                </c:pt>
                <c:pt idx="2">
                  <c:v>77936</c:v>
                </c:pt>
                <c:pt idx="3">
                  <c:v>82531</c:v>
                </c:pt>
                <c:pt idx="4">
                  <c:v>91743</c:v>
                </c:pt>
              </c:numCache>
            </c:numRef>
          </c:val>
          <c:smooth val="0"/>
          <c:extLst>
            <c:ext xmlns:c16="http://schemas.microsoft.com/office/drawing/2014/chart" uri="{C3380CC4-5D6E-409C-BE32-E72D297353CC}">
              <c16:uniqueId val="{00000000-8658-47AC-B8D4-873DEB9016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100577</c:v>
                </c:pt>
                <c:pt idx="1">
                  <c:v>95769</c:v>
                </c:pt>
                <c:pt idx="2">
                  <c:v>103572</c:v>
                </c:pt>
                <c:pt idx="3">
                  <c:v>114989</c:v>
                </c:pt>
                <c:pt idx="4">
                  <c:v>129520</c:v>
                </c:pt>
              </c:numCache>
            </c:numRef>
          </c:val>
          <c:smooth val="0"/>
          <c:extLst>
            <c:ext xmlns:c16="http://schemas.microsoft.com/office/drawing/2014/chart" uri="{C3380CC4-5D6E-409C-BE32-E72D297353CC}">
              <c16:uniqueId val="{00000001-8658-47AC-B8D4-873DEB90166B}"/>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2.13</c:v>
                </c:pt>
                <c:pt idx="1">
                  <c:v>1.75</c:v>
                </c:pt>
                <c:pt idx="2">
                  <c:v>1.84</c:v>
                </c:pt>
                <c:pt idx="3">
                  <c:v>1.74</c:v>
                </c:pt>
                <c:pt idx="4">
                  <c:v>1.6</c:v>
                </c:pt>
              </c:numCache>
            </c:numRef>
          </c:val>
          <c:extLst>
            <c:ext xmlns:c16="http://schemas.microsoft.com/office/drawing/2014/chart" uri="{C3380CC4-5D6E-409C-BE32-E72D297353CC}">
              <c16:uniqueId val="{00000000-777C-469A-A5AA-9092589C71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9.8699999999999992</c:v>
                </c:pt>
                <c:pt idx="1">
                  <c:v>8.7899999999999991</c:v>
                </c:pt>
                <c:pt idx="2">
                  <c:v>8.8800000000000008</c:v>
                </c:pt>
                <c:pt idx="3">
                  <c:v>8.02</c:v>
                </c:pt>
                <c:pt idx="4">
                  <c:v>6.61</c:v>
                </c:pt>
              </c:numCache>
            </c:numRef>
          </c:val>
          <c:extLst>
            <c:ext xmlns:c16="http://schemas.microsoft.com/office/drawing/2014/chart" uri="{C3380CC4-5D6E-409C-BE32-E72D297353CC}">
              <c16:uniqueId val="{00000001-777C-469A-A5AA-9092589C7131}"/>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0.24</c:v>
                </c:pt>
                <c:pt idx="1">
                  <c:v>-1.53</c:v>
                </c:pt>
                <c:pt idx="2">
                  <c:v>0.08</c:v>
                </c:pt>
                <c:pt idx="3">
                  <c:v>-1.08</c:v>
                </c:pt>
                <c:pt idx="4">
                  <c:v>-1.46</c:v>
                </c:pt>
              </c:numCache>
            </c:numRef>
          </c:val>
          <c:smooth val="0"/>
          <c:extLst>
            <c:ext xmlns:c16="http://schemas.microsoft.com/office/drawing/2014/chart" uri="{C3380CC4-5D6E-409C-BE32-E72D297353CC}">
              <c16:uniqueId val="{00000002-777C-469A-A5AA-9092589C7131}"/>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0-3283-4712-8E78-F3D65CD14F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83-4712-8E78-F3D65CD14FC4}"/>
            </c:ext>
          </c:extLst>
        </c:ser>
        <c:ser>
          <c:idx val="2"/>
          <c:order val="2"/>
          <c:tx>
            <c:strRef>
              <c:f>データシート!$A$29</c:f>
              <c:strCache>
                <c:ptCount val="1"/>
                <c:pt idx="0">
                  <c:v>流域下水道事業特別会計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c:v>
                </c:pt>
                <c:pt idx="2">
                  <c:v>#N/A</c:v>
                </c:pt>
                <c:pt idx="3">
                  <c:v>0.24</c:v>
                </c:pt>
                <c:pt idx="4">
                  <c:v>#N/A</c:v>
                </c:pt>
                <c:pt idx="5">
                  <c:v>0.24</c:v>
                </c:pt>
                <c:pt idx="6">
                  <c:v>#N/A</c:v>
                </c:pt>
                <c:pt idx="7">
                  <c:v>0.28999999999999998</c:v>
                </c:pt>
                <c:pt idx="8">
                  <c:v>#N/A</c:v>
                </c:pt>
                <c:pt idx="9">
                  <c:v>0.13</c:v>
                </c:pt>
              </c:numCache>
            </c:numRef>
          </c:val>
          <c:extLst>
            <c:ext xmlns:c16="http://schemas.microsoft.com/office/drawing/2014/chart" uri="{C3380CC4-5D6E-409C-BE32-E72D297353CC}">
              <c16:uniqueId val="{00000002-3283-4712-8E78-F3D65CD14FC4}"/>
            </c:ext>
          </c:extLst>
        </c:ser>
        <c:ser>
          <c:idx val="3"/>
          <c:order val="3"/>
          <c:tx>
            <c:strRef>
              <c:f>データシート!$A$30</c:f>
              <c:strCache>
                <c:ptCount val="1"/>
                <c:pt idx="0">
                  <c:v>温泉事業会計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0.24</c:v>
                </c:pt>
                <c:pt idx="2">
                  <c:v>#N/A</c:v>
                </c:pt>
                <c:pt idx="3">
                  <c:v>0.16</c:v>
                </c:pt>
                <c:pt idx="4">
                  <c:v>#N/A</c:v>
                </c:pt>
                <c:pt idx="5">
                  <c:v>0.15</c:v>
                </c:pt>
                <c:pt idx="6">
                  <c:v>#N/A</c:v>
                </c:pt>
                <c:pt idx="7">
                  <c:v>0.15</c:v>
                </c:pt>
                <c:pt idx="8">
                  <c:v>#N/A</c:v>
                </c:pt>
                <c:pt idx="9">
                  <c:v>0.17</c:v>
                </c:pt>
              </c:numCache>
            </c:numRef>
          </c:val>
          <c:extLst>
            <c:ext xmlns:c16="http://schemas.microsoft.com/office/drawing/2014/chart" uri="{C3380CC4-5D6E-409C-BE32-E72D297353CC}">
              <c16:uniqueId val="{00000003-3283-4712-8E78-F3D65CD14FC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0.41</c:v>
                </c:pt>
                <c:pt idx="8">
                  <c:v>#N/A</c:v>
                </c:pt>
                <c:pt idx="9">
                  <c:v>0.52</c:v>
                </c:pt>
              </c:numCache>
            </c:numRef>
          </c:val>
          <c:extLst>
            <c:ext xmlns:c16="http://schemas.microsoft.com/office/drawing/2014/chart" uri="{C3380CC4-5D6E-409C-BE32-E72D297353CC}">
              <c16:uniqueId val="{00000004-3283-4712-8E78-F3D65CD14FC4}"/>
            </c:ext>
          </c:extLst>
        </c:ser>
        <c:ser>
          <c:idx val="5"/>
          <c:order val="5"/>
          <c:tx>
            <c:strRef>
              <c:f>データシート!$A$32</c:f>
              <c:strCache>
                <c:ptCount val="1"/>
                <c:pt idx="0">
                  <c:v>恩賜県有財産特別会計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1.1499999999999999</c:v>
                </c:pt>
                <c:pt idx="2">
                  <c:v>#N/A</c:v>
                </c:pt>
                <c:pt idx="3">
                  <c:v>1.19</c:v>
                </c:pt>
                <c:pt idx="4">
                  <c:v>#N/A</c:v>
                </c:pt>
                <c:pt idx="5">
                  <c:v>1.07</c:v>
                </c:pt>
                <c:pt idx="6">
                  <c:v>#N/A</c:v>
                </c:pt>
                <c:pt idx="7">
                  <c:v>0.94</c:v>
                </c:pt>
                <c:pt idx="8">
                  <c:v>#N/A</c:v>
                </c:pt>
                <c:pt idx="9">
                  <c:v>0.81</c:v>
                </c:pt>
              </c:numCache>
            </c:numRef>
          </c:val>
          <c:extLst>
            <c:ext xmlns:c16="http://schemas.microsoft.com/office/drawing/2014/chart" uri="{C3380CC4-5D6E-409C-BE32-E72D297353CC}">
              <c16:uniqueId val="{00000005-3283-4712-8E78-F3D65CD14FC4}"/>
            </c:ext>
          </c:extLst>
        </c:ser>
        <c:ser>
          <c:idx val="6"/>
          <c:order val="6"/>
          <c:tx>
            <c:strRef>
              <c:f>データシート!$A$33</c:f>
              <c:strCache>
                <c:ptCount val="1"/>
                <c:pt idx="0">
                  <c:v>中小企業近代化資金特別会計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1.39</c:v>
                </c:pt>
                <c:pt idx="2">
                  <c:v>#N/A</c:v>
                </c:pt>
                <c:pt idx="3">
                  <c:v>1.1200000000000001</c:v>
                </c:pt>
                <c:pt idx="4">
                  <c:v>#N/A</c:v>
                </c:pt>
                <c:pt idx="5">
                  <c:v>1.21</c:v>
                </c:pt>
                <c:pt idx="6">
                  <c:v>#N/A</c:v>
                </c:pt>
                <c:pt idx="7">
                  <c:v>0.84</c:v>
                </c:pt>
                <c:pt idx="8">
                  <c:v>#N/A</c:v>
                </c:pt>
                <c:pt idx="9">
                  <c:v>0.95</c:v>
                </c:pt>
              </c:numCache>
            </c:numRef>
          </c:val>
          <c:extLst>
            <c:ext xmlns:c16="http://schemas.microsoft.com/office/drawing/2014/chart" uri="{C3380CC4-5D6E-409C-BE32-E72D297353CC}">
              <c16:uniqueId val="{00000006-3283-4712-8E78-F3D65CD14FC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1.33</c:v>
                </c:pt>
                <c:pt idx="2">
                  <c:v>#N/A</c:v>
                </c:pt>
                <c:pt idx="3">
                  <c:v>0.84</c:v>
                </c:pt>
                <c:pt idx="4">
                  <c:v>#N/A</c:v>
                </c:pt>
                <c:pt idx="5">
                  <c:v>1</c:v>
                </c:pt>
                <c:pt idx="6">
                  <c:v>#N/A</c:v>
                </c:pt>
                <c:pt idx="7">
                  <c:v>0.99</c:v>
                </c:pt>
                <c:pt idx="8">
                  <c:v>#N/A</c:v>
                </c:pt>
                <c:pt idx="9">
                  <c:v>0.96</c:v>
                </c:pt>
              </c:numCache>
            </c:numRef>
          </c:val>
          <c:extLst>
            <c:ext xmlns:c16="http://schemas.microsoft.com/office/drawing/2014/chart" uri="{C3380CC4-5D6E-409C-BE32-E72D297353CC}">
              <c16:uniqueId val="{00000007-3283-4712-8E78-F3D65CD14FC4}"/>
            </c:ext>
          </c:extLst>
        </c:ser>
        <c:ser>
          <c:idx val="8"/>
          <c:order val="8"/>
          <c:tx>
            <c:strRef>
              <c:f>データシート!$A$35</c:f>
              <c:strCache>
                <c:ptCount val="1"/>
                <c:pt idx="0">
                  <c:v>市町村振興資金特別会計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1.42</c:v>
                </c:pt>
                <c:pt idx="2">
                  <c:v>#N/A</c:v>
                </c:pt>
                <c:pt idx="3">
                  <c:v>1.33</c:v>
                </c:pt>
                <c:pt idx="4">
                  <c:v>#N/A</c:v>
                </c:pt>
                <c:pt idx="5">
                  <c:v>1.34</c:v>
                </c:pt>
                <c:pt idx="6">
                  <c:v>#N/A</c:v>
                </c:pt>
                <c:pt idx="7">
                  <c:v>1.42</c:v>
                </c:pt>
                <c:pt idx="8">
                  <c:v>#N/A</c:v>
                </c:pt>
                <c:pt idx="9">
                  <c:v>1.49</c:v>
                </c:pt>
              </c:numCache>
            </c:numRef>
          </c:val>
          <c:extLst>
            <c:ext xmlns:c16="http://schemas.microsoft.com/office/drawing/2014/chart" uri="{C3380CC4-5D6E-409C-BE32-E72D297353CC}">
              <c16:uniqueId val="{00000008-3283-4712-8E78-F3D65CD14FC4}"/>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5.55</c:v>
                </c:pt>
                <c:pt idx="2">
                  <c:v>#N/A</c:v>
                </c:pt>
                <c:pt idx="3">
                  <c:v>5.96</c:v>
                </c:pt>
                <c:pt idx="4">
                  <c:v>#N/A</c:v>
                </c:pt>
                <c:pt idx="5">
                  <c:v>6.58</c:v>
                </c:pt>
                <c:pt idx="6">
                  <c:v>#N/A</c:v>
                </c:pt>
                <c:pt idx="7">
                  <c:v>5.76</c:v>
                </c:pt>
                <c:pt idx="8">
                  <c:v>#N/A</c:v>
                </c:pt>
                <c:pt idx="9">
                  <c:v>6.07</c:v>
                </c:pt>
              </c:numCache>
            </c:numRef>
          </c:val>
          <c:extLst>
            <c:ext xmlns:c16="http://schemas.microsoft.com/office/drawing/2014/chart" uri="{C3380CC4-5D6E-409C-BE32-E72D297353CC}">
              <c16:uniqueId val="{00000009-3283-4712-8E78-F3D65CD14FC4}"/>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55889</c:v>
                </c:pt>
                <c:pt idx="5">
                  <c:v>56091</c:v>
                </c:pt>
                <c:pt idx="8">
                  <c:v>55977</c:v>
                </c:pt>
                <c:pt idx="11">
                  <c:v>54769</c:v>
                </c:pt>
                <c:pt idx="14">
                  <c:v>53939</c:v>
                </c:pt>
              </c:numCache>
            </c:numRef>
          </c:val>
          <c:extLst>
            <c:ext xmlns:c16="http://schemas.microsoft.com/office/drawing/2014/chart" uri="{C3380CC4-5D6E-409C-BE32-E72D297353CC}">
              <c16:uniqueId val="{00000000-D7C8-4EE1-8845-56308CBEF8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C8-4EE1-8845-56308CBEF8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285</c:v>
                </c:pt>
                <c:pt idx="3">
                  <c:v>259</c:v>
                </c:pt>
                <c:pt idx="6">
                  <c:v>259</c:v>
                </c:pt>
                <c:pt idx="9">
                  <c:v>259</c:v>
                </c:pt>
                <c:pt idx="12">
                  <c:v>265</c:v>
                </c:pt>
              </c:numCache>
            </c:numRef>
          </c:val>
          <c:extLst>
            <c:ext xmlns:c16="http://schemas.microsoft.com/office/drawing/2014/chart" uri="{C3380CC4-5D6E-409C-BE32-E72D297353CC}">
              <c16:uniqueId val="{00000002-D7C8-4EE1-8845-56308CBEF8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C8-4EE1-8845-56308CBEF8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766</c:v>
                </c:pt>
                <c:pt idx="3">
                  <c:v>1607</c:v>
                </c:pt>
                <c:pt idx="6">
                  <c:v>1568</c:v>
                </c:pt>
                <c:pt idx="9">
                  <c:v>1483</c:v>
                </c:pt>
                <c:pt idx="12">
                  <c:v>1388</c:v>
                </c:pt>
              </c:numCache>
            </c:numRef>
          </c:val>
          <c:extLst>
            <c:ext xmlns:c16="http://schemas.microsoft.com/office/drawing/2014/chart" uri="{C3380CC4-5D6E-409C-BE32-E72D297353CC}">
              <c16:uniqueId val="{00000004-D7C8-4EE1-8845-56308CBEF8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4667</c:v>
                </c:pt>
                <c:pt idx="3">
                  <c:v>5367</c:v>
                </c:pt>
                <c:pt idx="6">
                  <c:v>6067</c:v>
                </c:pt>
                <c:pt idx="9">
                  <c:v>6433</c:v>
                </c:pt>
                <c:pt idx="12">
                  <c:v>6800</c:v>
                </c:pt>
              </c:numCache>
            </c:numRef>
          </c:val>
          <c:extLst>
            <c:ext xmlns:c16="http://schemas.microsoft.com/office/drawing/2014/chart" uri="{C3380CC4-5D6E-409C-BE32-E72D297353CC}">
              <c16:uniqueId val="{00000005-D7C8-4EE1-8845-56308CBEF8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33</c:v>
                </c:pt>
                <c:pt idx="9">
                  <c:v>33</c:v>
                </c:pt>
                <c:pt idx="12">
                  <c:v>66</c:v>
                </c:pt>
              </c:numCache>
            </c:numRef>
          </c:val>
          <c:extLst>
            <c:ext xmlns:c16="http://schemas.microsoft.com/office/drawing/2014/chart" uri="{C3380CC4-5D6E-409C-BE32-E72D297353CC}">
              <c16:uniqueId val="{00000006-D7C8-4EE1-8845-56308CBEF8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82543</c:v>
                </c:pt>
                <c:pt idx="3">
                  <c:v>81218</c:v>
                </c:pt>
                <c:pt idx="6">
                  <c:v>79331</c:v>
                </c:pt>
                <c:pt idx="9">
                  <c:v>75529</c:v>
                </c:pt>
                <c:pt idx="12">
                  <c:v>70099</c:v>
                </c:pt>
              </c:numCache>
            </c:numRef>
          </c:val>
          <c:extLst>
            <c:ext xmlns:c16="http://schemas.microsoft.com/office/drawing/2014/chart" uri="{C3380CC4-5D6E-409C-BE32-E72D297353CC}">
              <c16:uniqueId val="{00000007-D7C8-4EE1-8845-56308CBEF887}"/>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32372</c:v>
                </c:pt>
                <c:pt idx="2">
                  <c:v>#N/A</c:v>
                </c:pt>
                <c:pt idx="3">
                  <c:v>#N/A</c:v>
                </c:pt>
                <c:pt idx="4">
                  <c:v>32360</c:v>
                </c:pt>
                <c:pt idx="5">
                  <c:v>#N/A</c:v>
                </c:pt>
                <c:pt idx="6">
                  <c:v>#N/A</c:v>
                </c:pt>
                <c:pt idx="7">
                  <c:v>31281</c:v>
                </c:pt>
                <c:pt idx="8">
                  <c:v>#N/A</c:v>
                </c:pt>
                <c:pt idx="9">
                  <c:v>#N/A</c:v>
                </c:pt>
                <c:pt idx="10">
                  <c:v>28968</c:v>
                </c:pt>
                <c:pt idx="11">
                  <c:v>#N/A</c:v>
                </c:pt>
                <c:pt idx="12">
                  <c:v>#N/A</c:v>
                </c:pt>
                <c:pt idx="13">
                  <c:v>24679</c:v>
                </c:pt>
                <c:pt idx="14">
                  <c:v>#N/A</c:v>
                </c:pt>
              </c:numCache>
            </c:numRef>
          </c:val>
          <c:smooth val="0"/>
          <c:extLst>
            <c:ext xmlns:c16="http://schemas.microsoft.com/office/drawing/2014/chart" uri="{C3380CC4-5D6E-409C-BE32-E72D297353CC}">
              <c16:uniqueId val="{00000008-D7C8-4EE1-8845-56308CBEF887}"/>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607802</c:v>
                </c:pt>
                <c:pt idx="5">
                  <c:v>603267</c:v>
                </c:pt>
                <c:pt idx="8">
                  <c:v>592113</c:v>
                </c:pt>
                <c:pt idx="11">
                  <c:v>578513</c:v>
                </c:pt>
                <c:pt idx="14">
                  <c:v>567959</c:v>
                </c:pt>
              </c:numCache>
            </c:numRef>
          </c:val>
          <c:extLst>
            <c:ext xmlns:c16="http://schemas.microsoft.com/office/drawing/2014/chart" uri="{C3380CC4-5D6E-409C-BE32-E72D297353CC}">
              <c16:uniqueId val="{00000000-A601-4156-AE4F-26775FB502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26039</c:v>
                </c:pt>
                <c:pt idx="5">
                  <c:v>25580</c:v>
                </c:pt>
                <c:pt idx="8">
                  <c:v>24095</c:v>
                </c:pt>
                <c:pt idx="11">
                  <c:v>23201</c:v>
                </c:pt>
                <c:pt idx="14">
                  <c:v>22427</c:v>
                </c:pt>
              </c:numCache>
            </c:numRef>
          </c:val>
          <c:extLst>
            <c:ext xmlns:c16="http://schemas.microsoft.com/office/drawing/2014/chart" uri="{C3380CC4-5D6E-409C-BE32-E72D297353CC}">
              <c16:uniqueId val="{00000001-A601-4156-AE4F-26775FB502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102669</c:v>
                </c:pt>
                <c:pt idx="5">
                  <c:v>105161</c:v>
                </c:pt>
                <c:pt idx="8">
                  <c:v>103025</c:v>
                </c:pt>
                <c:pt idx="11">
                  <c:v>101028</c:v>
                </c:pt>
                <c:pt idx="14">
                  <c:v>95624</c:v>
                </c:pt>
              </c:numCache>
            </c:numRef>
          </c:val>
          <c:extLst>
            <c:ext xmlns:c16="http://schemas.microsoft.com/office/drawing/2014/chart" uri="{C3380CC4-5D6E-409C-BE32-E72D297353CC}">
              <c16:uniqueId val="{00000002-A601-4156-AE4F-26775FB502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01-4156-AE4F-26775FB502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01-4156-AE4F-26775FB502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22612</c:v>
                </c:pt>
                <c:pt idx="3">
                  <c:v>15845</c:v>
                </c:pt>
                <c:pt idx="6">
                  <c:v>15223</c:v>
                </c:pt>
                <c:pt idx="9">
                  <c:v>14594</c:v>
                </c:pt>
                <c:pt idx="12">
                  <c:v>14056</c:v>
                </c:pt>
              </c:numCache>
            </c:numRef>
          </c:val>
          <c:extLst>
            <c:ext xmlns:c16="http://schemas.microsoft.com/office/drawing/2014/chart" uri="{C3380CC4-5D6E-409C-BE32-E72D297353CC}">
              <c16:uniqueId val="{00000005-A601-4156-AE4F-26775FB502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113606</c:v>
                </c:pt>
                <c:pt idx="3">
                  <c:v>111511</c:v>
                </c:pt>
                <c:pt idx="6">
                  <c:v>105857</c:v>
                </c:pt>
                <c:pt idx="9">
                  <c:v>103184</c:v>
                </c:pt>
                <c:pt idx="12">
                  <c:v>101170</c:v>
                </c:pt>
              </c:numCache>
            </c:numRef>
          </c:val>
          <c:extLst>
            <c:ext xmlns:c16="http://schemas.microsoft.com/office/drawing/2014/chart" uri="{C3380CC4-5D6E-409C-BE32-E72D297353CC}">
              <c16:uniqueId val="{00000006-A601-4156-AE4F-26775FB502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601-4156-AE4F-26775FB502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8914</c:v>
                </c:pt>
                <c:pt idx="3">
                  <c:v>16602</c:v>
                </c:pt>
                <c:pt idx="6">
                  <c:v>15613</c:v>
                </c:pt>
                <c:pt idx="9">
                  <c:v>14675</c:v>
                </c:pt>
                <c:pt idx="12">
                  <c:v>13850</c:v>
                </c:pt>
              </c:numCache>
            </c:numRef>
          </c:val>
          <c:extLst>
            <c:ext xmlns:c16="http://schemas.microsoft.com/office/drawing/2014/chart" uri="{C3380CC4-5D6E-409C-BE32-E72D297353CC}">
              <c16:uniqueId val="{00000008-A601-4156-AE4F-26775FB502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2869</c:v>
                </c:pt>
                <c:pt idx="3">
                  <c:v>2631</c:v>
                </c:pt>
                <c:pt idx="6">
                  <c:v>2392</c:v>
                </c:pt>
                <c:pt idx="9">
                  <c:v>2154</c:v>
                </c:pt>
                <c:pt idx="12">
                  <c:v>1915</c:v>
                </c:pt>
              </c:numCache>
            </c:numRef>
          </c:val>
          <c:extLst>
            <c:ext xmlns:c16="http://schemas.microsoft.com/office/drawing/2014/chart" uri="{C3380CC4-5D6E-409C-BE32-E72D297353CC}">
              <c16:uniqueId val="{00000009-A601-4156-AE4F-26775FB502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1018217</c:v>
                </c:pt>
                <c:pt idx="3">
                  <c:v>1014044</c:v>
                </c:pt>
                <c:pt idx="6">
                  <c:v>1004648</c:v>
                </c:pt>
                <c:pt idx="9">
                  <c:v>993325</c:v>
                </c:pt>
                <c:pt idx="12">
                  <c:v>992184</c:v>
                </c:pt>
              </c:numCache>
            </c:numRef>
          </c:val>
          <c:extLst>
            <c:ext xmlns:c16="http://schemas.microsoft.com/office/drawing/2014/chart" uri="{C3380CC4-5D6E-409C-BE32-E72D297353CC}">
              <c16:uniqueId val="{0000000A-A601-4156-AE4F-26775FB502BF}"/>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429708</c:v>
                </c:pt>
                <c:pt idx="2">
                  <c:v>#N/A</c:v>
                </c:pt>
                <c:pt idx="3">
                  <c:v>#N/A</c:v>
                </c:pt>
                <c:pt idx="4">
                  <c:v>426625</c:v>
                </c:pt>
                <c:pt idx="5">
                  <c:v>#N/A</c:v>
                </c:pt>
                <c:pt idx="6">
                  <c:v>#N/A</c:v>
                </c:pt>
                <c:pt idx="7">
                  <c:v>424500</c:v>
                </c:pt>
                <c:pt idx="8">
                  <c:v>#N/A</c:v>
                </c:pt>
                <c:pt idx="9">
                  <c:v>#N/A</c:v>
                </c:pt>
                <c:pt idx="10">
                  <c:v>425190</c:v>
                </c:pt>
                <c:pt idx="11">
                  <c:v>#N/A</c:v>
                </c:pt>
                <c:pt idx="12">
                  <c:v>#N/A</c:v>
                </c:pt>
                <c:pt idx="13">
                  <c:v>437165</c:v>
                </c:pt>
                <c:pt idx="14">
                  <c:v>#N/A</c:v>
                </c:pt>
              </c:numCache>
            </c:numRef>
          </c:val>
          <c:smooth val="0"/>
          <c:extLst>
            <c:ext xmlns:c16="http://schemas.microsoft.com/office/drawing/2014/chart" uri="{C3380CC4-5D6E-409C-BE32-E72D297353CC}">
              <c16:uniqueId val="{0000000B-A601-4156-AE4F-26775FB502BF}"/>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23180</c:v>
                </c:pt>
                <c:pt idx="1">
                  <c:v>20691</c:v>
                </c:pt>
                <c:pt idx="2">
                  <c:v>17220</c:v>
                </c:pt>
              </c:numCache>
            </c:numRef>
          </c:val>
          <c:extLst>
            <c:ext xmlns:c16="http://schemas.microsoft.com/office/drawing/2014/chart" uri="{C3380CC4-5D6E-409C-BE32-E72D297353CC}">
              <c16:uniqueId val="{00000000-87C0-4621-928B-3CBDEA473F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15824</c:v>
                </c:pt>
                <c:pt idx="1">
                  <c:v>14832</c:v>
                </c:pt>
                <c:pt idx="2">
                  <c:v>13841</c:v>
                </c:pt>
              </c:numCache>
            </c:numRef>
          </c:val>
          <c:extLst>
            <c:ext xmlns:c16="http://schemas.microsoft.com/office/drawing/2014/chart" uri="{C3380CC4-5D6E-409C-BE32-E72D297353CC}">
              <c16:uniqueId val="{00000001-87C0-4621-928B-3CBDEA473F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40219</c:v>
                </c:pt>
                <c:pt idx="1">
                  <c:v>38942</c:v>
                </c:pt>
                <c:pt idx="2">
                  <c:v>37676</c:v>
                </c:pt>
              </c:numCache>
            </c:numRef>
          </c:val>
          <c:extLst>
            <c:ext xmlns:c16="http://schemas.microsoft.com/office/drawing/2014/chart" uri="{C3380CC4-5D6E-409C-BE32-E72D297353CC}">
              <c16:uniqueId val="{00000002-87C0-4621-928B-3CBDEA473F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{8D2102BB-FE7E-4BF3-BAB5-6709B3DFC565}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996-4C00-AE35-AB6BB95360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{9B7546ED-FE53-4AB8-A90E-25606CB3C798}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96-4C00-AE35-AB6BB95360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{7CADA94E-7907-47E8-9536-52781D304571}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96-4C00-AE35-AB6BB95360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{8A80639D-2A42-4240-A618-744416DD4108}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96-4C00-AE35-AB6BB95360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{B8A7B6AF-4D79-4E13-B6EE-86A75104C7CD}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96-4C00-AE35-AB6BB953606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{BB05E780-C9C5-41B5-AE6F-ACAB126F6C6D}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996-4C00-AE35-AB6BB953606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{ACE86355-3FCC-40FF-B7FB-3535E6C68424}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996-4C00-AE35-AB6BB953606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{332400E2-F521-4D4D-A422-24F80F43D814}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996-4C00-AE35-AB6BB953606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{35380129-0C87-4D5F-80AE-DFB9D334B30D}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996-4C00-AE35-AB6BB95360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42.9</c:v>
                </c:pt>
                <c:pt idx="8">
                  <c:v>44.4</c:v>
                </c:pt>
                <c:pt idx="16">
                  <c:v>46</c:v>
                </c:pt>
                <c:pt idx="24">
                  <c:v>47.6</c:v>
                </c:pt>
                <c:pt idx="32">
                  <c:v>48.8</c:v>
                </c:pt>
              </c:numCache>
            </c:numRef>
          </c:xVal>
          <c:yVal>
            <c:numRef>
              <c:f>公会計指標分析・財政指標組合せ分析表!$BP$51:$DC$51</c:f>
              <c:numCache>
                <c:formatCode>#,##0.0;"▲ "#,##0.0</c:formatCode>
                <c:ptCount val="40"/>
                <c:pt idx="0">
                  <c:v>202.4</c:v>
                </c:pt>
                <c:pt idx="8">
                  <c:v>202.6</c:v>
                </c:pt>
                <c:pt idx="16">
                  <c:v>203.6</c:v>
                </c:pt>
                <c:pt idx="24">
                  <c:v>206</c:v>
                </c:pt>
                <c:pt idx="32">
                  <c:v>208.6</c:v>
                </c:pt>
              </c:numCache>
            </c:numRef>
          </c:yVal>
          <c:smooth val="0"/>
          <c:extLst>
            <c:ext xmlns:c16="http://schemas.microsoft.com/office/drawing/2014/chart" uri="{C3380CC4-5D6E-409C-BE32-E72D297353CC}">
              <c16:uniqueId val="{00000009-B996-4C00-AE35-AB6BB953606C}"/>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{A7F2151A-EDD3-4D0D-88FB-1D3C42E87A94}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996-4C00-AE35-AB6BB95360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{D49805BB-471B-4D3C-864F-81B528709BFE}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96-4C00-AE35-AB6BB95360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{3C5630E2-5B7A-4511-913C-065ECD242321}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96-4C00-AE35-AB6BB95360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{BD991B82-6F28-4F97-8D8C-A7A963D0BAB1}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96-4C00-AE35-AB6BB95360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{A11DC43A-DADF-4723-9E81-2C46B55D6F71}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96-4C00-AE35-AB6BB953606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{A469D2E9-3DDE-46ED-8CE9-56A77F5F6E91}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996-4C00-AE35-AB6BB953606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{FC6AADBA-5D7A-475A-95C9-21F08211ACFA}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996-4C00-AE35-AB6BB953606C}"/>
                </c:ext>
              </c:extLst>
            </c:dLbl>
            <c:dLbl>
              <c:idx val="24"/>
              <c:layout>
                <c:manualLayout>
                  <c:x val="-4.266944165919429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{83A2DB82-A02A-475F-A5FC-5A7E0AACD24E}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996-4C00-AE35-AB6BB953606C}"/>
                </c:ext>
              </c:extLst>
            </c:dLbl>
            <c:dLbl>
              <c:idx val="32"/>
              <c:layout>
                <c:manualLayout>
                  <c:x val="-2.1491509460612162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{EEB95A4B-9C85-435C-9E53-8B327D7A3A18}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996-4C00-AE35-AB6BB95360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48.6</c:v>
                </c:pt>
                <c:pt idx="8">
                  <c:v>53.3</c:v>
                </c:pt>
                <c:pt idx="16">
                  <c:v>53.4</c:v>
                </c:pt>
                <c:pt idx="24">
                  <c:v>54.8</c:v>
                </c:pt>
                <c:pt idx="32">
                  <c:v>54.9</c:v>
                </c:pt>
              </c:numCache>
            </c:numRef>
          </c:xVal>
          <c:yVal>
            <c:numRef>
              <c:f>公会計指標分析・財政指標組合せ分析表!$BP$55:$DC$55</c:f>
              <c:numCache>
                <c:formatCode>#,##0.0;"▲ "#,##0.0</c:formatCode>
                <c:ptCount val="40"/>
                <c:pt idx="0">
                  <c:v>169.1</c:v>
                </c:pt>
                <c:pt idx="8">
                  <c:v>174.6</c:v>
                </c:pt>
                <c:pt idx="16">
                  <c:v>245.1</c:v>
                </c:pt>
                <c:pt idx="24">
                  <c:v>246.9</c:v>
                </c:pt>
                <c:pt idx="32">
                  <c:v>250.4</c:v>
                </c:pt>
              </c:numCache>
            </c:numRef>
          </c:yVal>
          <c:smooth val="0"/>
          <c:extLst>
            <c:ext xmlns:c16="http://schemas.microsoft.com/office/drawing/2014/chart" uri="{C3380CC4-5D6E-409C-BE32-E72D297353CC}">
              <c16:uniqueId val="{00000013-B996-4C00-AE35-AB6BB953606C}"/>
            </c:ext>
          </c:extLst>
        </c:ser>
        <c:dLbls>
          <c:showLegendKey val="0"/>
          <c:showVal val="1"/>
          <c:showCatName val="0"/>
          <c:showSerName val="0"/>
          <c:showPercent val="0"/>
          <c:showBubbleSize val="0"/>
        </c:dLbls>
        <c:axId val="46179840"/>
        <c:axId val="46181760"/>
      </c:scatterChart>
      <c:valAx>
        <c:axId val="46179840"/>
        <c:scaling>
          <c:orientation val="minMax"/>
          <c:max val="56"/>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64"/>
          <c:min val="15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{DE769158-8342-4589-82A5-A72E312123B1}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3A6-43E2-A737-93A85D1AA6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{88B663AF-D9C0-4F2A-B06B-6FE157EF6139}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A6-43E2-A737-93A85D1AA6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{FED3C53A-3BA8-4C77-A843-F5966795541E}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A6-43E2-A737-93A85D1AA6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{3D39CA15-0407-4986-8D97-6C048D3A6189}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A6-43E2-A737-93A85D1AA6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{92B709E9-D580-4111-AAAB-A8EA605961FC}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A6-43E2-A737-93A85D1AA6C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{12AE6AEA-F410-405B-A6A7-AF96CC938290}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3A6-43E2-A737-93A85D1AA6C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{66F5BC89-BB7D-4396-9303-D01CB8198361}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3A6-43E2-A737-93A85D1AA6C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{B1C157EF-67F4-4921-9121-3B1514098292}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3A6-43E2-A737-93A85D1AA6C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{55325307-464C-4DCB-87D6-01621AA4810E}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3A6-43E2-A737-93A85D1AA6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15.9</c:v>
                </c:pt>
                <c:pt idx="8">
                  <c:v>15.5</c:v>
                </c:pt>
                <c:pt idx="16">
                  <c:v>15.2</c:v>
                </c:pt>
                <c:pt idx="24">
                  <c:v>14.8</c:v>
                </c:pt>
                <c:pt idx="32">
                  <c:v>13.6</c:v>
                </c:pt>
              </c:numCache>
            </c:numRef>
          </c:xVal>
          <c:yVal>
            <c:numRef>
              <c:f>公会計指標分析・財政指標組合せ分析表!$BP$73:$DC$73</c:f>
              <c:numCache>
                <c:formatCode>#,##0.0;"▲ "#,##0.0</c:formatCode>
                <c:ptCount val="40"/>
                <c:pt idx="0">
                  <c:v>202.4</c:v>
                </c:pt>
                <c:pt idx="8">
                  <c:v>202.6</c:v>
                </c:pt>
                <c:pt idx="16">
                  <c:v>203.6</c:v>
                </c:pt>
                <c:pt idx="24">
                  <c:v>206</c:v>
                </c:pt>
                <c:pt idx="32">
                  <c:v>208.6</c:v>
                </c:pt>
              </c:numCache>
            </c:numRef>
          </c:yVal>
          <c:smooth val="0"/>
          <c:extLst>
            <c:ext xmlns:c16="http://schemas.microsoft.com/office/drawing/2014/chart" uri="{C3380CC4-5D6E-409C-BE32-E72D297353CC}">
              <c16:uniqueId val="{00000009-D3A6-43E2-A737-93A85D1AA6C9}"/>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{93ACCD63-D9E3-4C3E-A06B-BFC123DC9F62}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3A6-43E2-A737-93A85D1AA6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{AF6C1D68-FF22-4117-90CA-6B5310055E25}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A6-43E2-A737-93A85D1AA6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{D64F93F4-F8DE-4565-B87F-D7ED5BDCC4BD}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A6-43E2-A737-93A85D1AA6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{D43129F1-8FDF-44F6-85BD-B3ABD1D394B5}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A6-43E2-A737-93A85D1AA6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{C636B6D7-A794-4429-9C13-43DF862A19C7}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A6-43E2-A737-93A85D1AA6C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{C661C34A-AE0C-4301-8398-154E46C7BF64}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3A6-43E2-A737-93A85D1AA6C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{5D694A3C-F7CB-440F-9437-84FC94E0D8D8}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3A6-43E2-A737-93A85D1AA6C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{D28E6FB6-88BC-4046-91B3-D97C03761240}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3A6-43E2-A737-93A85D1AA6C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{F04DE3F7-1338-48FB-BFFC-03CA9688DA4F}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3A6-43E2-A737-93A85D1AA6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14.1</c:v>
                </c:pt>
                <c:pt idx="8">
                  <c:v>13.1</c:v>
                </c:pt>
                <c:pt idx="16">
                  <c:v>15.2</c:v>
                </c:pt>
                <c:pt idx="24">
                  <c:v>14.9</c:v>
                </c:pt>
                <c:pt idx="32">
                  <c:v>14.4</c:v>
                </c:pt>
              </c:numCache>
            </c:numRef>
          </c:xVal>
          <c:yVal>
            <c:numRef>
              <c:f>公会計指標分析・財政指標組合せ分析表!$BP$77:$DC$77</c:f>
              <c:numCache>
                <c:formatCode>#,##0.0;"▲ "#,##0.0</c:formatCode>
                <c:ptCount val="40"/>
                <c:pt idx="0">
                  <c:v>169.1</c:v>
                </c:pt>
                <c:pt idx="8">
                  <c:v>174.6</c:v>
                </c:pt>
                <c:pt idx="16">
                  <c:v>245.1</c:v>
                </c:pt>
                <c:pt idx="24">
                  <c:v>246.9</c:v>
                </c:pt>
                <c:pt idx="32">
                  <c:v>250.4</c:v>
                </c:pt>
              </c:numCache>
            </c:numRef>
          </c:yVal>
          <c:smooth val="0"/>
          <c:extLst>
            <c:ext xmlns:c16="http://schemas.microsoft.com/office/drawing/2014/chart" uri="{C3380CC4-5D6E-409C-BE32-E72D297353CC}">
              <c16:uniqueId val="{00000013-D3A6-43E2-A737-93A85D1AA6C9}"/>
            </c:ext>
          </c:extLst>
        </c:ser>
        <c:dLbls>
          <c:showLegendKey val="0"/>
          <c:showVal val="1"/>
          <c:showCatName val="0"/>
          <c:showSerName val="0"/>
          <c:showPercent val="0"/>
          <c:showBubbleSize val="0"/>
        </c:dLbls>
        <c:axId val="84219776"/>
        <c:axId val="84234240"/>
      </c:scatterChart>
      <c:valAx>
        <c:axId val="84219776"/>
        <c:scaling>
          <c:orientation val="minMax"/>
          <c:max val="16.200000000000003"/>
          <c:min val="1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4"/>
          <c:min val="15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分子において大きな割合を占める元利償還金は、臨時財政対策債等を除く通常の県債等残高の計画的な削減を行ってきたことなどにより平成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年度以降減少傾向にある。</a:t>
          </a:r>
        </a:p>
        <a:p>
          <a:r>
            <a:rPr kumimoji="1" lang="ja-JP" altLang="en-US" sz="1400">
              <a:latin typeface="ＭＳ ゴシック" pitchFamily="49" charset="-128"/>
              <a:ea typeface="ＭＳ ゴシック" pitchFamily="49" charset="-128"/>
            </a:rPr>
            <a:t>　今後は、有利な交付税措置のある県債を積極的に活用するとともに、資金手当債等の発行抑制に努め、将来の公債費負担の軽減を図っていく。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本県では、満期一括償還地方債の償還財源の積立ルールを発行額の</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％と設定し、計画的に積立てを行っている。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分子において大きな割合を占める一般会計等に係る地方債残高は、県債等残高削減計画に基づき着実に減少しており、平成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年度までに</a:t>
          </a:r>
          <a:r>
            <a:rPr kumimoji="1" lang="en-US" altLang="ja-JP" sz="1400">
              <a:latin typeface="ＭＳ ゴシック" pitchFamily="49" charset="-128"/>
              <a:ea typeface="ＭＳ ゴシック" pitchFamily="49" charset="-128"/>
            </a:rPr>
            <a:t>755</a:t>
          </a:r>
          <a:r>
            <a:rPr kumimoji="1" lang="ja-JP" altLang="en-US" sz="1400">
              <a:latin typeface="ＭＳ ゴシック" pitchFamily="49" charset="-128"/>
              <a:ea typeface="ＭＳ ゴシック" pitchFamily="49" charset="-128"/>
            </a:rPr>
            <a:t>億円を削減した。</a:t>
          </a:r>
        </a:p>
        <a:p>
          <a:r>
            <a:rPr kumimoji="1" lang="ja-JP" altLang="en-US" sz="1400">
              <a:latin typeface="ＭＳ ゴシック" pitchFamily="49" charset="-128"/>
              <a:ea typeface="ＭＳ ゴシック" pitchFamily="49" charset="-128"/>
            </a:rPr>
            <a:t>　令和元年度からは、後年度の交付税措置額を控除した実質的な県負担を伴う県債等残高の抑制を財政運営の目標として総合計画に掲載し、有利な交付税措置のある県債を積極的に活用するとともに、資金手当債等の発行抑制に努め、将来負担額の軽減を図っていくことと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実質的な県負担を伴う県債等残高については、計画の初年度である令和元年度末で</a:t>
          </a:r>
          <a:r>
            <a:rPr kumimoji="1" lang="en-US" altLang="ja-JP" sz="1400">
              <a:latin typeface="ＭＳ ゴシック" pitchFamily="49" charset="-128"/>
              <a:ea typeface="ＭＳ ゴシック" pitchFamily="49" charset="-128"/>
            </a:rPr>
            <a:t>5,025</a:t>
          </a:r>
          <a:r>
            <a:rPr kumimoji="1" lang="ja-JP" altLang="en-US" sz="1400">
              <a:latin typeface="ＭＳ ゴシック" pitchFamily="49" charset="-128"/>
              <a:ea typeface="ＭＳ ゴシック" pitchFamily="49" charset="-128"/>
            </a:rPr>
            <a:t>億円となっている。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厳しい財政状況を背景に、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元決算において財政調整基金等の主要３基金から合わせて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百万円の繰り入れを行ったことなどから、基金全体では前年度と比較して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地方ともに厳しい財政状況の中、本県財政も厳しい状況が続くものと考えられる。こうした中、今後の財政運営については、徹底した歳出の見直しによる財政の健全化を図り、将来にわたり持続可能な財政運営を推進するため、引き続き行財政改革を着実に実施し、財源の重点的、効率的配分を行った上で、適時適切に基金を活用して必要な施策については積極的な展開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公共施設整備等事業基金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公共施設の整備その他県民福祉の向上に資する長期的な計画に基づく事業及び老朽化対応等を目的に設置。</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地域において効率的かつ質の高い医療提供体制を構築するとともに地域包括ケアシステムを構築することを通じ、地域における医療及び介護の総合的な確保を推進することを目的に設置。</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公共施設整備等事業基金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元決算において財源対策として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百万円の繰り入れを行ったことなどにより、前年度と比較して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1,481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地域医療介護総合確保基金事業（医療分）について、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元年度の新規施設整備事業が増加し、基金積立額が増額となったもの。</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公共施設整備等事業基金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公共施設の整備その他県民福祉の向上に資する長期的な計画に基づく事業及び老朽化対応等を目的に保有するものであり、基金の設置目的に基づき、毎年の財政状況に応じて適時適切に活用していく。</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効率的かつ質の高い医療提供体制と地域の包括的な介護支援・サービス提供体制を構築するための事業が機動的かつ円滑に実施できるよう、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年度以降も引き続き、病床の機能分化・連携の推進、在宅医療の充実、医療従事者の確保、また、介護施設等の整備、介護従事者の確保にかかる助成事業等の財源としていく。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厳しい財政状況を背景に、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元決算において財源対策及び新型コロナウイルス対策に要する事業の実施により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百万円の繰り入れを行ったことなどにより、前年度と比較して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大規模災害の発生や経済不況など、不足の事態により生じる財源不足等への対応として保有しているものであり、基金の設置目的に基づき、毎年の財政状況に応じ、財源対策として活用していく。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厳しい財政状況を背景に、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元決算において財源対策として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百万円の繰り入れを行ったことなどにより、前年度と比較して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県債の償還及び県債の適正な管理に必要な資金を保有しているものであり、基金の設置目的に基づき、毎年の財政状況に応じ当該償還の財源として活用していく。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EBC5847-43C5-417D-9EFC-330C47E083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82110B2-4B3A-4378-A005-C6DD105849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821D9FD-CB18-4B89-AECD-92A312ED91E6}"/>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7F885D13-02FE-4FF6-9172-B82369639749}"/>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01E4247E-B0B9-4A21-A23E-2A3C80E917F4}"/>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A53B6D28-F896-4D56-84CB-852BF69481B7}"/>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6D7AC9F3-75DC-409B-962F-843D00967E9F}"/>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983C12E7-3534-4441-A1E5-F5FAA119C05A}"/>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9FFDF02B-83BA-4FF6-A5CD-07A53753F51B}"/>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9FC0869-BA30-4CCE-B268-C0B968A24687}"/>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100DF56-A2C0-49F1-B169-8FDBA798D0A4}"/>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F8CBD6D-204E-46E0-8B34-7A2A79884817}"/>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826,579
809,800
4,465.27
468,395,399
451,981,211
4,162,611
260,600,193
939,828,208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CAA08D8-E281-4545-8BD1-027A319F95A8}"/>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A3B376C-1465-44B7-BC74-5B1655478576}"/>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03471AB-03B2-4DC9-9EA6-F5F8EA75A5D6}"/>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46CDB0A-5AC5-45A3-9B5E-2410D8DA7F2F}"/>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99AFD2B-DFA3-41DE-A575-5997211504DA}"/>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20341AD9-A687-4554-ACE2-95DD8EC62D40}"/>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DA21310-5903-456B-AA2C-FD9B003CE4E7}"/>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700FF06-D9F1-42CA-B63E-F854201D3A68}"/>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977D612-8331-465F-8C32-F094F59927CC}"/>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DEE1E9A-1DD7-4E0D-BCAB-C26EBF9E0346}"/>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E0E58E0-10F9-4F2B-A968-5C1E99353FA8}"/>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70274A8-E38D-43D4-B357-A47B301964C8}"/>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6926D69-C4AD-4910-82BA-1A302B3495E4}"/>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9F0A5B0-F8A1-4BBE-B71D-97AB07A730E0}"/>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0E25620-7FDF-4163-A2EF-A1AB9A6B3EC7}"/>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33B0EA5-7F1E-4CE8-8AA9-364F0B5561C7}"/>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20A7BB8-4E26-45BA-AC60-3F843417C78C}"/>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9FA67CA8-56E2-4D7B-86F0-CB211116F22F}"/>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E3A472B3-4BC3-49A6-8431-E666EA2F6189}"/>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E2A2EE2A-5D1B-4998-B7CC-8782374F42A0}"/>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05A51C60-FBFA-4CCA-AF36-3A2D47965521}"/>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94DCD6A0-6B0A-408D-B06D-709383317A93}"/>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B671DD81-E34E-4500-B4D8-C24DFBD5AD9F}"/>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A324A085-4542-469D-9621-8B4ADAEE6F8F}"/>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81E87C57-6C63-425B-90B3-A10D3A061943}"/>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59BC38E3-EC06-4E3C-A32A-0FC9E61DC664}"/>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4B7A56AD-C960-4250-B9FD-660477E0D1CC}"/>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8EAA5830-BCEF-430B-890D-FCAE1049C1D9}"/>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48A0F60B-4FFB-41F6-A72F-46F5BF3AE724}"/>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7CD1E792-8F92-4B15-A2D7-4BC194E2240D}"/>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E05E35E-40CD-4C37-9093-E026BB1C69EF}"/>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41EB0237-036D-4C3E-9AA2-37380347ED62}"/>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14698D61-F031-4E85-BF23-24B2E58AB5F7}"/>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3D00E865-4ED5-43FB-97B9-41259515F2F7}"/>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有形固定資産減価償却率は、年々上昇傾向にあるが、類似団体平均を下回っている。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今後も、平成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年に策定、平成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年に改正した公共施設等総合管理計画等に基づき、総合的・長期的観点からコストと便益の最適化を図りながら、財産を戦略的かつ適正に管理・活用していく。</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AF672B2F-91B5-4F71-BA2C-82340268CC48}"/>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79962F6F-CEE4-43D6-9829-BCE4D20AAEB1}"/>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B3A2AAAE-D96F-4488-A2F5-ECC7D480F7B7}"/>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BBA173F3-9E0B-4489-A329-369060F24951}"/>
            </a:ext>
          </a:extLst>
        </xdr:cNvPr>
        <xdr:cNvCxnSpPr/>
      </xdr:nvCxnSpPr>
      <xdr:spPr>
        <a:xfrm>
          <a:off x="1158875" y="56567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675DCC15-744E-4A0A-9F8C-4669593B29CB}"/>
            </a:ext>
          </a:extLst>
        </xdr:cNvPr>
        <xdr:cNvSpPr txBox="1"/>
      </xdr:nvSpPr>
      <xdr:spPr>
        <a:xfrm>
          <a:off x="789956" y="5562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A95E1049-AF2D-4881-91A0-BE7EBDA33F23}"/>
            </a:ext>
          </a:extLst>
        </xdr:cNvPr>
        <xdr:cNvCxnSpPr/>
      </xdr:nvCxnSpPr>
      <xdr:spPr>
        <a:xfrm>
          <a:off x="1158875" y="53160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79DFD63C-C673-4538-ACB9-97CCA4F0DB78}"/>
            </a:ext>
          </a:extLst>
        </xdr:cNvPr>
        <xdr:cNvSpPr txBox="1"/>
      </xdr:nvSpPr>
      <xdr:spPr>
        <a:xfrm>
          <a:off x="789956" y="5222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68F346FE-DD7F-4A59-94EF-4BBBABCAE48F}"/>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9BC66C1A-3C12-4603-B893-B566DC0EF00D}"/>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BFD0015-FE44-4A6A-95A0-03BA849D229A}"/>
            </a:ext>
          </a:extLst>
        </xdr:cNvPr>
        <xdr:cNvCxnSpPr/>
      </xdr:nvCxnSpPr>
      <xdr:spPr>
        <a:xfrm>
          <a:off x="1158875" y="46376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BF9906CA-AD83-4AAF-9D7F-5E8C93460631}"/>
            </a:ext>
          </a:extLst>
        </xdr:cNvPr>
        <xdr:cNvSpPr txBox="1"/>
      </xdr:nvSpPr>
      <xdr:spPr>
        <a:xfrm>
          <a:off x="789956" y="4543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53D8E79B-646F-4402-BA23-677DC1303476}"/>
            </a:ext>
          </a:extLst>
        </xdr:cNvPr>
        <xdr:cNvCxnSpPr/>
      </xdr:nvCxnSpPr>
      <xdr:spPr>
        <a:xfrm>
          <a:off x="1158875" y="42968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62E1B5F1-1DC1-4F56-B33C-A7E7C0C12884}"/>
            </a:ext>
          </a:extLst>
        </xdr:cNvPr>
        <xdr:cNvSpPr txBox="1"/>
      </xdr:nvSpPr>
      <xdr:spPr>
        <a:xfrm>
          <a:off x="789956" y="4212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CF48EB07-22EC-4A3C-870C-F71ADA49A3F0}"/>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C8F948C8-4F1B-4EA8-96EF-340F3A43B853}"/>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508F84A8-5383-4872-A4C4-3FA245599DC2}"/>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35772</xdr:rowOff>
    </xdr:from>
    <xdr:to>
      <xdr:col>23</xdr:col>
      <xdr:colOff>85090</xdr:colOff>
      <xdr:row>35</xdr:row>
      <xdr:rowOff>66252</xdr:rowOff>
    </xdr:to>
    <xdr:cxnSp macro="">
      <xdr:nvCxnSpPr>
        <xdr:cNvPr id="64" name="直線コネクタ 63">
          <a:extLst>
            <a:ext uri="{FF2B5EF4-FFF2-40B4-BE49-F238E27FC236}">
              <a16:creationId xmlns:a16="http://schemas.microsoft.com/office/drawing/2014/main" id="{8BD720AC-0569-45AC-BFE7-88FF9FFC9B0A}"/>
            </a:ext>
          </a:extLst>
        </xdr:cNvPr>
        <xdr:cNvCxnSpPr/>
      </xdr:nvCxnSpPr>
      <xdr:spPr>
        <a:xfrm flipV="1">
          <a:off x="4306570" y="4569672"/>
          <a:ext cx="127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70079</xdr:rowOff>
    </xdr:from>
    <xdr:ext cx="405111" cy="259045"/>
    <xdr:sp macro="" textlink="">
      <xdr:nvSpPr>
        <xdr:cNvPr id="65" name="有形固定資産減価償却率最小値テキスト">
          <a:extLst>
            <a:ext uri="{FF2B5EF4-FFF2-40B4-BE49-F238E27FC236}">
              <a16:creationId xmlns:a16="http://schemas.microsoft.com/office/drawing/2014/main" id="{1C666625-32F6-4A8D-B2F3-0D670F3CE309}"/>
            </a:ext>
          </a:extLst>
        </xdr:cNvPr>
        <xdr:cNvSpPr txBox="1"/>
      </xdr:nvSpPr>
      <xdr:spPr>
        <a:xfrm>
          <a:off x="4359275" y="5734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66252</xdr:rowOff>
    </xdr:from>
    <xdr:to>
      <xdr:col>23</xdr:col>
      <xdr:colOff>174625</xdr:colOff>
      <xdr:row>35</xdr:row>
      <xdr:rowOff>66252</xdr:rowOff>
    </xdr:to>
    <xdr:cxnSp macro="">
      <xdr:nvCxnSpPr>
        <xdr:cNvPr id="66" name="直線コネクタ 65">
          <a:extLst>
            <a:ext uri="{FF2B5EF4-FFF2-40B4-BE49-F238E27FC236}">
              <a16:creationId xmlns:a16="http://schemas.microsoft.com/office/drawing/2014/main" id="{A166AD21-F561-4055-86E6-B2A35FEA35C9}"/>
            </a:ext>
          </a:extLst>
        </xdr:cNvPr>
        <xdr:cNvCxnSpPr/>
      </xdr:nvCxnSpPr>
      <xdr:spPr>
        <a:xfrm>
          <a:off x="4216400" y="573680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153899</xdr:rowOff>
    </xdr:from>
    <xdr:ext cx="405111" cy="259045"/>
    <xdr:sp macro="" textlink="">
      <xdr:nvSpPr>
        <xdr:cNvPr id="67" name="有形固定資産減価償却率最大値テキスト">
          <a:extLst>
            <a:ext uri="{FF2B5EF4-FFF2-40B4-BE49-F238E27FC236}">
              <a16:creationId xmlns:a16="http://schemas.microsoft.com/office/drawing/2014/main" id="{AB4170FD-DABB-4817-80EE-FEC00507AD0B}"/>
            </a:ext>
          </a:extLst>
        </xdr:cNvPr>
        <xdr:cNvSpPr txBox="1"/>
      </xdr:nvSpPr>
      <xdr:spPr>
        <a:xfrm>
          <a:off x="4359275" y="4363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35772</xdr:rowOff>
    </xdr:from>
    <xdr:to>
      <xdr:col>23</xdr:col>
      <xdr:colOff>174625</xdr:colOff>
      <xdr:row>28</xdr:row>
      <xdr:rowOff>35772</xdr:rowOff>
    </xdr:to>
    <xdr:cxnSp macro="">
      <xdr:nvCxnSpPr>
        <xdr:cNvPr id="68" name="直線コネクタ 67">
          <a:extLst>
            <a:ext uri="{FF2B5EF4-FFF2-40B4-BE49-F238E27FC236}">
              <a16:creationId xmlns:a16="http://schemas.microsoft.com/office/drawing/2014/main" id="{485C6069-2DC0-46B1-8ACD-B331E7D377DE}"/>
            </a:ext>
          </a:extLst>
        </xdr:cNvPr>
        <xdr:cNvCxnSpPr/>
      </xdr:nvCxnSpPr>
      <xdr:spPr>
        <a:xfrm>
          <a:off x="4216400" y="456967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54839</xdr:rowOff>
    </xdr:from>
    <xdr:ext cx="405111" cy="259045"/>
    <xdr:sp macro="" textlink="">
      <xdr:nvSpPr>
        <xdr:cNvPr id="69" name="有形固定資産減価償却率平均値テキスト">
          <a:extLst>
            <a:ext uri="{FF2B5EF4-FFF2-40B4-BE49-F238E27FC236}">
              <a16:creationId xmlns:a16="http://schemas.microsoft.com/office/drawing/2014/main" id="{C2A50E51-A7FA-4B9E-961B-29E33ECE105B}"/>
            </a:ext>
          </a:extLst>
        </xdr:cNvPr>
        <xdr:cNvSpPr txBox="1"/>
      </xdr:nvSpPr>
      <xdr:spPr>
        <a:xfrm>
          <a:off x="4359275" y="5236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76412</xdr:rowOff>
    </xdr:from>
    <xdr:to>
      <xdr:col>23</xdr:col>
      <xdr:colOff>136525</xdr:colOff>
      <xdr:row>33</xdr:row>
      <xdr:rowOff>6562</xdr:rowOff>
    </xdr:to>
    <xdr:sp macro="" textlink="">
      <xdr:nvSpPr>
        <xdr:cNvPr id="70" name="フローチャート: 判断 69">
          <a:extLst>
            <a:ext uri="{FF2B5EF4-FFF2-40B4-BE49-F238E27FC236}">
              <a16:creationId xmlns:a16="http://schemas.microsoft.com/office/drawing/2014/main" id="{0F24A775-8707-43FE-AC96-94BDDD5AB799}"/>
            </a:ext>
          </a:extLst>
        </xdr:cNvPr>
        <xdr:cNvSpPr/>
      </xdr:nvSpPr>
      <xdr:spPr>
        <a:xfrm>
          <a:off x="4254500" y="52580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69215</xdr:rowOff>
    </xdr:from>
    <xdr:to>
      <xdr:col>19</xdr:col>
      <xdr:colOff>187325</xdr:colOff>
      <xdr:row>32</xdr:row>
      <xdr:rowOff>170815</xdr:rowOff>
    </xdr:to>
    <xdr:sp macro="" textlink="">
      <xdr:nvSpPr>
        <xdr:cNvPr id="71" name="フローチャート: 判断 70">
          <a:extLst>
            <a:ext uri="{FF2B5EF4-FFF2-40B4-BE49-F238E27FC236}">
              <a16:creationId xmlns:a16="http://schemas.microsoft.com/office/drawing/2014/main" id="{7A24EEA2-65A1-49B1-B6F5-888AD43CB42F}"/>
            </a:ext>
          </a:extLst>
        </xdr:cNvPr>
        <xdr:cNvSpPr/>
      </xdr:nvSpPr>
      <xdr:spPr>
        <a:xfrm>
          <a:off x="3616325" y="52476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139912</xdr:rowOff>
    </xdr:from>
    <xdr:to>
      <xdr:col>15</xdr:col>
      <xdr:colOff>187325</xdr:colOff>
      <xdr:row>32</xdr:row>
      <xdr:rowOff>70062</xdr:rowOff>
    </xdr:to>
    <xdr:sp macro="" textlink="">
      <xdr:nvSpPr>
        <xdr:cNvPr id="72" name="フローチャート: 判断 71">
          <a:extLst>
            <a:ext uri="{FF2B5EF4-FFF2-40B4-BE49-F238E27FC236}">
              <a16:creationId xmlns:a16="http://schemas.microsoft.com/office/drawing/2014/main" id="{E35B0AF1-108E-4405-BEF3-92837315EB4C}"/>
            </a:ext>
          </a:extLst>
        </xdr:cNvPr>
        <xdr:cNvSpPr/>
      </xdr:nvSpPr>
      <xdr:spPr>
        <a:xfrm>
          <a:off x="2930525" y="516276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a:extLst>
            <a:ext uri="{FF2B5EF4-FFF2-40B4-BE49-F238E27FC236}">
              <a16:creationId xmlns:a16="http://schemas.microsoft.com/office/drawing/2014/main" id="{94B40F6A-94B7-4070-B23F-295A39A08E50}"/>
            </a:ext>
          </a:extLst>
        </xdr:cNvPr>
        <xdr:cNvSpPr/>
      </xdr:nvSpPr>
      <xdr:spPr>
        <a:xfrm>
          <a:off x="2244725" y="51523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4" name="フローチャート: 判断 73">
          <a:extLst>
            <a:ext uri="{FF2B5EF4-FFF2-40B4-BE49-F238E27FC236}">
              <a16:creationId xmlns:a16="http://schemas.microsoft.com/office/drawing/2014/main" id="{3DC60381-3877-4109-B62D-9F0133E517C2}"/>
            </a:ext>
          </a:extLst>
        </xdr:cNvPr>
        <xdr:cNvSpPr/>
      </xdr:nvSpPr>
      <xdr:spPr>
        <a:xfrm>
          <a:off x="1558925" y="483637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5AC57523-5012-4DBB-9E09-9E305560F924}"/>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8DB0630-8813-46FE-8D85-8B4F0BC9D286}"/>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332D00A-D314-4FCA-9321-BACB02010878}"/>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04B2717-23F6-4BE5-BD77-E8E0A7D7BCB1}"/>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52ABBD3-BA41-492C-BDC6-9C6AC5ABF7D1}"/>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80" name="楕円 79">
          <a:extLst>
            <a:ext uri="{FF2B5EF4-FFF2-40B4-BE49-F238E27FC236}">
              <a16:creationId xmlns:a16="http://schemas.microsoft.com/office/drawing/2014/main" id="{8BB2E504-64FA-405E-9C9C-BCB945C78B80}"/>
            </a:ext>
          </a:extLst>
        </xdr:cNvPr>
        <xdr:cNvSpPr/>
      </xdr:nvSpPr>
      <xdr:spPr>
        <a:xfrm>
          <a:off x="4254500" y="48475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3192</xdr:rowOff>
    </xdr:from>
    <xdr:ext cx="405111" cy="259045"/>
    <xdr:sp macro="" textlink="">
      <xdr:nvSpPr>
        <xdr:cNvPr id="81" name="有形固定資産減価償却率該当値テキスト">
          <a:extLst>
            <a:ext uri="{FF2B5EF4-FFF2-40B4-BE49-F238E27FC236}">
              <a16:creationId xmlns:a16="http://schemas.microsoft.com/office/drawing/2014/main" id="{ABE7025E-5316-4AAC-8D37-A0D0B8E21B46}"/>
            </a:ext>
          </a:extLst>
        </xdr:cNvPr>
        <xdr:cNvSpPr txBox="1"/>
      </xdr:nvSpPr>
      <xdr:spPr>
        <a:xfrm>
          <a:off x="4359275" y="470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2" name="楕円 81">
          <a:extLst>
            <a:ext uri="{FF2B5EF4-FFF2-40B4-BE49-F238E27FC236}">
              <a16:creationId xmlns:a16="http://schemas.microsoft.com/office/drawing/2014/main" id="{98110B23-0E21-4DA3-8CB2-DE790D1D3B64}"/>
            </a:ext>
          </a:extLst>
        </xdr:cNvPr>
        <xdr:cNvSpPr/>
      </xdr:nvSpPr>
      <xdr:spPr>
        <a:xfrm>
          <a:off x="3616325" y="47644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30</xdr:row>
      <xdr:rowOff>31115</xdr:rowOff>
    </xdr:to>
    <xdr:cxnSp macro="">
      <xdr:nvCxnSpPr>
        <xdr:cNvPr id="83" name="直線コネクタ 82">
          <a:extLst>
            <a:ext uri="{FF2B5EF4-FFF2-40B4-BE49-F238E27FC236}">
              <a16:creationId xmlns:a16="http://schemas.microsoft.com/office/drawing/2014/main" id="{74F4B9CF-8F97-409A-8E4F-6985837D9108}"/>
            </a:ext>
          </a:extLst>
        </xdr:cNvPr>
        <xdr:cNvCxnSpPr/>
      </xdr:nvCxnSpPr>
      <xdr:spPr>
        <a:xfrm>
          <a:off x="3673475" y="4812030"/>
          <a:ext cx="62865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121708</xdr:rowOff>
    </xdr:from>
    <xdr:to>
      <xdr:col>15</xdr:col>
      <xdr:colOff>187325</xdr:colOff>
      <xdr:row>29</xdr:row>
      <xdr:rowOff>51858</xdr:rowOff>
    </xdr:to>
    <xdr:sp macro="" textlink="">
      <xdr:nvSpPr>
        <xdr:cNvPr id="84" name="楕円 83">
          <a:extLst>
            <a:ext uri="{FF2B5EF4-FFF2-40B4-BE49-F238E27FC236}">
              <a16:creationId xmlns:a16="http://schemas.microsoft.com/office/drawing/2014/main" id="{C707C032-C03B-4572-A540-B2480F5327D0}"/>
            </a:ext>
          </a:extLst>
        </xdr:cNvPr>
        <xdr:cNvSpPr/>
      </xdr:nvSpPr>
      <xdr:spPr>
        <a:xfrm>
          <a:off x="2930525" y="465878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1058</xdr:rowOff>
    </xdr:from>
    <xdr:to>
      <xdr:col>19</xdr:col>
      <xdr:colOff>136525</xdr:colOff>
      <xdr:row>29</xdr:row>
      <xdr:rowOff>116205</xdr:rowOff>
    </xdr:to>
    <xdr:cxnSp macro="">
      <xdr:nvCxnSpPr>
        <xdr:cNvPr id="85" name="直線コネクタ 84">
          <a:extLst>
            <a:ext uri="{FF2B5EF4-FFF2-40B4-BE49-F238E27FC236}">
              <a16:creationId xmlns:a16="http://schemas.microsoft.com/office/drawing/2014/main" id="{F1276B39-46D3-4E94-9439-DA532778E7E2}"/>
            </a:ext>
          </a:extLst>
        </xdr:cNvPr>
        <xdr:cNvCxnSpPr/>
      </xdr:nvCxnSpPr>
      <xdr:spPr>
        <a:xfrm>
          <a:off x="2987675" y="4696883"/>
          <a:ext cx="6858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6562</xdr:rowOff>
    </xdr:from>
    <xdr:to>
      <xdr:col>11</xdr:col>
      <xdr:colOff>187325</xdr:colOff>
      <xdr:row>28</xdr:row>
      <xdr:rowOff>108162</xdr:rowOff>
    </xdr:to>
    <xdr:sp macro="" textlink="">
      <xdr:nvSpPr>
        <xdr:cNvPr id="86" name="楕円 85">
          <a:extLst>
            <a:ext uri="{FF2B5EF4-FFF2-40B4-BE49-F238E27FC236}">
              <a16:creationId xmlns:a16="http://schemas.microsoft.com/office/drawing/2014/main" id="{152210B5-12BC-4985-BB94-6F9C6F864967}"/>
            </a:ext>
          </a:extLst>
        </xdr:cNvPr>
        <xdr:cNvSpPr/>
      </xdr:nvSpPr>
      <xdr:spPr>
        <a:xfrm>
          <a:off x="2244725" y="454363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57362</xdr:rowOff>
    </xdr:from>
    <xdr:to>
      <xdr:col>15</xdr:col>
      <xdr:colOff>136525</xdr:colOff>
      <xdr:row>29</xdr:row>
      <xdr:rowOff>1058</xdr:rowOff>
    </xdr:to>
    <xdr:cxnSp macro="">
      <xdr:nvCxnSpPr>
        <xdr:cNvPr id="87" name="直線コネクタ 86">
          <a:extLst>
            <a:ext uri="{FF2B5EF4-FFF2-40B4-BE49-F238E27FC236}">
              <a16:creationId xmlns:a16="http://schemas.microsoft.com/office/drawing/2014/main" id="{A67AC534-30DF-4A58-BBAF-1DC9D061B213}"/>
            </a:ext>
          </a:extLst>
        </xdr:cNvPr>
        <xdr:cNvCxnSpPr/>
      </xdr:nvCxnSpPr>
      <xdr:spPr>
        <a:xfrm>
          <a:off x="2301875" y="4591262"/>
          <a:ext cx="685800" cy="10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70062</xdr:rowOff>
    </xdr:from>
    <xdr:to>
      <xdr:col>7</xdr:col>
      <xdr:colOff>187325</xdr:colOff>
      <xdr:row>28</xdr:row>
      <xdr:rowOff>212</xdr:rowOff>
    </xdr:to>
    <xdr:sp macro="" textlink="">
      <xdr:nvSpPr>
        <xdr:cNvPr id="88" name="楕円 87">
          <a:extLst>
            <a:ext uri="{FF2B5EF4-FFF2-40B4-BE49-F238E27FC236}">
              <a16:creationId xmlns:a16="http://schemas.microsoft.com/office/drawing/2014/main" id="{1A01942A-590E-4A6B-8AA2-89EA6ACEFFF8}"/>
            </a:ext>
          </a:extLst>
        </xdr:cNvPr>
        <xdr:cNvSpPr/>
      </xdr:nvSpPr>
      <xdr:spPr>
        <a:xfrm>
          <a:off x="1558925" y="443886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120862</xdr:rowOff>
    </xdr:from>
    <xdr:to>
      <xdr:col>11</xdr:col>
      <xdr:colOff>136525</xdr:colOff>
      <xdr:row>28</xdr:row>
      <xdr:rowOff>57362</xdr:rowOff>
    </xdr:to>
    <xdr:cxnSp macro="">
      <xdr:nvCxnSpPr>
        <xdr:cNvPr id="89" name="直線コネクタ 88">
          <a:extLst>
            <a:ext uri="{FF2B5EF4-FFF2-40B4-BE49-F238E27FC236}">
              <a16:creationId xmlns:a16="http://schemas.microsoft.com/office/drawing/2014/main" id="{AA77BDE8-3879-4113-AC4B-8E6827AE5D31}"/>
            </a:ext>
          </a:extLst>
        </xdr:cNvPr>
        <xdr:cNvCxnSpPr/>
      </xdr:nvCxnSpPr>
      <xdr:spPr>
        <a:xfrm>
          <a:off x="1616075" y="4496012"/>
          <a:ext cx="6858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161942</xdr:rowOff>
    </xdr:from>
    <xdr:ext cx="405111" cy="259045"/>
    <xdr:sp macro="" textlink="">
      <xdr:nvSpPr>
        <xdr:cNvPr id="90" name="n_1aveValue有形固定資産減価償却率">
          <a:extLst>
            <a:ext uri="{FF2B5EF4-FFF2-40B4-BE49-F238E27FC236}">
              <a16:creationId xmlns:a16="http://schemas.microsoft.com/office/drawing/2014/main" id="{AC3A0D18-6398-48FF-B4A0-74E8FC8C55E7}"/>
            </a:ext>
          </a:extLst>
        </xdr:cNvPr>
        <xdr:cNvSpPr txBox="1"/>
      </xdr:nvSpPr>
      <xdr:spPr>
        <a:xfrm>
          <a:off x="3474094" y="534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61189</xdr:rowOff>
    </xdr:from>
    <xdr:ext cx="405111" cy="259045"/>
    <xdr:sp macro="" textlink="">
      <xdr:nvSpPr>
        <xdr:cNvPr id="91" name="n_2aveValue有形固定資産減価償却率">
          <a:extLst>
            <a:ext uri="{FF2B5EF4-FFF2-40B4-BE49-F238E27FC236}">
              <a16:creationId xmlns:a16="http://schemas.microsoft.com/office/drawing/2014/main" id="{340D98B1-2629-4F74-8660-48D3F523A0E1}"/>
            </a:ext>
          </a:extLst>
        </xdr:cNvPr>
        <xdr:cNvSpPr txBox="1"/>
      </xdr:nvSpPr>
      <xdr:spPr>
        <a:xfrm>
          <a:off x="2797819" y="52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92" name="n_3aveValue有形固定資産減価償却率">
          <a:extLst>
            <a:ext uri="{FF2B5EF4-FFF2-40B4-BE49-F238E27FC236}">
              <a16:creationId xmlns:a16="http://schemas.microsoft.com/office/drawing/2014/main" id="{775DB0C4-8076-47F5-A95E-847A9B803175}"/>
            </a:ext>
          </a:extLst>
        </xdr:cNvPr>
        <xdr:cNvSpPr txBox="1"/>
      </xdr:nvSpPr>
      <xdr:spPr>
        <a:xfrm>
          <a:off x="2112019"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3" name="n_4aveValue有形固定資産減価償却率">
          <a:extLst>
            <a:ext uri="{FF2B5EF4-FFF2-40B4-BE49-F238E27FC236}">
              <a16:creationId xmlns:a16="http://schemas.microsoft.com/office/drawing/2014/main" id="{97788CEB-DA97-4E1D-9AE7-352B4BB71EB4}"/>
            </a:ext>
          </a:extLst>
        </xdr:cNvPr>
        <xdr:cNvSpPr txBox="1"/>
      </xdr:nvSpPr>
      <xdr:spPr>
        <a:xfrm>
          <a:off x="1426219" y="491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4" name="n_1mainValue有形固定資産減価償却率">
          <a:extLst>
            <a:ext uri="{FF2B5EF4-FFF2-40B4-BE49-F238E27FC236}">
              <a16:creationId xmlns:a16="http://schemas.microsoft.com/office/drawing/2014/main" id="{7F2D58CB-1BF1-4E64-BA88-24C42BFD3397}"/>
            </a:ext>
          </a:extLst>
        </xdr:cNvPr>
        <xdr:cNvSpPr txBox="1"/>
      </xdr:nvSpPr>
      <xdr:spPr>
        <a:xfrm>
          <a:off x="3474094" y="45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68385</xdr:rowOff>
    </xdr:from>
    <xdr:ext cx="405111" cy="259045"/>
    <xdr:sp macro="" textlink="">
      <xdr:nvSpPr>
        <xdr:cNvPr id="95" name="n_2mainValue有形固定資産減価償却率">
          <a:extLst>
            <a:ext uri="{FF2B5EF4-FFF2-40B4-BE49-F238E27FC236}">
              <a16:creationId xmlns:a16="http://schemas.microsoft.com/office/drawing/2014/main" id="{55118A2B-3E53-494C-8C05-F81B66C3507B}"/>
            </a:ext>
          </a:extLst>
        </xdr:cNvPr>
        <xdr:cNvSpPr txBox="1"/>
      </xdr:nvSpPr>
      <xdr:spPr>
        <a:xfrm>
          <a:off x="2797819" y="443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124689</xdr:rowOff>
    </xdr:from>
    <xdr:ext cx="405111" cy="259045"/>
    <xdr:sp macro="" textlink="">
      <xdr:nvSpPr>
        <xdr:cNvPr id="96" name="n_3mainValue有形固定資産減価償却率">
          <a:extLst>
            <a:ext uri="{FF2B5EF4-FFF2-40B4-BE49-F238E27FC236}">
              <a16:creationId xmlns:a16="http://schemas.microsoft.com/office/drawing/2014/main" id="{96978371-2CE3-4DD2-A848-CFDA08334600}"/>
            </a:ext>
          </a:extLst>
        </xdr:cNvPr>
        <xdr:cNvSpPr txBox="1"/>
      </xdr:nvSpPr>
      <xdr:spPr>
        <a:xfrm>
          <a:off x="2112019" y="433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16739</xdr:rowOff>
    </xdr:from>
    <xdr:ext cx="405111" cy="259045"/>
    <xdr:sp macro="" textlink="">
      <xdr:nvSpPr>
        <xdr:cNvPr id="97" name="n_4mainValue有形固定資産減価償却率">
          <a:extLst>
            <a:ext uri="{FF2B5EF4-FFF2-40B4-BE49-F238E27FC236}">
              <a16:creationId xmlns:a16="http://schemas.microsoft.com/office/drawing/2014/main" id="{446CABEE-12A7-4849-914C-6CCCDD4979CD}"/>
            </a:ext>
          </a:extLst>
        </xdr:cNvPr>
        <xdr:cNvSpPr txBox="1"/>
      </xdr:nvSpPr>
      <xdr:spPr>
        <a:xfrm>
          <a:off x="1426219" y="4226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EF899F29-D874-4812-9463-7B6932213791}"/>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D929D7D8-D9D7-4F6E-B4CA-02F7228F7806}"/>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0" name="正方形/長方形 99">
          <a:extLst>
            <a:ext uri="{FF2B5EF4-FFF2-40B4-BE49-F238E27FC236}">
              <a16:creationId xmlns:a16="http://schemas.microsoft.com/office/drawing/2014/main" id="{8B359599-7C2C-49A8-ABAB-40187C5BAB2D}"/>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[ 1,217.7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5427510E-6EB1-4D05-971F-65E877B52168}"/>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448E8390-DCC4-4EBC-A9FE-2736D7E7E109}"/>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103" name="正方形/長方形 102">
          <a:extLst>
            <a:ext uri="{FF2B5EF4-FFF2-40B4-BE49-F238E27FC236}">
              <a16:creationId xmlns:a16="http://schemas.microsoft.com/office/drawing/2014/main" id="{C860CDFD-DD45-45B3-BE9D-07373B8C47BA}"/>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104" name="正方形/長方形 103">
          <a:extLst>
            <a:ext uri="{FF2B5EF4-FFF2-40B4-BE49-F238E27FC236}">
              <a16:creationId xmlns:a16="http://schemas.microsoft.com/office/drawing/2014/main" id="{5C7C2BC7-DEE6-446B-8980-0908CBE1F657}"/>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864A190E-E1F1-494B-9A26-21BF1E32F358}"/>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9CCB5482-511F-4A2A-8263-EF8336CAF4B6}"/>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21173311-0D0E-4BAE-9CEF-F888BA5BEC48}"/>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8" name="テキスト ボックス 107">
          <a:extLst>
            <a:ext uri="{FF2B5EF4-FFF2-40B4-BE49-F238E27FC236}">
              <a16:creationId xmlns:a16="http://schemas.microsoft.com/office/drawing/2014/main" id="{A0B2C235-189C-4687-AEC2-85DED20BADCF}"/>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債務償還比率は類似団体平均と比較して低い水準にあるが</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、地方債現在高等の将来負担額が減少した一方で、充当可能基金額が減少したことなどから、債務償還比率は上昇した。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今後も、県債の発行抑制や事務事業の見直しを行いながら、財政の健全化を図っていく。</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82EB7CE6-EFC3-4C76-A031-BA9A9F7E123A}"/>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26E37FD4-E3A6-41F7-927F-5DFA282BC16E}"/>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C02F351F-F9FC-4B14-BC92-F78186B3890C}"/>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5CCADBD4-6E89-49A7-8916-5CCB108D9801}"/>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A475FF23-459A-4DB0-B0F6-DFF03E1FBB2C}"/>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9EC4F2B4-91C3-4FA7-8631-586F64B3A671}"/>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5" name="テキスト ボックス 114">
          <a:extLst>
            <a:ext uri="{FF2B5EF4-FFF2-40B4-BE49-F238E27FC236}">
              <a16:creationId xmlns:a16="http://schemas.microsoft.com/office/drawing/2014/main" id="{469E479E-DEA5-4BF3-A48D-F24B20382B45}"/>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1A6E436B-DBAC-458C-8716-5B2654D6A9BF}"/>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7" name="テキスト ボックス 116">
          <a:extLst>
            <a:ext uri="{FF2B5EF4-FFF2-40B4-BE49-F238E27FC236}">
              <a16:creationId xmlns:a16="http://schemas.microsoft.com/office/drawing/2014/main" id="{529CDFEF-A647-4372-91C9-2471D1DECE8C}"/>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8A80862E-DA1B-4000-9347-45936C290E62}"/>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9" name="テキスト ボックス 118">
          <a:extLst>
            <a:ext uri="{FF2B5EF4-FFF2-40B4-BE49-F238E27FC236}">
              <a16:creationId xmlns:a16="http://schemas.microsoft.com/office/drawing/2014/main" id="{E760C558-D082-4CCD-AA61-5A7A1F5D22E6}"/>
            </a:ext>
          </a:extLst>
        </xdr:cNvPr>
        <xdr:cNvSpPr txBox="1"/>
      </xdr:nvSpPr>
      <xdr:spPr>
        <a:xfrm>
          <a:off x="9708926" y="4543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5D8DF8A3-080C-49B3-8C2E-1791A48A3B8C}"/>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a:extLst>
            <a:ext uri="{FF2B5EF4-FFF2-40B4-BE49-F238E27FC236}">
              <a16:creationId xmlns:a16="http://schemas.microsoft.com/office/drawing/2014/main" id="{B32A336B-EE30-462D-9F9D-D9F61A95984F}"/>
            </a:ext>
          </a:extLst>
        </xdr:cNvPr>
        <xdr:cNvSpPr txBox="1"/>
      </xdr:nvSpPr>
      <xdr:spPr>
        <a:xfrm>
          <a:off x="9708926" y="42125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429F7AB9-736C-44CF-8244-BDC6F4E8E52A}"/>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3" name="テキスト ボックス 122">
          <a:extLst>
            <a:ext uri="{FF2B5EF4-FFF2-40B4-BE49-F238E27FC236}">
              <a16:creationId xmlns:a16="http://schemas.microsoft.com/office/drawing/2014/main" id="{6C3DDFB6-C8EB-49F6-A906-E8BD676A567F}"/>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B30815DA-66B7-4AF2-A046-E30E5A13510D}"/>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10562</xdr:rowOff>
    </xdr:from>
    <xdr:to>
      <xdr:col>76</xdr:col>
      <xdr:colOff>21589</xdr:colOff>
      <xdr:row>34</xdr:row>
      <xdr:rowOff>65701</xdr:rowOff>
    </xdr:to>
    <xdr:cxnSp macro="">
      <xdr:nvCxnSpPr>
        <xdr:cNvPr id="125" name="直線コネクタ 124">
          <a:extLst>
            <a:ext uri="{FF2B5EF4-FFF2-40B4-BE49-F238E27FC236}">
              <a16:creationId xmlns:a16="http://schemas.microsoft.com/office/drawing/2014/main" id="{6090DEF7-EF5F-4144-A7B0-B8800449DD43}"/>
            </a:ext>
          </a:extLst>
        </xdr:cNvPr>
        <xdr:cNvCxnSpPr/>
      </xdr:nvCxnSpPr>
      <xdr:spPr>
        <a:xfrm flipV="1">
          <a:off x="13326745" y="4217437"/>
          <a:ext cx="1269" cy="135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69528</xdr:rowOff>
    </xdr:from>
    <xdr:ext cx="560923" cy="259045"/>
    <xdr:sp macro="" textlink="">
      <xdr:nvSpPr>
        <xdr:cNvPr id="126" name="債務償還比率最小値テキスト">
          <a:extLst>
            <a:ext uri="{FF2B5EF4-FFF2-40B4-BE49-F238E27FC236}">
              <a16:creationId xmlns:a16="http://schemas.microsoft.com/office/drawing/2014/main" id="{9FC2E532-E509-471D-AED0-ED5F6E295C3F}"/>
            </a:ext>
          </a:extLst>
        </xdr:cNvPr>
        <xdr:cNvSpPr txBox="1"/>
      </xdr:nvSpPr>
      <xdr:spPr>
        <a:xfrm>
          <a:off x="13379450" y="55718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65701</xdr:rowOff>
    </xdr:from>
    <xdr:to>
      <xdr:col>76</xdr:col>
      <xdr:colOff>111125</xdr:colOff>
      <xdr:row>34</xdr:row>
      <xdr:rowOff>65701</xdr:rowOff>
    </xdr:to>
    <xdr:cxnSp macro="">
      <xdr:nvCxnSpPr>
        <xdr:cNvPr id="127" name="直線コネクタ 126">
          <a:extLst>
            <a:ext uri="{FF2B5EF4-FFF2-40B4-BE49-F238E27FC236}">
              <a16:creationId xmlns:a16="http://schemas.microsoft.com/office/drawing/2014/main" id="{91E24DED-ED01-47EF-8198-8A6F7E549112}"/>
            </a:ext>
          </a:extLst>
        </xdr:cNvPr>
        <xdr:cNvCxnSpPr/>
      </xdr:nvCxnSpPr>
      <xdr:spPr>
        <a:xfrm>
          <a:off x="13255625" y="55743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128689</xdr:rowOff>
    </xdr:from>
    <xdr:ext cx="469744" cy="259045"/>
    <xdr:sp macro="" textlink="">
      <xdr:nvSpPr>
        <xdr:cNvPr id="128" name="債務償還比率最大値テキスト">
          <a:extLst>
            <a:ext uri="{FF2B5EF4-FFF2-40B4-BE49-F238E27FC236}">
              <a16:creationId xmlns:a16="http://schemas.microsoft.com/office/drawing/2014/main" id="{437D3D77-4C5C-4DA1-BFB6-29D6EB82D815}"/>
            </a:ext>
          </a:extLst>
        </xdr:cNvPr>
        <xdr:cNvSpPr txBox="1"/>
      </xdr:nvSpPr>
      <xdr:spPr>
        <a:xfrm>
          <a:off x="13379450" y="40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10562</xdr:rowOff>
    </xdr:from>
    <xdr:to>
      <xdr:col>76</xdr:col>
      <xdr:colOff>111125</xdr:colOff>
      <xdr:row>26</xdr:row>
      <xdr:rowOff>10562</xdr:rowOff>
    </xdr:to>
    <xdr:cxnSp macro="">
      <xdr:nvCxnSpPr>
        <xdr:cNvPr id="129" name="直線コネクタ 128">
          <a:extLst>
            <a:ext uri="{FF2B5EF4-FFF2-40B4-BE49-F238E27FC236}">
              <a16:creationId xmlns:a16="http://schemas.microsoft.com/office/drawing/2014/main" id="{F3B2B385-C0B4-4086-AC1A-701D0F6CD7E4}"/>
            </a:ext>
          </a:extLst>
        </xdr:cNvPr>
        <xdr:cNvCxnSpPr/>
      </xdr:nvCxnSpPr>
      <xdr:spPr>
        <a:xfrm>
          <a:off x="13255625" y="421743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64533</xdr:rowOff>
    </xdr:from>
    <xdr:ext cx="560923" cy="259045"/>
    <xdr:sp macro="" textlink="">
      <xdr:nvSpPr>
        <xdr:cNvPr id="130" name="債務償還比率平均値テキスト">
          <a:extLst>
            <a:ext uri="{FF2B5EF4-FFF2-40B4-BE49-F238E27FC236}">
              <a16:creationId xmlns:a16="http://schemas.microsoft.com/office/drawing/2014/main" id="{1537A47F-F811-46EA-A72E-D529BBFD30E0}"/>
            </a:ext>
          </a:extLst>
        </xdr:cNvPr>
        <xdr:cNvSpPr txBox="1"/>
      </xdr:nvSpPr>
      <xdr:spPr>
        <a:xfrm>
          <a:off x="13379450" y="492545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86106</xdr:rowOff>
    </xdr:from>
    <xdr:to>
      <xdr:col>76</xdr:col>
      <xdr:colOff>73025</xdr:colOff>
      <xdr:row>31</xdr:row>
      <xdr:rowOff>16256</xdr:rowOff>
    </xdr:to>
    <xdr:sp macro="" textlink="">
      <xdr:nvSpPr>
        <xdr:cNvPr id="131" name="フローチャート: 判断 130">
          <a:extLst>
            <a:ext uri="{FF2B5EF4-FFF2-40B4-BE49-F238E27FC236}">
              <a16:creationId xmlns:a16="http://schemas.microsoft.com/office/drawing/2014/main" id="{949352A0-6AA6-4AC0-BCEC-DDB91F77D02B}"/>
            </a:ext>
          </a:extLst>
        </xdr:cNvPr>
        <xdr:cNvSpPr/>
      </xdr:nvSpPr>
      <xdr:spPr>
        <a:xfrm>
          <a:off x="13293725" y="49406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12160</xdr:rowOff>
    </xdr:from>
    <xdr:to>
      <xdr:col>72</xdr:col>
      <xdr:colOff>123825</xdr:colOff>
      <xdr:row>30</xdr:row>
      <xdr:rowOff>113760</xdr:rowOff>
    </xdr:to>
    <xdr:sp macro="" textlink="">
      <xdr:nvSpPr>
        <xdr:cNvPr id="132" name="フローチャート: 判断 131">
          <a:extLst>
            <a:ext uri="{FF2B5EF4-FFF2-40B4-BE49-F238E27FC236}">
              <a16:creationId xmlns:a16="http://schemas.microsoft.com/office/drawing/2014/main" id="{F90DEFE1-16CE-4CFA-A18F-5F467B69AC4B}"/>
            </a:ext>
          </a:extLst>
        </xdr:cNvPr>
        <xdr:cNvSpPr/>
      </xdr:nvSpPr>
      <xdr:spPr>
        <a:xfrm>
          <a:off x="12646025" y="48667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10181</xdr:rowOff>
    </xdr:from>
    <xdr:to>
      <xdr:col>68</xdr:col>
      <xdr:colOff>123825</xdr:colOff>
      <xdr:row>30</xdr:row>
      <xdr:rowOff>111781</xdr:rowOff>
    </xdr:to>
    <xdr:sp macro="" textlink="">
      <xdr:nvSpPr>
        <xdr:cNvPr id="133" name="フローチャート: 判断 132">
          <a:extLst>
            <a:ext uri="{FF2B5EF4-FFF2-40B4-BE49-F238E27FC236}">
              <a16:creationId xmlns:a16="http://schemas.microsoft.com/office/drawing/2014/main" id="{4E762EAC-0D90-4796-8F44-90EBDC565DCF}"/>
            </a:ext>
          </a:extLst>
        </xdr:cNvPr>
        <xdr:cNvSpPr/>
      </xdr:nvSpPr>
      <xdr:spPr>
        <a:xfrm>
          <a:off x="11960225" y="486475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165957</xdr:rowOff>
    </xdr:from>
    <xdr:to>
      <xdr:col>64</xdr:col>
      <xdr:colOff>123825</xdr:colOff>
      <xdr:row>28</xdr:row>
      <xdr:rowOff>96107</xdr:rowOff>
    </xdr:to>
    <xdr:sp macro="" textlink="">
      <xdr:nvSpPr>
        <xdr:cNvPr id="134" name="フローチャート: 判断 133">
          <a:extLst>
            <a:ext uri="{FF2B5EF4-FFF2-40B4-BE49-F238E27FC236}">
              <a16:creationId xmlns:a16="http://schemas.microsoft.com/office/drawing/2014/main" id="{410A68BB-3759-43CE-AE3E-E2E94CF32C69}"/>
            </a:ext>
          </a:extLst>
        </xdr:cNvPr>
        <xdr:cNvSpPr/>
      </xdr:nvSpPr>
      <xdr:spPr>
        <a:xfrm>
          <a:off x="11274425" y="453475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95790</xdr:rowOff>
    </xdr:from>
    <xdr:to>
      <xdr:col>60</xdr:col>
      <xdr:colOff>123825</xdr:colOff>
      <xdr:row>28</xdr:row>
      <xdr:rowOff>25940</xdr:rowOff>
    </xdr:to>
    <xdr:sp macro="" textlink="">
      <xdr:nvSpPr>
        <xdr:cNvPr id="135" name="フローチャート: 判断 134">
          <a:extLst>
            <a:ext uri="{FF2B5EF4-FFF2-40B4-BE49-F238E27FC236}">
              <a16:creationId xmlns:a16="http://schemas.microsoft.com/office/drawing/2014/main" id="{1F97A97C-0A27-42B3-86EE-5EBE37A0A7A7}"/>
            </a:ext>
          </a:extLst>
        </xdr:cNvPr>
        <xdr:cNvSpPr/>
      </xdr:nvSpPr>
      <xdr:spPr>
        <a:xfrm>
          <a:off x="10588625" y="44677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443B630C-694B-4BFF-B2DC-0D973A3639C8}"/>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385BC8E-921B-4400-BE97-2A7F546D5EEE}"/>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DD2AEC6-1378-40CD-B4AA-C1667BAB9702}"/>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28E6F96-C5BA-42F5-BED0-A30BA6BD0645}"/>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DD10683-38FE-4A3A-A170-B3D30633B256}"/>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81587</xdr:rowOff>
    </xdr:from>
    <xdr:to>
      <xdr:col>76</xdr:col>
      <xdr:colOff>73025</xdr:colOff>
      <xdr:row>29</xdr:row>
      <xdr:rowOff>11737</xdr:rowOff>
    </xdr:to>
    <xdr:sp macro="" textlink="">
      <xdr:nvSpPr>
        <xdr:cNvPr id="141" name="楕円 140">
          <a:extLst>
            <a:ext uri="{FF2B5EF4-FFF2-40B4-BE49-F238E27FC236}">
              <a16:creationId xmlns:a16="http://schemas.microsoft.com/office/drawing/2014/main" id="{17758F30-BD07-4845-9046-4EA184229384}"/>
            </a:ext>
          </a:extLst>
        </xdr:cNvPr>
        <xdr:cNvSpPr/>
      </xdr:nvSpPr>
      <xdr:spPr>
        <a:xfrm>
          <a:off x="13293725" y="461866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104464</xdr:rowOff>
    </xdr:from>
    <xdr:ext cx="560923" cy="259045"/>
    <xdr:sp macro="" textlink="">
      <xdr:nvSpPr>
        <xdr:cNvPr id="142" name="債務償還比率該当値テキスト">
          <a:extLst>
            <a:ext uri="{FF2B5EF4-FFF2-40B4-BE49-F238E27FC236}">
              <a16:creationId xmlns:a16="http://schemas.microsoft.com/office/drawing/2014/main" id="{3F6CB020-CAA5-4AA8-8E0B-BD9DDEB5D768}"/>
            </a:ext>
          </a:extLst>
        </xdr:cNvPr>
        <xdr:cNvSpPr txBox="1"/>
      </xdr:nvSpPr>
      <xdr:spPr>
        <a:xfrm>
          <a:off x="13379450" y="44796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160920</xdr:rowOff>
    </xdr:from>
    <xdr:to>
      <xdr:col>72</xdr:col>
      <xdr:colOff>123825</xdr:colOff>
      <xdr:row>28</xdr:row>
      <xdr:rowOff>91070</xdr:rowOff>
    </xdr:to>
    <xdr:sp macro="" textlink="">
      <xdr:nvSpPr>
        <xdr:cNvPr id="143" name="楕円 142">
          <a:extLst>
            <a:ext uri="{FF2B5EF4-FFF2-40B4-BE49-F238E27FC236}">
              <a16:creationId xmlns:a16="http://schemas.microsoft.com/office/drawing/2014/main" id="{07A3C336-9007-4284-9104-AA8F4D968789}"/>
            </a:ext>
          </a:extLst>
        </xdr:cNvPr>
        <xdr:cNvSpPr/>
      </xdr:nvSpPr>
      <xdr:spPr>
        <a:xfrm>
          <a:off x="12646025" y="453607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40270</xdr:rowOff>
    </xdr:from>
    <xdr:to>
      <xdr:col>76</xdr:col>
      <xdr:colOff>22225</xdr:colOff>
      <xdr:row>28</xdr:row>
      <xdr:rowOff>132387</xdr:rowOff>
    </xdr:to>
    <xdr:cxnSp macro="">
      <xdr:nvCxnSpPr>
        <xdr:cNvPr id="144" name="直線コネクタ 143">
          <a:extLst>
            <a:ext uri="{FF2B5EF4-FFF2-40B4-BE49-F238E27FC236}">
              <a16:creationId xmlns:a16="http://schemas.microsoft.com/office/drawing/2014/main" id="{0423E37B-1F29-4EC9-8CEC-82835C9E35D4}"/>
            </a:ext>
          </a:extLst>
        </xdr:cNvPr>
        <xdr:cNvCxnSpPr/>
      </xdr:nvCxnSpPr>
      <xdr:spPr>
        <a:xfrm>
          <a:off x="12693650" y="4574170"/>
          <a:ext cx="638175" cy="9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79248</xdr:rowOff>
    </xdr:from>
    <xdr:to>
      <xdr:col>68</xdr:col>
      <xdr:colOff>123825</xdr:colOff>
      <xdr:row>29</xdr:row>
      <xdr:rowOff>9398</xdr:rowOff>
    </xdr:to>
    <xdr:sp macro="" textlink="">
      <xdr:nvSpPr>
        <xdr:cNvPr id="145" name="楕円 144">
          <a:extLst>
            <a:ext uri="{FF2B5EF4-FFF2-40B4-BE49-F238E27FC236}">
              <a16:creationId xmlns:a16="http://schemas.microsoft.com/office/drawing/2014/main" id="{2A017C4E-7CB3-4150-94E7-68429DD53DAA}"/>
            </a:ext>
          </a:extLst>
        </xdr:cNvPr>
        <xdr:cNvSpPr/>
      </xdr:nvSpPr>
      <xdr:spPr>
        <a:xfrm>
          <a:off x="11960225" y="46131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40270</xdr:rowOff>
    </xdr:from>
    <xdr:to>
      <xdr:col>72</xdr:col>
      <xdr:colOff>73025</xdr:colOff>
      <xdr:row>28</xdr:row>
      <xdr:rowOff>130048</xdr:rowOff>
    </xdr:to>
    <xdr:cxnSp macro="">
      <xdr:nvCxnSpPr>
        <xdr:cNvPr id="146" name="直線コネクタ 145">
          <a:extLst>
            <a:ext uri="{FF2B5EF4-FFF2-40B4-BE49-F238E27FC236}">
              <a16:creationId xmlns:a16="http://schemas.microsoft.com/office/drawing/2014/main" id="{164B4C09-E810-4A14-952B-1352862273B1}"/>
            </a:ext>
          </a:extLst>
        </xdr:cNvPr>
        <xdr:cNvCxnSpPr/>
      </xdr:nvCxnSpPr>
      <xdr:spPr>
        <a:xfrm flipV="1">
          <a:off x="12007850" y="4574170"/>
          <a:ext cx="685800" cy="8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121169</xdr:rowOff>
    </xdr:from>
    <xdr:to>
      <xdr:col>64</xdr:col>
      <xdr:colOff>123825</xdr:colOff>
      <xdr:row>29</xdr:row>
      <xdr:rowOff>51319</xdr:rowOff>
    </xdr:to>
    <xdr:sp macro="" textlink="">
      <xdr:nvSpPr>
        <xdr:cNvPr id="147" name="楕円 146">
          <a:extLst>
            <a:ext uri="{FF2B5EF4-FFF2-40B4-BE49-F238E27FC236}">
              <a16:creationId xmlns:a16="http://schemas.microsoft.com/office/drawing/2014/main" id="{65F7AACD-509C-40CF-BC69-AFB23EC62F11}"/>
            </a:ext>
          </a:extLst>
        </xdr:cNvPr>
        <xdr:cNvSpPr/>
      </xdr:nvSpPr>
      <xdr:spPr>
        <a:xfrm>
          <a:off x="11274425" y="465824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130048</xdr:rowOff>
    </xdr:from>
    <xdr:to>
      <xdr:col>68</xdr:col>
      <xdr:colOff>73025</xdr:colOff>
      <xdr:row>29</xdr:row>
      <xdr:rowOff>519</xdr:rowOff>
    </xdr:to>
    <xdr:cxnSp macro="">
      <xdr:nvCxnSpPr>
        <xdr:cNvPr id="148" name="直線コネクタ 147">
          <a:extLst>
            <a:ext uri="{FF2B5EF4-FFF2-40B4-BE49-F238E27FC236}">
              <a16:creationId xmlns:a16="http://schemas.microsoft.com/office/drawing/2014/main" id="{980C8623-1AF3-4040-AFD5-969006377373}"/>
            </a:ext>
          </a:extLst>
        </xdr:cNvPr>
        <xdr:cNvCxnSpPr/>
      </xdr:nvCxnSpPr>
      <xdr:spPr>
        <a:xfrm flipV="1">
          <a:off x="11322050" y="4660773"/>
          <a:ext cx="6858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47392</xdr:rowOff>
    </xdr:from>
    <xdr:to>
      <xdr:col>60</xdr:col>
      <xdr:colOff>123825</xdr:colOff>
      <xdr:row>27</xdr:row>
      <xdr:rowOff>148992</xdr:rowOff>
    </xdr:to>
    <xdr:sp macro="" textlink="">
      <xdr:nvSpPr>
        <xdr:cNvPr id="149" name="楕円 148">
          <a:extLst>
            <a:ext uri="{FF2B5EF4-FFF2-40B4-BE49-F238E27FC236}">
              <a16:creationId xmlns:a16="http://schemas.microsoft.com/office/drawing/2014/main" id="{91DCC7A4-F8C5-4B41-B290-D60AD2D4144D}"/>
            </a:ext>
          </a:extLst>
        </xdr:cNvPr>
        <xdr:cNvSpPr/>
      </xdr:nvSpPr>
      <xdr:spPr>
        <a:xfrm>
          <a:off x="10588625" y="44225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98192</xdr:rowOff>
    </xdr:from>
    <xdr:to>
      <xdr:col>64</xdr:col>
      <xdr:colOff>73025</xdr:colOff>
      <xdr:row>29</xdr:row>
      <xdr:rowOff>519</xdr:rowOff>
    </xdr:to>
    <xdr:cxnSp macro="">
      <xdr:nvCxnSpPr>
        <xdr:cNvPr id="150" name="直線コネクタ 149">
          <a:extLst>
            <a:ext uri="{FF2B5EF4-FFF2-40B4-BE49-F238E27FC236}">
              <a16:creationId xmlns:a16="http://schemas.microsoft.com/office/drawing/2014/main" id="{008B3FC8-F9F2-4FFB-BD94-2117AF1F895A}"/>
            </a:ext>
          </a:extLst>
        </xdr:cNvPr>
        <xdr:cNvCxnSpPr/>
      </xdr:nvCxnSpPr>
      <xdr:spPr>
        <a:xfrm>
          <a:off x="10636250" y="4470167"/>
          <a:ext cx="685800" cy="22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104887</xdr:rowOff>
    </xdr:from>
    <xdr:ext cx="560923" cy="259045"/>
    <xdr:sp macro="" textlink="">
      <xdr:nvSpPr>
        <xdr:cNvPr id="151" name="n_1aveValue債務償還比率">
          <a:extLst>
            <a:ext uri="{FF2B5EF4-FFF2-40B4-BE49-F238E27FC236}">
              <a16:creationId xmlns:a16="http://schemas.microsoft.com/office/drawing/2014/main" id="{FE9CD4DF-FCEA-4941-B254-E8DC14BC27BD}"/>
            </a:ext>
          </a:extLst>
        </xdr:cNvPr>
        <xdr:cNvSpPr txBox="1"/>
      </xdr:nvSpPr>
      <xdr:spPr>
        <a:xfrm>
          <a:off x="12441763" y="49594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102908</xdr:rowOff>
    </xdr:from>
    <xdr:ext cx="560923" cy="259045"/>
    <xdr:sp macro="" textlink="">
      <xdr:nvSpPr>
        <xdr:cNvPr id="152" name="n_2aveValue債務償還比率">
          <a:extLst>
            <a:ext uri="{FF2B5EF4-FFF2-40B4-BE49-F238E27FC236}">
              <a16:creationId xmlns:a16="http://schemas.microsoft.com/office/drawing/2014/main" id="{E2C1A2EA-C48D-4E75-9FFB-C3C5434C851A}"/>
            </a:ext>
          </a:extLst>
        </xdr:cNvPr>
        <xdr:cNvSpPr txBox="1"/>
      </xdr:nvSpPr>
      <xdr:spPr>
        <a:xfrm>
          <a:off x="11765488" y="49638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26</xdr:row>
      <xdr:rowOff>112634</xdr:rowOff>
    </xdr:from>
    <xdr:ext cx="560923" cy="259045"/>
    <xdr:sp macro="" textlink="">
      <xdr:nvSpPr>
        <xdr:cNvPr id="153" name="n_3aveValue債務償還比率">
          <a:extLst>
            <a:ext uri="{FF2B5EF4-FFF2-40B4-BE49-F238E27FC236}">
              <a16:creationId xmlns:a16="http://schemas.microsoft.com/office/drawing/2014/main" id="{88F5293D-EAD6-4AF7-BB71-72313F7E88D6}"/>
            </a:ext>
          </a:extLst>
        </xdr:cNvPr>
        <xdr:cNvSpPr txBox="1"/>
      </xdr:nvSpPr>
      <xdr:spPr>
        <a:xfrm>
          <a:off x="11079688" y="432268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28</xdr:row>
      <xdr:rowOff>17067</xdr:rowOff>
    </xdr:from>
    <xdr:ext cx="560923" cy="259045"/>
    <xdr:sp macro="" textlink="">
      <xdr:nvSpPr>
        <xdr:cNvPr id="154" name="n_4aveValue債務償還比率">
          <a:extLst>
            <a:ext uri="{FF2B5EF4-FFF2-40B4-BE49-F238E27FC236}">
              <a16:creationId xmlns:a16="http://schemas.microsoft.com/office/drawing/2014/main" id="{8E4F9046-A2AB-4DA0-9AB4-838CE61B59D2}"/>
            </a:ext>
          </a:extLst>
        </xdr:cNvPr>
        <xdr:cNvSpPr txBox="1"/>
      </xdr:nvSpPr>
      <xdr:spPr>
        <a:xfrm>
          <a:off x="10393888" y="45509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107597</xdr:rowOff>
    </xdr:from>
    <xdr:ext cx="560923" cy="259045"/>
    <xdr:sp macro="" textlink="">
      <xdr:nvSpPr>
        <xdr:cNvPr id="155" name="n_1mainValue債務償還比率">
          <a:extLst>
            <a:ext uri="{FF2B5EF4-FFF2-40B4-BE49-F238E27FC236}">
              <a16:creationId xmlns:a16="http://schemas.microsoft.com/office/drawing/2014/main" id="{89A45841-3236-49C4-BA73-501C9E973CB0}"/>
            </a:ext>
          </a:extLst>
        </xdr:cNvPr>
        <xdr:cNvSpPr txBox="1"/>
      </xdr:nvSpPr>
      <xdr:spPr>
        <a:xfrm>
          <a:off x="12441763" y="43144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25925</xdr:rowOff>
    </xdr:from>
    <xdr:ext cx="560923" cy="259045"/>
    <xdr:sp macro="" textlink="">
      <xdr:nvSpPr>
        <xdr:cNvPr id="156" name="n_2mainValue債務償還比率">
          <a:extLst>
            <a:ext uri="{FF2B5EF4-FFF2-40B4-BE49-F238E27FC236}">
              <a16:creationId xmlns:a16="http://schemas.microsoft.com/office/drawing/2014/main" id="{BB9AFDDE-6105-4D5A-9631-15FAA966B1AC}"/>
            </a:ext>
          </a:extLst>
        </xdr:cNvPr>
        <xdr:cNvSpPr txBox="1"/>
      </xdr:nvSpPr>
      <xdr:spPr>
        <a:xfrm>
          <a:off x="11765488" y="44010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42446</xdr:rowOff>
    </xdr:from>
    <xdr:ext cx="560923" cy="259045"/>
    <xdr:sp macro="" textlink="">
      <xdr:nvSpPr>
        <xdr:cNvPr id="157" name="n_3mainValue債務償還比率">
          <a:extLst>
            <a:ext uri="{FF2B5EF4-FFF2-40B4-BE49-F238E27FC236}">
              <a16:creationId xmlns:a16="http://schemas.microsoft.com/office/drawing/2014/main" id="{7C636FEA-44B7-4A4C-B090-36CD0BA46CC6}"/>
            </a:ext>
          </a:extLst>
        </xdr:cNvPr>
        <xdr:cNvSpPr txBox="1"/>
      </xdr:nvSpPr>
      <xdr:spPr>
        <a:xfrm>
          <a:off x="11079688" y="47414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25</xdr:row>
      <xdr:rowOff>165519</xdr:rowOff>
    </xdr:from>
    <xdr:ext cx="560923" cy="259045"/>
    <xdr:sp macro="" textlink="">
      <xdr:nvSpPr>
        <xdr:cNvPr id="158" name="n_4mainValue債務償還比率">
          <a:extLst>
            <a:ext uri="{FF2B5EF4-FFF2-40B4-BE49-F238E27FC236}">
              <a16:creationId xmlns:a16="http://schemas.microsoft.com/office/drawing/2014/main" id="{2641DFB7-055F-4385-BAF3-1DD9486FE454}"/>
            </a:ext>
          </a:extLst>
        </xdr:cNvPr>
        <xdr:cNvSpPr txBox="1"/>
      </xdr:nvSpPr>
      <xdr:spPr>
        <a:xfrm>
          <a:off x="10393888" y="42104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632D6952-2528-48F9-BC8B-638A392567A5}"/>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8AF3B7A1-0730-40BB-AF2B-48138B33328C}"/>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C2205BA5-0A8F-41F3-ABB8-568EEDA94971}"/>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CC54B082-E988-4D84-B45B-119B1B8486C0}"/>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C9770E1C-BF66-4C75-AA42-B6D111E3C924}"/>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13A1CB13-C70F-4CE3-B8E6-5437F6E7E03D}"/>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AC2F9C-73E7-4B1C-AAC6-54A375657A20}"/>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28425FD-DE79-4666-889E-21F6301D7CEB}"/>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23BB0A4-F0C6-4C23-A510-511E30CB5C43}"/>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DEA17F8-6ED2-4261-A073-E704AA1B8E2F}"/>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BC59C3-A839-4C97-8DA7-854B4C8E566B}"/>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8B016E1-57A6-4279-B05A-5EC5A272F494}"/>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7F353A7-2B8B-4E41-801A-3EA119338769}"/>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1025F0D-CDF2-491D-B31C-042C95B01D35}"/>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ABF8B7E-5198-4F32-BD1D-EE4DF2C9866C}"/>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52EEE8E-58CF-4E6E-94E5-0E3EB5E884C8}"/>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826,579
809,800
4,465.27
468,395,399
451,981,211
4,162,611
260,600,193
939,828,208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DB50027-0AF3-476C-9547-BF5E3EBAF2CC}"/>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ED00B03-CA26-4978-A17F-E80C9545718C}"/>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D3CD19C-F469-43E1-9752-D86B167F3F40}"/>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8E8B0B-EA20-4C08-BCD9-F58C3652058F}"/>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BF22B63-3419-47CF-A03F-3125D56B9A20}"/>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C06458F-519A-438A-8B55-76AB9151F02D}"/>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C98753-FFDB-41B1-A455-9773C48F82DE}"/>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64DBED0-11E5-40E8-8AAB-3C35E04324B7}"/>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0071400-D767-4987-9C19-4628A97855F6}"/>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661AF5E-5F00-4F1D-B20B-C413752D812C}"/>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73106F2-5479-4460-B4E6-99110E6AE27D}"/>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B29F0AE-D2C9-4FAD-A452-9F04E18DDE11}"/>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F56D859-FD46-441F-AB4D-61A23CC51631}"/>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56015E-7475-49F4-8D40-7D72083D0965}"/>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6523AE-8CEB-493F-BC60-5D928E800DD9}"/>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BDB3FC1-BA98-49C0-8954-EE795D9ACC65}"/>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417CA82-42FA-44BE-AA16-89A9D3070DEA}"/>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775967BA-E4A5-40E3-BDEB-060A404365E0}"/>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DD16F32F-CD7B-4A4F-8809-9F730333928C}"/>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0907FB24-8A27-405F-8B8D-D3F9DD1B42C2}"/>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A74DC98-69B0-4B62-8E9A-F2E43ADD7C93}"/>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5C4A1330-59A8-469C-93B6-445E3991050A}"/>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08EDF9AA-A1C8-4072-A9FE-0CB078F7C0CB}"/>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6D239129-F35B-4E5E-9D49-89BF7E6A9BEA}"/>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E6C3812C-2FC2-436B-8D67-FA9EA8F7EAFB}"/>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E14C5F6F-5179-42E5-AF87-EE8EF28FE28D}"/>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406DB55C-90C3-4875-AFA6-C12183A2ED6B}"/>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ADA87C1B-175F-462A-8095-23BE511D0CA5}"/>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1AABCFD-486E-4C5D-9AD4-421B04AA2AC4}"/>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92F08D9-AE8F-4DFF-B1EE-D58BD30A8614}"/>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21DF618-D9A4-42E1-AECD-B9C3AE67D75B}"/>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4127EA79-7DC6-407C-A6D0-7B03F0A39367}"/>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44F7264-267D-4BC1-8679-9674182C31A6}"/>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5B42D5F2-95BD-4797-BCFD-C14F4E73A331}"/>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8D7CDE7-DF68-4E27-8843-A3BA30D4CB24}"/>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6751B61-9920-4AA3-B118-100F44EFC612}"/>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B71A1FF-E6E5-46B2-997D-F39D15489461}"/>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73C9133-FC1E-4735-9BBC-C4BCE6AE6773}"/>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4AF3640-8B57-4C22-963A-D92FE27A3420}"/>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ABD7714-0319-49CB-894D-5256039D5746}"/>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FA96FD5-65A9-4185-81DD-22B3C4C549C2}"/>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BB8A8B8-3CA5-49DB-A03F-8D612321B9D3}"/>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360362F-52FB-4074-B773-44238E7860B2}"/>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60F65002-695E-4682-9A8B-BFDC489BE80B}"/>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D5BB766-C0DB-45FC-94F7-4C45870B69E4}"/>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72390</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119AEB10-5920-45A9-A445-B11B1BA8E4A7}"/>
            </a:ext>
          </a:extLst>
        </xdr:cNvPr>
        <xdr:cNvCxnSpPr/>
      </xdr:nvCxnSpPr>
      <xdr:spPr>
        <a:xfrm flipV="1">
          <a:off x="4179570" y="5574665"/>
          <a:ext cx="1270" cy="1159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E6DAFEC8-2DFC-448F-8199-E53A136505D6}"/>
            </a:ext>
          </a:extLst>
        </xdr:cNvPr>
        <xdr:cNvSpPr txBox="1"/>
      </xdr:nvSpPr>
      <xdr:spPr>
        <a:xfrm>
          <a:off x="4229100" y="674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DFE3B0A3-E5CE-494A-B745-A17672127D45}"/>
            </a:ext>
          </a:extLst>
        </xdr:cNvPr>
        <xdr:cNvCxnSpPr/>
      </xdr:nvCxnSpPr>
      <xdr:spPr>
        <a:xfrm>
          <a:off x="4105275" y="6734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44605470-6787-4288-91C4-AA4690DDC40B}"/>
            </a:ext>
          </a:extLst>
        </xdr:cNvPr>
        <xdr:cNvSpPr txBox="1"/>
      </xdr:nvSpPr>
      <xdr:spPr>
        <a:xfrm>
          <a:off x="4229100" y="536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58313016-CFF9-417F-8594-42DEF2F6D228}"/>
            </a:ext>
          </a:extLst>
        </xdr:cNvPr>
        <xdr:cNvCxnSpPr/>
      </xdr:nvCxnSpPr>
      <xdr:spPr>
        <a:xfrm>
          <a:off x="4105275" y="55746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15257</xdr:rowOff>
    </xdr:from>
    <xdr:ext cx="405111" cy="259045"/>
    <xdr:sp macro="" textlink="">
      <xdr:nvSpPr>
        <xdr:cNvPr id="62" name="【道路】&#10;有形固定資産減価償却率平均値テキスト">
          <a:extLst>
            <a:ext uri="{FF2B5EF4-FFF2-40B4-BE49-F238E27FC236}">
              <a16:creationId xmlns:a16="http://schemas.microsoft.com/office/drawing/2014/main" id="{B843A0F1-9579-44AB-ADE4-8BE2CE977DF0}"/>
            </a:ext>
          </a:extLst>
        </xdr:cNvPr>
        <xdr:cNvSpPr txBox="1"/>
      </xdr:nvSpPr>
      <xdr:spPr>
        <a:xfrm>
          <a:off x="42291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63" name="フローチャート: 判断 62">
          <a:extLst>
            <a:ext uri="{FF2B5EF4-FFF2-40B4-BE49-F238E27FC236}">
              <a16:creationId xmlns:a16="http://schemas.microsoft.com/office/drawing/2014/main" id="{21F85D30-CE34-405A-8F2D-067F7199BE72}"/>
            </a:ext>
          </a:extLst>
        </xdr:cNvPr>
        <xdr:cNvSpPr/>
      </xdr:nvSpPr>
      <xdr:spPr>
        <a:xfrm>
          <a:off x="4124325" y="61899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59690</xdr:rowOff>
    </xdr:from>
    <xdr:to>
      <xdr:col>20</xdr:col>
      <xdr:colOff>38100</xdr:colOff>
      <xdr:row>38</xdr:row>
      <xdr:rowOff>161290</xdr:rowOff>
    </xdr:to>
    <xdr:sp macro="" textlink="">
      <xdr:nvSpPr>
        <xdr:cNvPr id="64" name="フローチャート: 判断 63">
          <a:extLst>
            <a:ext uri="{FF2B5EF4-FFF2-40B4-BE49-F238E27FC236}">
              <a16:creationId xmlns:a16="http://schemas.microsoft.com/office/drawing/2014/main" id="{A80518D7-79BE-4AA2-9DF0-359DD45CC819}"/>
            </a:ext>
          </a:extLst>
        </xdr:cNvPr>
        <xdr:cNvSpPr/>
      </xdr:nvSpPr>
      <xdr:spPr>
        <a:xfrm>
          <a:off x="3381375" y="62128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5" name="フローチャート: 判断 64">
          <a:extLst>
            <a:ext uri="{FF2B5EF4-FFF2-40B4-BE49-F238E27FC236}">
              <a16:creationId xmlns:a16="http://schemas.microsoft.com/office/drawing/2014/main" id="{50B66A31-4F7B-43EA-B10F-21529E67FAE1}"/>
            </a:ext>
          </a:extLst>
        </xdr:cNvPr>
        <xdr:cNvSpPr/>
      </xdr:nvSpPr>
      <xdr:spPr>
        <a:xfrm>
          <a:off x="2571750" y="61791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a:extLst>
            <a:ext uri="{FF2B5EF4-FFF2-40B4-BE49-F238E27FC236}">
              <a16:creationId xmlns:a16="http://schemas.microsoft.com/office/drawing/2014/main" id="{9B07D2E0-6E62-4242-ACD1-F0E90BEF7110}"/>
            </a:ext>
          </a:extLst>
        </xdr:cNvPr>
        <xdr:cNvSpPr/>
      </xdr:nvSpPr>
      <xdr:spPr>
        <a:xfrm>
          <a:off x="1781175" y="60280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71120</xdr:rowOff>
    </xdr:from>
    <xdr:to>
      <xdr:col>6</xdr:col>
      <xdr:colOff>38100</xdr:colOff>
      <xdr:row>36</xdr:row>
      <xdr:rowOff>1270</xdr:rowOff>
    </xdr:to>
    <xdr:sp macro="" textlink="">
      <xdr:nvSpPr>
        <xdr:cNvPr id="67" name="フローチャート: 判断 66">
          <a:extLst>
            <a:ext uri="{FF2B5EF4-FFF2-40B4-BE49-F238E27FC236}">
              <a16:creationId xmlns:a16="http://schemas.microsoft.com/office/drawing/2014/main" id="{5D1FDD7A-D644-4838-BED8-D0420DF51BFD}"/>
            </a:ext>
          </a:extLst>
        </xdr:cNvPr>
        <xdr:cNvSpPr/>
      </xdr:nvSpPr>
      <xdr:spPr>
        <a:xfrm>
          <a:off x="981075" y="57353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72FC3F4-59FE-47A0-8C35-0181551FA639}"/>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6FDFA4F-0460-4611-8EA6-ED6444BD86ED}"/>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D4E9987-2AC8-4DC9-9247-3D03812FE3C0}"/>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AB9714A-51A9-4AF4-B1C9-F71D27F2B68D}"/>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A79A1E2-DC81-4213-8ECC-4560ACB3DCAE}"/>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3" name="楕円 72">
          <a:extLst>
            <a:ext uri="{FF2B5EF4-FFF2-40B4-BE49-F238E27FC236}">
              <a16:creationId xmlns:a16="http://schemas.microsoft.com/office/drawing/2014/main" id="{72C22664-E29A-4192-9FDC-D935F89F130B}"/>
            </a:ext>
          </a:extLst>
        </xdr:cNvPr>
        <xdr:cNvSpPr/>
      </xdr:nvSpPr>
      <xdr:spPr>
        <a:xfrm>
          <a:off x="4124325" y="60128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44467</xdr:rowOff>
    </xdr:from>
    <xdr:ext cx="405111" cy="259045"/>
    <xdr:sp macro="" textlink="">
      <xdr:nvSpPr>
        <xdr:cNvPr id="74" name="【道路】&#10;有形固定資産減価償却率該当値テキスト">
          <a:extLst>
            <a:ext uri="{FF2B5EF4-FFF2-40B4-BE49-F238E27FC236}">
              <a16:creationId xmlns:a16="http://schemas.microsoft.com/office/drawing/2014/main" id="{3E3F9923-F134-4A49-8F19-A282C4BEE3D5}"/>
            </a:ext>
          </a:extLst>
        </xdr:cNvPr>
        <xdr:cNvSpPr txBox="1"/>
      </xdr:nvSpPr>
      <xdr:spPr>
        <a:xfrm>
          <a:off x="4229100" y="58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120650</xdr:rowOff>
    </xdr:from>
    <xdr:to>
      <xdr:col>20</xdr:col>
      <xdr:colOff>38100</xdr:colOff>
      <xdr:row>37</xdr:row>
      <xdr:rowOff>50800</xdr:rowOff>
    </xdr:to>
    <xdr:sp macro="" textlink="">
      <xdr:nvSpPr>
        <xdr:cNvPr id="75" name="楕円 74">
          <a:extLst>
            <a:ext uri="{FF2B5EF4-FFF2-40B4-BE49-F238E27FC236}">
              <a16:creationId xmlns:a16="http://schemas.microsoft.com/office/drawing/2014/main" id="{F5F60A58-52A7-44E8-8192-BB3E3540CE9C}"/>
            </a:ext>
          </a:extLst>
        </xdr:cNvPr>
        <xdr:cNvSpPr/>
      </xdr:nvSpPr>
      <xdr:spPr>
        <a:xfrm>
          <a:off x="3381375" y="59531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0</xdr:rowOff>
    </xdr:from>
    <xdr:to>
      <xdr:col>24</xdr:col>
      <xdr:colOff>63500</xdr:colOff>
      <xdr:row>37</xdr:row>
      <xdr:rowOff>72390</xdr:rowOff>
    </xdr:to>
    <xdr:cxnSp macro="">
      <xdr:nvCxnSpPr>
        <xdr:cNvPr id="76" name="直線コネクタ 75">
          <a:extLst>
            <a:ext uri="{FF2B5EF4-FFF2-40B4-BE49-F238E27FC236}">
              <a16:creationId xmlns:a16="http://schemas.microsoft.com/office/drawing/2014/main" id="{4F762AD6-267C-446A-84DC-D3BD9234D841}"/>
            </a:ext>
          </a:extLst>
        </xdr:cNvPr>
        <xdr:cNvCxnSpPr/>
      </xdr:nvCxnSpPr>
      <xdr:spPr>
        <a:xfrm>
          <a:off x="3429000" y="5991225"/>
          <a:ext cx="752475"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48260</xdr:rowOff>
    </xdr:from>
    <xdr:to>
      <xdr:col>15</xdr:col>
      <xdr:colOff>101600</xdr:colOff>
      <xdr:row>36</xdr:row>
      <xdr:rowOff>149860</xdr:rowOff>
    </xdr:to>
    <xdr:sp macro="" textlink="">
      <xdr:nvSpPr>
        <xdr:cNvPr id="77" name="楕円 76">
          <a:extLst>
            <a:ext uri="{FF2B5EF4-FFF2-40B4-BE49-F238E27FC236}">
              <a16:creationId xmlns:a16="http://schemas.microsoft.com/office/drawing/2014/main" id="{AACD50A6-6814-4D8A-8703-87E9869F53F7}"/>
            </a:ext>
          </a:extLst>
        </xdr:cNvPr>
        <xdr:cNvSpPr/>
      </xdr:nvSpPr>
      <xdr:spPr>
        <a:xfrm>
          <a:off x="2571750" y="58743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99060</xdr:rowOff>
    </xdr:from>
    <xdr:to>
      <xdr:col>19</xdr:col>
      <xdr:colOff>177800</xdr:colOff>
      <xdr:row>37</xdr:row>
      <xdr:rowOff>0</xdr:rowOff>
    </xdr:to>
    <xdr:cxnSp macro="">
      <xdr:nvCxnSpPr>
        <xdr:cNvPr id="78" name="直線コネクタ 77">
          <a:extLst>
            <a:ext uri="{FF2B5EF4-FFF2-40B4-BE49-F238E27FC236}">
              <a16:creationId xmlns:a16="http://schemas.microsoft.com/office/drawing/2014/main" id="{7B1D7EF8-3CA6-4342-B698-165AAD661C3D}"/>
            </a:ext>
          </a:extLst>
        </xdr:cNvPr>
        <xdr:cNvCxnSpPr/>
      </xdr:nvCxnSpPr>
      <xdr:spPr>
        <a:xfrm>
          <a:off x="2619375" y="5931535"/>
          <a:ext cx="809625"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143510</xdr:rowOff>
    </xdr:from>
    <xdr:to>
      <xdr:col>10</xdr:col>
      <xdr:colOff>165100</xdr:colOff>
      <xdr:row>36</xdr:row>
      <xdr:rowOff>73660</xdr:rowOff>
    </xdr:to>
    <xdr:sp macro="" textlink="">
      <xdr:nvSpPr>
        <xdr:cNvPr id="79" name="楕円 78">
          <a:extLst>
            <a:ext uri="{FF2B5EF4-FFF2-40B4-BE49-F238E27FC236}">
              <a16:creationId xmlns:a16="http://schemas.microsoft.com/office/drawing/2014/main" id="{40CDCE90-6D97-4F1D-BFFC-781B7D6740B9}"/>
            </a:ext>
          </a:extLst>
        </xdr:cNvPr>
        <xdr:cNvSpPr/>
      </xdr:nvSpPr>
      <xdr:spPr>
        <a:xfrm>
          <a:off x="1781175" y="58077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22860</xdr:rowOff>
    </xdr:from>
    <xdr:to>
      <xdr:col>15</xdr:col>
      <xdr:colOff>50800</xdr:colOff>
      <xdr:row>36</xdr:row>
      <xdr:rowOff>99060</xdr:rowOff>
    </xdr:to>
    <xdr:cxnSp macro="">
      <xdr:nvCxnSpPr>
        <xdr:cNvPr id="80" name="直線コネクタ 79">
          <a:extLst>
            <a:ext uri="{FF2B5EF4-FFF2-40B4-BE49-F238E27FC236}">
              <a16:creationId xmlns:a16="http://schemas.microsoft.com/office/drawing/2014/main" id="{955CFA8C-1275-44E9-9313-64BB98983DD4}"/>
            </a:ext>
          </a:extLst>
        </xdr:cNvPr>
        <xdr:cNvCxnSpPr/>
      </xdr:nvCxnSpPr>
      <xdr:spPr>
        <a:xfrm>
          <a:off x="1828800" y="5855335"/>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86360</xdr:rowOff>
    </xdr:from>
    <xdr:to>
      <xdr:col>6</xdr:col>
      <xdr:colOff>38100</xdr:colOff>
      <xdr:row>36</xdr:row>
      <xdr:rowOff>16510</xdr:rowOff>
    </xdr:to>
    <xdr:sp macro="" textlink="">
      <xdr:nvSpPr>
        <xdr:cNvPr id="81" name="楕円 80">
          <a:extLst>
            <a:ext uri="{FF2B5EF4-FFF2-40B4-BE49-F238E27FC236}">
              <a16:creationId xmlns:a16="http://schemas.microsoft.com/office/drawing/2014/main" id="{216C8FF6-D8B4-47D1-9E59-9869D23CEB2F}"/>
            </a:ext>
          </a:extLst>
        </xdr:cNvPr>
        <xdr:cNvSpPr/>
      </xdr:nvSpPr>
      <xdr:spPr>
        <a:xfrm>
          <a:off x="981075" y="57505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137160</xdr:rowOff>
    </xdr:from>
    <xdr:to>
      <xdr:col>10</xdr:col>
      <xdr:colOff>114300</xdr:colOff>
      <xdr:row>36</xdr:row>
      <xdr:rowOff>22860</xdr:rowOff>
    </xdr:to>
    <xdr:cxnSp macro="">
      <xdr:nvCxnSpPr>
        <xdr:cNvPr id="82" name="直線コネクタ 81">
          <a:extLst>
            <a:ext uri="{FF2B5EF4-FFF2-40B4-BE49-F238E27FC236}">
              <a16:creationId xmlns:a16="http://schemas.microsoft.com/office/drawing/2014/main" id="{176D9D85-7957-43DD-B39C-3E69430A9DD4}"/>
            </a:ext>
          </a:extLst>
        </xdr:cNvPr>
        <xdr:cNvCxnSpPr/>
      </xdr:nvCxnSpPr>
      <xdr:spPr>
        <a:xfrm>
          <a:off x="1028700" y="5807710"/>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152417</xdr:rowOff>
    </xdr:from>
    <xdr:ext cx="405111" cy="259045"/>
    <xdr:sp macro="" textlink="">
      <xdr:nvSpPr>
        <xdr:cNvPr id="83" name="n_1aveValue【道路】&#10;有形固定資産減価償却率">
          <a:extLst>
            <a:ext uri="{FF2B5EF4-FFF2-40B4-BE49-F238E27FC236}">
              <a16:creationId xmlns:a16="http://schemas.microsoft.com/office/drawing/2014/main" id="{D7EBD5CE-00C4-4ECE-A1F0-246D24E118EA}"/>
            </a:ext>
          </a:extLst>
        </xdr:cNvPr>
        <xdr:cNvSpPr txBox="1"/>
      </xdr:nvSpPr>
      <xdr:spPr>
        <a:xfrm>
          <a:off x="323914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4" name="n_2aveValue【道路】&#10;有形固定資産減価償却率">
          <a:extLst>
            <a:ext uri="{FF2B5EF4-FFF2-40B4-BE49-F238E27FC236}">
              <a16:creationId xmlns:a16="http://schemas.microsoft.com/office/drawing/2014/main" id="{D9EAB0F6-D1ED-43E2-BB19-11029AD7B277}"/>
            </a:ext>
          </a:extLst>
        </xdr:cNvPr>
        <xdr:cNvSpPr txBox="1"/>
      </xdr:nvSpPr>
      <xdr:spPr>
        <a:xfrm>
          <a:off x="2439044" y="627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5" name="n_3aveValue【道路】&#10;有形固定資産減価償却率">
          <a:extLst>
            <a:ext uri="{FF2B5EF4-FFF2-40B4-BE49-F238E27FC236}">
              <a16:creationId xmlns:a16="http://schemas.microsoft.com/office/drawing/2014/main" id="{AB42D9D2-4E58-49F6-BBB8-6D41AE749F75}"/>
            </a:ext>
          </a:extLst>
        </xdr:cNvPr>
        <xdr:cNvSpPr txBox="1"/>
      </xdr:nvSpPr>
      <xdr:spPr>
        <a:xfrm>
          <a:off x="1648469"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17797</xdr:rowOff>
    </xdr:from>
    <xdr:ext cx="405111" cy="259045"/>
    <xdr:sp macro="" textlink="">
      <xdr:nvSpPr>
        <xdr:cNvPr id="86" name="n_4aveValue【道路】&#10;有形固定資産減価償却率">
          <a:extLst>
            <a:ext uri="{FF2B5EF4-FFF2-40B4-BE49-F238E27FC236}">
              <a16:creationId xmlns:a16="http://schemas.microsoft.com/office/drawing/2014/main" id="{44CC0B05-71C0-44E4-A5AB-D937D6901C59}"/>
            </a:ext>
          </a:extLst>
        </xdr:cNvPr>
        <xdr:cNvSpPr txBox="1"/>
      </xdr:nvSpPr>
      <xdr:spPr>
        <a:xfrm>
          <a:off x="848369"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67327</xdr:rowOff>
    </xdr:from>
    <xdr:ext cx="405111" cy="259045"/>
    <xdr:sp macro="" textlink="">
      <xdr:nvSpPr>
        <xdr:cNvPr id="87" name="n_1mainValue【道路】&#10;有形固定資産減価償却率">
          <a:extLst>
            <a:ext uri="{FF2B5EF4-FFF2-40B4-BE49-F238E27FC236}">
              <a16:creationId xmlns:a16="http://schemas.microsoft.com/office/drawing/2014/main" id="{802AAF30-9FDD-4220-A981-DEA718D6D5B2}"/>
            </a:ext>
          </a:extLst>
        </xdr:cNvPr>
        <xdr:cNvSpPr txBox="1"/>
      </xdr:nvSpPr>
      <xdr:spPr>
        <a:xfrm>
          <a:off x="3239144" y="573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166387</xdr:rowOff>
    </xdr:from>
    <xdr:ext cx="405111" cy="259045"/>
    <xdr:sp macro="" textlink="">
      <xdr:nvSpPr>
        <xdr:cNvPr id="88" name="n_2mainValue【道路】&#10;有形固定資産減価償却率">
          <a:extLst>
            <a:ext uri="{FF2B5EF4-FFF2-40B4-BE49-F238E27FC236}">
              <a16:creationId xmlns:a16="http://schemas.microsoft.com/office/drawing/2014/main" id="{61BC2B11-E37B-44B3-AF8F-4A3DC5A14EE4}"/>
            </a:ext>
          </a:extLst>
        </xdr:cNvPr>
        <xdr:cNvSpPr txBox="1"/>
      </xdr:nvSpPr>
      <xdr:spPr>
        <a:xfrm>
          <a:off x="2439044" y="566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90187</xdr:rowOff>
    </xdr:from>
    <xdr:ext cx="405111" cy="259045"/>
    <xdr:sp macro="" textlink="">
      <xdr:nvSpPr>
        <xdr:cNvPr id="89" name="n_3mainValue【道路】&#10;有形固定資産減価償却率">
          <a:extLst>
            <a:ext uri="{FF2B5EF4-FFF2-40B4-BE49-F238E27FC236}">
              <a16:creationId xmlns:a16="http://schemas.microsoft.com/office/drawing/2014/main" id="{7434AC17-75C7-4A14-9A25-CC38A3BEC7E9}"/>
            </a:ext>
          </a:extLst>
        </xdr:cNvPr>
        <xdr:cNvSpPr txBox="1"/>
      </xdr:nvSpPr>
      <xdr:spPr>
        <a:xfrm>
          <a:off x="1648469" y="5592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7637</xdr:rowOff>
    </xdr:from>
    <xdr:ext cx="405111" cy="259045"/>
    <xdr:sp macro="" textlink="">
      <xdr:nvSpPr>
        <xdr:cNvPr id="90" name="n_4mainValue【道路】&#10;有形固定資産減価償却率">
          <a:extLst>
            <a:ext uri="{FF2B5EF4-FFF2-40B4-BE49-F238E27FC236}">
              <a16:creationId xmlns:a16="http://schemas.microsoft.com/office/drawing/2014/main" id="{48B56795-7C4F-4534-9818-D5B9DD70B1CE}"/>
            </a:ext>
          </a:extLst>
        </xdr:cNvPr>
        <xdr:cNvSpPr txBox="1"/>
      </xdr:nvSpPr>
      <xdr:spPr>
        <a:xfrm>
          <a:off x="848369" y="5840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60A9C60-9551-47E1-A9B3-DC13646376CB}"/>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2" name="正方形/長方形 91">
          <a:extLst>
            <a:ext uri="{FF2B5EF4-FFF2-40B4-BE49-F238E27FC236}">
              <a16:creationId xmlns:a16="http://schemas.microsoft.com/office/drawing/2014/main" id="{77F5D47F-48FA-42D6-A93B-353FD6D99E55}"/>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3" name="正方形/長方形 92">
          <a:extLst>
            <a:ext uri="{FF2B5EF4-FFF2-40B4-BE49-F238E27FC236}">
              <a16:creationId xmlns:a16="http://schemas.microsoft.com/office/drawing/2014/main" id="{DB15D731-CD7B-4BFF-8BA5-7435198111FE}"/>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4" name="正方形/長方形 93">
          <a:extLst>
            <a:ext uri="{FF2B5EF4-FFF2-40B4-BE49-F238E27FC236}">
              <a16:creationId xmlns:a16="http://schemas.microsoft.com/office/drawing/2014/main" id="{B4A4E424-AA34-4F09-B822-98A49C0B1805}"/>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5" name="正方形/長方形 94">
          <a:extLst>
            <a:ext uri="{FF2B5EF4-FFF2-40B4-BE49-F238E27FC236}">
              <a16:creationId xmlns:a16="http://schemas.microsoft.com/office/drawing/2014/main" id="{4B13D393-4C60-421E-A13E-B4D5044A2239}"/>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BA443A0-5C71-4867-BF06-B524CBFCF086}"/>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7" name="テキスト ボックス 96">
          <a:extLst>
            <a:ext uri="{FF2B5EF4-FFF2-40B4-BE49-F238E27FC236}">
              <a16:creationId xmlns:a16="http://schemas.microsoft.com/office/drawing/2014/main" id="{759033DA-A828-4886-9C84-1B054DFA5732}"/>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C2DE905-C522-400B-B751-7ECA0EB10745}"/>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BFC88398-F22B-4F5D-97A0-49AFCA67E6C2}"/>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B7D54AFB-4866-4C06-AFD5-1D952D8F0D61}"/>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16D4D6DD-F58E-4C47-9391-8EC0B0F784D9}"/>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B7D086BC-0BA1-4142-A42D-49E52CCC5535}"/>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AE91CB47-D52B-4E5D-B0B0-3707FB9A600B}"/>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59829FA9-1111-43D3-8F05-5349256DA5D6}"/>
            </a:ext>
          </a:extLst>
        </xdr:cNvPr>
        <xdr:cNvSpPr txBox="1"/>
      </xdr:nvSpPr>
      <xdr:spPr>
        <a:xfrm>
          <a:off x="5478976"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357748B9-5024-43A5-9757-F7DE1E9EF1B3}"/>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8DC94AC-9A19-4866-8158-790F2C6FE54D}"/>
            </a:ext>
          </a:extLst>
        </xdr:cNvPr>
        <xdr:cNvSpPr txBox="1"/>
      </xdr:nvSpPr>
      <xdr:spPr>
        <a:xfrm>
          <a:off x="5478976"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68384ADE-43EF-4098-89E7-9FCCB5686ED8}"/>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C31B1A31-7C24-4B69-AE0E-135406D1651C}"/>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EAE6C31-ED2F-4835-B8C4-56389570738F}"/>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CF567D82-55FF-4FD3-83F4-4C0BEC55E885}"/>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FBC2EA80-ED32-4088-8985-FE175D1E7424}"/>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110261</xdr:rowOff>
    </xdr:from>
    <xdr:to>
      <xdr:col>54</xdr:col>
      <xdr:colOff>189865</xdr:colOff>
      <xdr:row>41</xdr:row>
      <xdr:rowOff>140360</xdr:rowOff>
    </xdr:to>
    <xdr:cxnSp macro="">
      <xdr:nvCxnSpPr>
        <xdr:cNvPr id="112" name="直線コネクタ 111">
          <a:extLst>
            <a:ext uri="{FF2B5EF4-FFF2-40B4-BE49-F238E27FC236}">
              <a16:creationId xmlns:a16="http://schemas.microsoft.com/office/drawing/2014/main" id="{FFC84329-1D0C-4302-BC73-82F874FF79D4}"/>
            </a:ext>
          </a:extLst>
        </xdr:cNvPr>
        <xdr:cNvCxnSpPr/>
      </xdr:nvCxnSpPr>
      <xdr:spPr>
        <a:xfrm flipV="1">
          <a:off x="9427845" y="5612536"/>
          <a:ext cx="1270" cy="1169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144187</xdr:rowOff>
    </xdr:from>
    <xdr:ext cx="469744" cy="259045"/>
    <xdr:sp macro="" textlink="">
      <xdr:nvSpPr>
        <xdr:cNvPr id="113" name="【道路】&#10;一人当たり延長最小値テキスト">
          <a:extLst>
            <a:ext uri="{FF2B5EF4-FFF2-40B4-BE49-F238E27FC236}">
              <a16:creationId xmlns:a16="http://schemas.microsoft.com/office/drawing/2014/main" id="{C95E25A1-2914-46AF-B821-0C34C3D8F816}"/>
            </a:ext>
          </a:extLst>
        </xdr:cNvPr>
        <xdr:cNvSpPr txBox="1"/>
      </xdr:nvSpPr>
      <xdr:spPr>
        <a:xfrm>
          <a:off x="9477375" y="67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140360</xdr:rowOff>
    </xdr:from>
    <xdr:to>
      <xdr:col>55</xdr:col>
      <xdr:colOff>88900</xdr:colOff>
      <xdr:row>41</xdr:row>
      <xdr:rowOff>140360</xdr:rowOff>
    </xdr:to>
    <xdr:cxnSp macro="">
      <xdr:nvCxnSpPr>
        <xdr:cNvPr id="114" name="直線コネクタ 113">
          <a:extLst>
            <a:ext uri="{FF2B5EF4-FFF2-40B4-BE49-F238E27FC236}">
              <a16:creationId xmlns:a16="http://schemas.microsoft.com/office/drawing/2014/main" id="{C99A3BD7-8040-48ED-8506-87D77FE76CB5}"/>
            </a:ext>
          </a:extLst>
        </xdr:cNvPr>
        <xdr:cNvCxnSpPr/>
      </xdr:nvCxnSpPr>
      <xdr:spPr>
        <a:xfrm>
          <a:off x="9363075" y="678246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56938</xdr:rowOff>
    </xdr:from>
    <xdr:ext cx="534377" cy="259045"/>
    <xdr:sp macro="" textlink="">
      <xdr:nvSpPr>
        <xdr:cNvPr id="115" name="【道路】&#10;一人当たり延長最大値テキスト">
          <a:extLst>
            <a:ext uri="{FF2B5EF4-FFF2-40B4-BE49-F238E27FC236}">
              <a16:creationId xmlns:a16="http://schemas.microsoft.com/office/drawing/2014/main" id="{C8F7509C-7ABF-40E8-ABA5-83EC9A8EAD0C}"/>
            </a:ext>
          </a:extLst>
        </xdr:cNvPr>
        <xdr:cNvSpPr txBox="1"/>
      </xdr:nvSpPr>
      <xdr:spPr>
        <a:xfrm>
          <a:off x="9477375" y="54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110261</xdr:rowOff>
    </xdr:from>
    <xdr:to>
      <xdr:col>55</xdr:col>
      <xdr:colOff>88900</xdr:colOff>
      <xdr:row>34</xdr:row>
      <xdr:rowOff>110261</xdr:rowOff>
    </xdr:to>
    <xdr:cxnSp macro="">
      <xdr:nvCxnSpPr>
        <xdr:cNvPr id="116" name="直線コネクタ 115">
          <a:extLst>
            <a:ext uri="{FF2B5EF4-FFF2-40B4-BE49-F238E27FC236}">
              <a16:creationId xmlns:a16="http://schemas.microsoft.com/office/drawing/2014/main" id="{3A12E7D2-082E-442E-92DD-87CA713B9BD8}"/>
            </a:ext>
          </a:extLst>
        </xdr:cNvPr>
        <xdr:cNvCxnSpPr/>
      </xdr:nvCxnSpPr>
      <xdr:spPr>
        <a:xfrm>
          <a:off x="9363075" y="561253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89196</xdr:rowOff>
    </xdr:from>
    <xdr:ext cx="469744" cy="259045"/>
    <xdr:sp macro="" textlink="">
      <xdr:nvSpPr>
        <xdr:cNvPr id="117" name="【道路】&#10;一人当たり延長平均値テキスト">
          <a:extLst>
            <a:ext uri="{FF2B5EF4-FFF2-40B4-BE49-F238E27FC236}">
              <a16:creationId xmlns:a16="http://schemas.microsoft.com/office/drawing/2014/main" id="{54D6E154-63FB-4389-AFF8-4ED6994CC14C}"/>
            </a:ext>
          </a:extLst>
        </xdr:cNvPr>
        <xdr:cNvSpPr txBox="1"/>
      </xdr:nvSpPr>
      <xdr:spPr>
        <a:xfrm>
          <a:off x="9477375" y="6401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66319</xdr:rowOff>
    </xdr:from>
    <xdr:to>
      <xdr:col>55</xdr:col>
      <xdr:colOff>50800</xdr:colOff>
      <xdr:row>40</xdr:row>
      <xdr:rowOff>167919</xdr:rowOff>
    </xdr:to>
    <xdr:sp macro="" textlink="">
      <xdr:nvSpPr>
        <xdr:cNvPr id="118" name="フローチャート: 判断 117">
          <a:extLst>
            <a:ext uri="{FF2B5EF4-FFF2-40B4-BE49-F238E27FC236}">
              <a16:creationId xmlns:a16="http://schemas.microsoft.com/office/drawing/2014/main" id="{8B727810-2476-4128-9332-3F9D25E2C627}"/>
            </a:ext>
          </a:extLst>
        </xdr:cNvPr>
        <xdr:cNvSpPr/>
      </xdr:nvSpPr>
      <xdr:spPr>
        <a:xfrm>
          <a:off x="9401175" y="654649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81559</xdr:rowOff>
    </xdr:from>
    <xdr:to>
      <xdr:col>50</xdr:col>
      <xdr:colOff>165100</xdr:colOff>
      <xdr:row>41</xdr:row>
      <xdr:rowOff>11709</xdr:rowOff>
    </xdr:to>
    <xdr:sp macro="" textlink="">
      <xdr:nvSpPr>
        <xdr:cNvPr id="119" name="フローチャート: 判断 118">
          <a:extLst>
            <a:ext uri="{FF2B5EF4-FFF2-40B4-BE49-F238E27FC236}">
              <a16:creationId xmlns:a16="http://schemas.microsoft.com/office/drawing/2014/main" id="{AD8955EA-1FCD-419B-8643-21DF2325A065}"/>
            </a:ext>
          </a:extLst>
        </xdr:cNvPr>
        <xdr:cNvSpPr/>
      </xdr:nvSpPr>
      <xdr:spPr>
        <a:xfrm>
          <a:off x="8639175" y="656173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63119</xdr:rowOff>
    </xdr:from>
    <xdr:to>
      <xdr:col>46</xdr:col>
      <xdr:colOff>38100</xdr:colOff>
      <xdr:row>40</xdr:row>
      <xdr:rowOff>164719</xdr:rowOff>
    </xdr:to>
    <xdr:sp macro="" textlink="">
      <xdr:nvSpPr>
        <xdr:cNvPr id="120" name="フローチャート: 判断 119">
          <a:extLst>
            <a:ext uri="{FF2B5EF4-FFF2-40B4-BE49-F238E27FC236}">
              <a16:creationId xmlns:a16="http://schemas.microsoft.com/office/drawing/2014/main" id="{8A8E62E1-9FF8-4E3F-903A-32130A33277B}"/>
            </a:ext>
          </a:extLst>
        </xdr:cNvPr>
        <xdr:cNvSpPr/>
      </xdr:nvSpPr>
      <xdr:spPr>
        <a:xfrm>
          <a:off x="7839075" y="654329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161036</xdr:rowOff>
    </xdr:from>
    <xdr:to>
      <xdr:col>41</xdr:col>
      <xdr:colOff>101600</xdr:colOff>
      <xdr:row>41</xdr:row>
      <xdr:rowOff>91186</xdr:rowOff>
    </xdr:to>
    <xdr:sp macro="" textlink="">
      <xdr:nvSpPr>
        <xdr:cNvPr id="121" name="フローチャート: 判断 120">
          <a:extLst>
            <a:ext uri="{FF2B5EF4-FFF2-40B4-BE49-F238E27FC236}">
              <a16:creationId xmlns:a16="http://schemas.microsoft.com/office/drawing/2014/main" id="{EF0C791B-F595-4F44-B7D1-2A66846D878B}"/>
            </a:ext>
          </a:extLst>
        </xdr:cNvPr>
        <xdr:cNvSpPr/>
      </xdr:nvSpPr>
      <xdr:spPr>
        <a:xfrm>
          <a:off x="7029450" y="6641211"/>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22733</xdr:rowOff>
    </xdr:from>
    <xdr:to>
      <xdr:col>36</xdr:col>
      <xdr:colOff>165100</xdr:colOff>
      <xdr:row>41</xdr:row>
      <xdr:rowOff>124333</xdr:rowOff>
    </xdr:to>
    <xdr:sp macro="" textlink="">
      <xdr:nvSpPr>
        <xdr:cNvPr id="122" name="フローチャート: 判断 121">
          <a:extLst>
            <a:ext uri="{FF2B5EF4-FFF2-40B4-BE49-F238E27FC236}">
              <a16:creationId xmlns:a16="http://schemas.microsoft.com/office/drawing/2014/main" id="{DC1E1A25-FDA3-4D6B-97F9-661AA872AF61}"/>
            </a:ext>
          </a:extLst>
        </xdr:cNvPr>
        <xdr:cNvSpPr/>
      </xdr:nvSpPr>
      <xdr:spPr>
        <a:xfrm>
          <a:off x="6238875" y="66648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89E2CC5-9195-435E-97D0-7AA5E68743E2}"/>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676F6C4-F611-4F6C-A126-24F924DC7B5C}"/>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8D1CE94-0AE8-405E-8108-5C68BBDCAF54}"/>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A533526-79BC-42DA-9767-BF23CD6339AE}"/>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31CF2A6-C872-4EEB-98E1-48D08FFAB9FA}"/>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102895</xdr:rowOff>
    </xdr:from>
    <xdr:to>
      <xdr:col>55</xdr:col>
      <xdr:colOff>50800</xdr:colOff>
      <xdr:row>41</xdr:row>
      <xdr:rowOff>33045</xdr:rowOff>
    </xdr:to>
    <xdr:sp macro="" textlink="">
      <xdr:nvSpPr>
        <xdr:cNvPr id="128" name="楕円 127">
          <a:extLst>
            <a:ext uri="{FF2B5EF4-FFF2-40B4-BE49-F238E27FC236}">
              <a16:creationId xmlns:a16="http://schemas.microsoft.com/office/drawing/2014/main" id="{DD08F941-AC34-4B53-AB75-17D7BF114E17}"/>
            </a:ext>
          </a:extLst>
        </xdr:cNvPr>
        <xdr:cNvSpPr/>
      </xdr:nvSpPr>
      <xdr:spPr>
        <a:xfrm>
          <a:off x="9401175" y="658307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81322</xdr:rowOff>
    </xdr:from>
    <xdr:ext cx="469744" cy="259045"/>
    <xdr:sp macro="" textlink="">
      <xdr:nvSpPr>
        <xdr:cNvPr id="129" name="【道路】&#10;一人当たり延長該当値テキスト">
          <a:extLst>
            <a:ext uri="{FF2B5EF4-FFF2-40B4-BE49-F238E27FC236}">
              <a16:creationId xmlns:a16="http://schemas.microsoft.com/office/drawing/2014/main" id="{0B03340A-3805-4CAA-9666-6DE540F8CD72}"/>
            </a:ext>
          </a:extLst>
        </xdr:cNvPr>
        <xdr:cNvSpPr txBox="1"/>
      </xdr:nvSpPr>
      <xdr:spPr>
        <a:xfrm>
          <a:off x="9477375" y="656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103200</xdr:rowOff>
    </xdr:from>
    <xdr:to>
      <xdr:col>50</xdr:col>
      <xdr:colOff>165100</xdr:colOff>
      <xdr:row>41</xdr:row>
      <xdr:rowOff>33350</xdr:rowOff>
    </xdr:to>
    <xdr:sp macro="" textlink="">
      <xdr:nvSpPr>
        <xdr:cNvPr id="130" name="楕円 129">
          <a:extLst>
            <a:ext uri="{FF2B5EF4-FFF2-40B4-BE49-F238E27FC236}">
              <a16:creationId xmlns:a16="http://schemas.microsoft.com/office/drawing/2014/main" id="{5AEB8813-51C5-4726-A656-4CA61D6B184B}"/>
            </a:ext>
          </a:extLst>
        </xdr:cNvPr>
        <xdr:cNvSpPr/>
      </xdr:nvSpPr>
      <xdr:spPr>
        <a:xfrm>
          <a:off x="8639175" y="65833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153695</xdr:rowOff>
    </xdr:from>
    <xdr:to>
      <xdr:col>55</xdr:col>
      <xdr:colOff>0</xdr:colOff>
      <xdr:row>40</xdr:row>
      <xdr:rowOff>154000</xdr:rowOff>
    </xdr:to>
    <xdr:cxnSp macro="">
      <xdr:nvCxnSpPr>
        <xdr:cNvPr id="131" name="直線コネクタ 130">
          <a:extLst>
            <a:ext uri="{FF2B5EF4-FFF2-40B4-BE49-F238E27FC236}">
              <a16:creationId xmlns:a16="http://schemas.microsoft.com/office/drawing/2014/main" id="{053DE2B7-81E0-43D3-8F91-AA62D969660B}"/>
            </a:ext>
          </a:extLst>
        </xdr:cNvPr>
        <xdr:cNvCxnSpPr/>
      </xdr:nvCxnSpPr>
      <xdr:spPr>
        <a:xfrm flipV="1">
          <a:off x="8686800" y="6630695"/>
          <a:ext cx="74295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104877</xdr:rowOff>
    </xdr:from>
    <xdr:to>
      <xdr:col>46</xdr:col>
      <xdr:colOff>38100</xdr:colOff>
      <xdr:row>41</xdr:row>
      <xdr:rowOff>35027</xdr:rowOff>
    </xdr:to>
    <xdr:sp macro="" textlink="">
      <xdr:nvSpPr>
        <xdr:cNvPr id="132" name="楕円 131">
          <a:extLst>
            <a:ext uri="{FF2B5EF4-FFF2-40B4-BE49-F238E27FC236}">
              <a16:creationId xmlns:a16="http://schemas.microsoft.com/office/drawing/2014/main" id="{F6F0CDF8-BBB3-4DCB-84B3-9B9D14662DFF}"/>
            </a:ext>
          </a:extLst>
        </xdr:cNvPr>
        <xdr:cNvSpPr/>
      </xdr:nvSpPr>
      <xdr:spPr>
        <a:xfrm>
          <a:off x="7839075" y="657870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154000</xdr:rowOff>
    </xdr:from>
    <xdr:to>
      <xdr:col>50</xdr:col>
      <xdr:colOff>114300</xdr:colOff>
      <xdr:row>40</xdr:row>
      <xdr:rowOff>155677</xdr:rowOff>
    </xdr:to>
    <xdr:cxnSp macro="">
      <xdr:nvCxnSpPr>
        <xdr:cNvPr id="133" name="直線コネクタ 132">
          <a:extLst>
            <a:ext uri="{FF2B5EF4-FFF2-40B4-BE49-F238E27FC236}">
              <a16:creationId xmlns:a16="http://schemas.microsoft.com/office/drawing/2014/main" id="{E83014E3-F04B-4D8B-B072-26A3EA2174A0}"/>
            </a:ext>
          </a:extLst>
        </xdr:cNvPr>
        <xdr:cNvCxnSpPr/>
      </xdr:nvCxnSpPr>
      <xdr:spPr>
        <a:xfrm flipV="1">
          <a:off x="7886700" y="6631000"/>
          <a:ext cx="8001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109982</xdr:rowOff>
    </xdr:from>
    <xdr:to>
      <xdr:col>41</xdr:col>
      <xdr:colOff>101600</xdr:colOff>
      <xdr:row>41</xdr:row>
      <xdr:rowOff>40132</xdr:rowOff>
    </xdr:to>
    <xdr:sp macro="" textlink="">
      <xdr:nvSpPr>
        <xdr:cNvPr id="134" name="楕円 133">
          <a:extLst>
            <a:ext uri="{FF2B5EF4-FFF2-40B4-BE49-F238E27FC236}">
              <a16:creationId xmlns:a16="http://schemas.microsoft.com/office/drawing/2014/main" id="{0EEB9138-867A-4157-ABFF-DAE9A76DC3D3}"/>
            </a:ext>
          </a:extLst>
        </xdr:cNvPr>
        <xdr:cNvSpPr/>
      </xdr:nvSpPr>
      <xdr:spPr>
        <a:xfrm>
          <a:off x="7029450" y="65838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155677</xdr:rowOff>
    </xdr:from>
    <xdr:to>
      <xdr:col>45</xdr:col>
      <xdr:colOff>177800</xdr:colOff>
      <xdr:row>40</xdr:row>
      <xdr:rowOff>160782</xdr:rowOff>
    </xdr:to>
    <xdr:cxnSp macro="">
      <xdr:nvCxnSpPr>
        <xdr:cNvPr id="135" name="直線コネクタ 134">
          <a:extLst>
            <a:ext uri="{FF2B5EF4-FFF2-40B4-BE49-F238E27FC236}">
              <a16:creationId xmlns:a16="http://schemas.microsoft.com/office/drawing/2014/main" id="{93EFC8C8-7732-47F7-9CBE-BE63F61C7B50}"/>
            </a:ext>
          </a:extLst>
        </xdr:cNvPr>
        <xdr:cNvCxnSpPr/>
      </xdr:nvCxnSpPr>
      <xdr:spPr>
        <a:xfrm flipV="1">
          <a:off x="7077075" y="6635852"/>
          <a:ext cx="809625"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119050</xdr:rowOff>
    </xdr:from>
    <xdr:to>
      <xdr:col>36</xdr:col>
      <xdr:colOff>165100</xdr:colOff>
      <xdr:row>41</xdr:row>
      <xdr:rowOff>49200</xdr:rowOff>
    </xdr:to>
    <xdr:sp macro="" textlink="">
      <xdr:nvSpPr>
        <xdr:cNvPr id="136" name="楕円 135">
          <a:extLst>
            <a:ext uri="{FF2B5EF4-FFF2-40B4-BE49-F238E27FC236}">
              <a16:creationId xmlns:a16="http://schemas.microsoft.com/office/drawing/2014/main" id="{FB9D60FC-C282-41F9-88D1-B7940C3BC49C}"/>
            </a:ext>
          </a:extLst>
        </xdr:cNvPr>
        <xdr:cNvSpPr/>
      </xdr:nvSpPr>
      <xdr:spPr>
        <a:xfrm>
          <a:off x="6238875" y="6599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160782</xdr:rowOff>
    </xdr:from>
    <xdr:to>
      <xdr:col>41</xdr:col>
      <xdr:colOff>50800</xdr:colOff>
      <xdr:row>40</xdr:row>
      <xdr:rowOff>169850</xdr:rowOff>
    </xdr:to>
    <xdr:cxnSp macro="">
      <xdr:nvCxnSpPr>
        <xdr:cNvPr id="137" name="直線コネクタ 136">
          <a:extLst>
            <a:ext uri="{FF2B5EF4-FFF2-40B4-BE49-F238E27FC236}">
              <a16:creationId xmlns:a16="http://schemas.microsoft.com/office/drawing/2014/main" id="{AC45D99D-27DD-4CAB-B9D0-530C35771C7C}"/>
            </a:ext>
          </a:extLst>
        </xdr:cNvPr>
        <xdr:cNvCxnSpPr/>
      </xdr:nvCxnSpPr>
      <xdr:spPr>
        <a:xfrm flipV="1">
          <a:off x="6286500" y="664095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28236</xdr:rowOff>
    </xdr:from>
    <xdr:ext cx="469744" cy="259045"/>
    <xdr:sp macro="" textlink="">
      <xdr:nvSpPr>
        <xdr:cNvPr id="138" name="n_1aveValue【道路】&#10;一人当たり延長">
          <a:extLst>
            <a:ext uri="{FF2B5EF4-FFF2-40B4-BE49-F238E27FC236}">
              <a16:creationId xmlns:a16="http://schemas.microsoft.com/office/drawing/2014/main" id="{4781F023-547D-4EEE-9B09-CD25C50EE3B1}"/>
            </a:ext>
          </a:extLst>
        </xdr:cNvPr>
        <xdr:cNvSpPr txBox="1"/>
      </xdr:nvSpPr>
      <xdr:spPr>
        <a:xfrm>
          <a:off x="8458277" y="63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9796</xdr:rowOff>
    </xdr:from>
    <xdr:ext cx="469744" cy="259045"/>
    <xdr:sp macro="" textlink="">
      <xdr:nvSpPr>
        <xdr:cNvPr id="139" name="n_2aveValue【道路】&#10;一人当たり延長">
          <a:extLst>
            <a:ext uri="{FF2B5EF4-FFF2-40B4-BE49-F238E27FC236}">
              <a16:creationId xmlns:a16="http://schemas.microsoft.com/office/drawing/2014/main" id="{B10753D8-B4D6-47AE-AFCF-AB07A51B9AFE}"/>
            </a:ext>
          </a:extLst>
        </xdr:cNvPr>
        <xdr:cNvSpPr txBox="1"/>
      </xdr:nvSpPr>
      <xdr:spPr>
        <a:xfrm>
          <a:off x="7677227" y="632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82313</xdr:rowOff>
    </xdr:from>
    <xdr:ext cx="469744" cy="259045"/>
    <xdr:sp macro="" textlink="">
      <xdr:nvSpPr>
        <xdr:cNvPr id="140" name="n_3aveValue【道路】&#10;一人当たり延長">
          <a:extLst>
            <a:ext uri="{FF2B5EF4-FFF2-40B4-BE49-F238E27FC236}">
              <a16:creationId xmlns:a16="http://schemas.microsoft.com/office/drawing/2014/main" id="{8F19780E-3792-4E69-B482-CE0DCF096DF1}"/>
            </a:ext>
          </a:extLst>
        </xdr:cNvPr>
        <xdr:cNvSpPr txBox="1"/>
      </xdr:nvSpPr>
      <xdr:spPr>
        <a:xfrm>
          <a:off x="6867602"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115460</xdr:rowOff>
    </xdr:from>
    <xdr:ext cx="469744" cy="259045"/>
    <xdr:sp macro="" textlink="">
      <xdr:nvSpPr>
        <xdr:cNvPr id="141" name="n_4aveValue【道路】&#10;一人当たり延長">
          <a:extLst>
            <a:ext uri="{FF2B5EF4-FFF2-40B4-BE49-F238E27FC236}">
              <a16:creationId xmlns:a16="http://schemas.microsoft.com/office/drawing/2014/main" id="{10BE5C40-3DC0-4062-A797-7765D054CA66}"/>
            </a:ext>
          </a:extLst>
        </xdr:cNvPr>
        <xdr:cNvSpPr txBox="1"/>
      </xdr:nvSpPr>
      <xdr:spPr>
        <a:xfrm>
          <a:off x="6067502" y="67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24477</xdr:rowOff>
    </xdr:from>
    <xdr:ext cx="469744" cy="259045"/>
    <xdr:sp macro="" textlink="">
      <xdr:nvSpPr>
        <xdr:cNvPr id="142" name="n_1mainValue【道路】&#10;一人当たり延長">
          <a:extLst>
            <a:ext uri="{FF2B5EF4-FFF2-40B4-BE49-F238E27FC236}">
              <a16:creationId xmlns:a16="http://schemas.microsoft.com/office/drawing/2014/main" id="{F3070254-3517-4E6B-BFC1-8D47DC68EF31}"/>
            </a:ext>
          </a:extLst>
        </xdr:cNvPr>
        <xdr:cNvSpPr txBox="1"/>
      </xdr:nvSpPr>
      <xdr:spPr>
        <a:xfrm>
          <a:off x="8458277" y="66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26154</xdr:rowOff>
    </xdr:from>
    <xdr:ext cx="469744" cy="259045"/>
    <xdr:sp macro="" textlink="">
      <xdr:nvSpPr>
        <xdr:cNvPr id="143" name="n_2mainValue【道路】&#10;一人当たり延長">
          <a:extLst>
            <a:ext uri="{FF2B5EF4-FFF2-40B4-BE49-F238E27FC236}">
              <a16:creationId xmlns:a16="http://schemas.microsoft.com/office/drawing/2014/main" id="{5170F08D-5794-48D1-8D5D-471D989082C2}"/>
            </a:ext>
          </a:extLst>
        </xdr:cNvPr>
        <xdr:cNvSpPr txBox="1"/>
      </xdr:nvSpPr>
      <xdr:spPr>
        <a:xfrm>
          <a:off x="7677227" y="66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56659</xdr:rowOff>
    </xdr:from>
    <xdr:ext cx="469744" cy="259045"/>
    <xdr:sp macro="" textlink="">
      <xdr:nvSpPr>
        <xdr:cNvPr id="144" name="n_3mainValue【道路】&#10;一人当たり延長">
          <a:extLst>
            <a:ext uri="{FF2B5EF4-FFF2-40B4-BE49-F238E27FC236}">
              <a16:creationId xmlns:a16="http://schemas.microsoft.com/office/drawing/2014/main" id="{99572B96-207C-44AE-9489-C1CD2159E0E2}"/>
            </a:ext>
          </a:extLst>
        </xdr:cNvPr>
        <xdr:cNvSpPr txBox="1"/>
      </xdr:nvSpPr>
      <xdr:spPr>
        <a:xfrm>
          <a:off x="6867602" y="637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65727</xdr:rowOff>
    </xdr:from>
    <xdr:ext cx="469744" cy="259045"/>
    <xdr:sp macro="" textlink="">
      <xdr:nvSpPr>
        <xdr:cNvPr id="145" name="n_4mainValue【道路】&#10;一人当たり延長">
          <a:extLst>
            <a:ext uri="{FF2B5EF4-FFF2-40B4-BE49-F238E27FC236}">
              <a16:creationId xmlns:a16="http://schemas.microsoft.com/office/drawing/2014/main" id="{7D2C3230-238D-42F2-8E3F-08F0DD1A1B99}"/>
            </a:ext>
          </a:extLst>
        </xdr:cNvPr>
        <xdr:cNvSpPr txBox="1"/>
      </xdr:nvSpPr>
      <xdr:spPr>
        <a:xfrm>
          <a:off x="6067502" y="63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CBFDA28-749E-4633-92B9-8E1859A21D81}"/>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7" name="正方形/長方形 146">
          <a:extLst>
            <a:ext uri="{FF2B5EF4-FFF2-40B4-BE49-F238E27FC236}">
              <a16:creationId xmlns:a16="http://schemas.microsoft.com/office/drawing/2014/main" id="{E780A36B-9AF2-461B-AB33-8A2E16061B82}"/>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8" name="正方形/長方形 147">
          <a:extLst>
            <a:ext uri="{FF2B5EF4-FFF2-40B4-BE49-F238E27FC236}">
              <a16:creationId xmlns:a16="http://schemas.microsoft.com/office/drawing/2014/main" id="{2B4A58CE-122C-42F1-8757-A43E92F946F8}"/>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9" name="正方形/長方形 148">
          <a:extLst>
            <a:ext uri="{FF2B5EF4-FFF2-40B4-BE49-F238E27FC236}">
              <a16:creationId xmlns:a16="http://schemas.microsoft.com/office/drawing/2014/main" id="{E2DD796B-0CDE-45EF-86B8-DE4F26925DD6}"/>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50" name="正方形/長方形 149">
          <a:extLst>
            <a:ext uri="{FF2B5EF4-FFF2-40B4-BE49-F238E27FC236}">
              <a16:creationId xmlns:a16="http://schemas.microsoft.com/office/drawing/2014/main" id="{1B383D6A-E66F-480B-B220-37015D18E622}"/>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968FCD0C-E0E1-46C1-8771-2C5B8C2FE22C}"/>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963959A6-6E36-4413-83BC-704067ABEAFF}"/>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BF7CF228-D439-4D4C-A60E-10A6CC94C545}"/>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4" name="テキスト ボックス 153">
          <a:extLst>
            <a:ext uri="{FF2B5EF4-FFF2-40B4-BE49-F238E27FC236}">
              <a16:creationId xmlns:a16="http://schemas.microsoft.com/office/drawing/2014/main" id="{342D219D-FB71-499C-B6E3-72D62FCD055C}"/>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6EE23C0B-B0CE-4C62-989F-F7FC14871EE6}"/>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6" name="テキスト ボックス 155">
          <a:extLst>
            <a:ext uri="{FF2B5EF4-FFF2-40B4-BE49-F238E27FC236}">
              <a16:creationId xmlns:a16="http://schemas.microsoft.com/office/drawing/2014/main" id="{32F021E9-3EDA-4866-AB15-DBA36C8822A3}"/>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5A9EEACF-FF13-419D-84B7-53FB5675B1F3}"/>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A763B727-BFFD-4D7F-A01B-C46203B77983}"/>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13E29731-FBBC-42F1-ABD9-6449E6E0E91B}"/>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68542050-33D8-4770-8360-4BD2327DB5B1}"/>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FB801868-3EDC-4579-90E4-F4A3DB6F9DB4}"/>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BA63534A-2882-46C8-B408-A7891D0A2295}"/>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F70F7084-B08B-499B-868C-09CF5BA29979}"/>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a:extLst>
            <a:ext uri="{FF2B5EF4-FFF2-40B4-BE49-F238E27FC236}">
              <a16:creationId xmlns:a16="http://schemas.microsoft.com/office/drawing/2014/main" id="{0F1B76EA-4728-465A-89F6-8EC9F918B393}"/>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56DE46A-3B41-4F48-AF01-73B25573C5CF}"/>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a:extLst>
            <a:ext uri="{FF2B5EF4-FFF2-40B4-BE49-F238E27FC236}">
              <a16:creationId xmlns:a16="http://schemas.microsoft.com/office/drawing/2014/main" id="{0E2BD6FD-A473-4166-9493-628015F5A4A1}"/>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E2605A01-A753-44F7-AC16-2583C9B47C45}"/>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140970</xdr:rowOff>
    </xdr:from>
    <xdr:to>
      <xdr:col>24</xdr:col>
      <xdr:colOff>62865</xdr:colOff>
      <xdr:row>63</xdr:row>
      <xdr:rowOff>34290</xdr:rowOff>
    </xdr:to>
    <xdr:cxnSp macro="">
      <xdr:nvCxnSpPr>
        <xdr:cNvPr id="168" name="直線コネクタ 167">
          <a:extLst>
            <a:ext uri="{FF2B5EF4-FFF2-40B4-BE49-F238E27FC236}">
              <a16:creationId xmlns:a16="http://schemas.microsoft.com/office/drawing/2014/main" id="{1355241D-E1E3-40E6-800E-92DCC97AAA1F}"/>
            </a:ext>
          </a:extLst>
        </xdr:cNvPr>
        <xdr:cNvCxnSpPr/>
      </xdr:nvCxnSpPr>
      <xdr:spPr>
        <a:xfrm flipV="1">
          <a:off x="4179570" y="9211945"/>
          <a:ext cx="1270" cy="10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38117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4CAA4AEE-77FD-42B2-8BC6-43609D682ED5}"/>
            </a:ext>
          </a:extLst>
        </xdr:cNvPr>
        <xdr:cNvSpPr txBox="1"/>
      </xdr:nvSpPr>
      <xdr:spPr>
        <a:xfrm>
          <a:off x="42291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0" name="直線コネクタ 169">
          <a:extLst>
            <a:ext uri="{FF2B5EF4-FFF2-40B4-BE49-F238E27FC236}">
              <a16:creationId xmlns:a16="http://schemas.microsoft.com/office/drawing/2014/main" id="{5130C878-98D6-4012-9E26-64074D523696}"/>
            </a:ext>
          </a:extLst>
        </xdr:cNvPr>
        <xdr:cNvCxnSpPr/>
      </xdr:nvCxnSpPr>
      <xdr:spPr>
        <a:xfrm>
          <a:off x="4105275" y="102323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87647</xdr:rowOff>
    </xdr:from>
    <xdr:ext cx="405111" cy="259045"/>
    <xdr:sp macro="" textlink="">
      <xdr:nvSpPr>
        <xdr:cNvPr id="171" name="【橋りょう・トンネル】&#10;有形固定資産減価償却率最大値テキスト">
          <a:extLst>
            <a:ext uri="{FF2B5EF4-FFF2-40B4-BE49-F238E27FC236}">
              <a16:creationId xmlns:a16="http://schemas.microsoft.com/office/drawing/2014/main" id="{3FB84734-D91B-42CF-8459-FF7C3D0A5F21}"/>
            </a:ext>
          </a:extLst>
        </xdr:cNvPr>
        <xdr:cNvSpPr txBox="1"/>
      </xdr:nvSpPr>
      <xdr:spPr>
        <a:xfrm>
          <a:off x="4229100" y="899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2" name="直線コネクタ 171">
          <a:extLst>
            <a:ext uri="{FF2B5EF4-FFF2-40B4-BE49-F238E27FC236}">
              <a16:creationId xmlns:a16="http://schemas.microsoft.com/office/drawing/2014/main" id="{39B6B96A-9994-4471-BD1E-3F78F877B922}"/>
            </a:ext>
          </a:extLst>
        </xdr:cNvPr>
        <xdr:cNvCxnSpPr/>
      </xdr:nvCxnSpPr>
      <xdr:spPr>
        <a:xfrm>
          <a:off x="4105275" y="92119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68597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CAB63093-A26C-4967-9334-7F5DD9419A4A}"/>
            </a:ext>
          </a:extLst>
        </xdr:cNvPr>
        <xdr:cNvSpPr txBox="1"/>
      </xdr:nvSpPr>
      <xdr:spPr>
        <a:xfrm>
          <a:off x="4229100" y="978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74" name="フローチャート: 判断 173">
          <a:extLst>
            <a:ext uri="{FF2B5EF4-FFF2-40B4-BE49-F238E27FC236}">
              <a16:creationId xmlns:a16="http://schemas.microsoft.com/office/drawing/2014/main" id="{9CCA81D9-6E30-4B9A-B0E6-418EE6805552}"/>
            </a:ext>
          </a:extLst>
        </xdr:cNvPr>
        <xdr:cNvSpPr/>
      </xdr:nvSpPr>
      <xdr:spPr>
        <a:xfrm>
          <a:off x="4124325" y="98024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78740</xdr:rowOff>
    </xdr:from>
    <xdr:to>
      <xdr:col>20</xdr:col>
      <xdr:colOff>38100</xdr:colOff>
      <xdr:row>61</xdr:row>
      <xdr:rowOff>8890</xdr:rowOff>
    </xdr:to>
    <xdr:sp macro="" textlink="">
      <xdr:nvSpPr>
        <xdr:cNvPr id="175" name="フローチャート: 判断 174">
          <a:extLst>
            <a:ext uri="{FF2B5EF4-FFF2-40B4-BE49-F238E27FC236}">
              <a16:creationId xmlns:a16="http://schemas.microsoft.com/office/drawing/2014/main" id="{F709E7E2-41E0-42A8-A268-EB3B028E5454}"/>
            </a:ext>
          </a:extLst>
        </xdr:cNvPr>
        <xdr:cNvSpPr/>
      </xdr:nvSpPr>
      <xdr:spPr>
        <a:xfrm>
          <a:off x="3381375" y="97942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6" name="フローチャート: 判断 175">
          <a:extLst>
            <a:ext uri="{FF2B5EF4-FFF2-40B4-BE49-F238E27FC236}">
              <a16:creationId xmlns:a16="http://schemas.microsoft.com/office/drawing/2014/main" id="{855E5433-8298-4A98-960B-FACB2A2EBA74}"/>
            </a:ext>
          </a:extLst>
        </xdr:cNvPr>
        <xdr:cNvSpPr/>
      </xdr:nvSpPr>
      <xdr:spPr>
        <a:xfrm>
          <a:off x="2571750" y="971804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77" name="フローチャート: 判断 176">
          <a:extLst>
            <a:ext uri="{FF2B5EF4-FFF2-40B4-BE49-F238E27FC236}">
              <a16:creationId xmlns:a16="http://schemas.microsoft.com/office/drawing/2014/main" id="{A1C7222F-4F7A-4F4C-873C-7BCDC2A45931}"/>
            </a:ext>
          </a:extLst>
        </xdr:cNvPr>
        <xdr:cNvSpPr/>
      </xdr:nvSpPr>
      <xdr:spPr>
        <a:xfrm>
          <a:off x="1781175" y="96558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151130</xdr:rowOff>
    </xdr:from>
    <xdr:to>
      <xdr:col>6</xdr:col>
      <xdr:colOff>38100</xdr:colOff>
      <xdr:row>58</xdr:row>
      <xdr:rowOff>81280</xdr:rowOff>
    </xdr:to>
    <xdr:sp macro="" textlink="">
      <xdr:nvSpPr>
        <xdr:cNvPr id="178" name="フローチャート: 判断 177">
          <a:extLst>
            <a:ext uri="{FF2B5EF4-FFF2-40B4-BE49-F238E27FC236}">
              <a16:creationId xmlns:a16="http://schemas.microsoft.com/office/drawing/2014/main" id="{02B15E5E-8A8E-4AF4-8561-9603E34110E1}"/>
            </a:ext>
          </a:extLst>
        </xdr:cNvPr>
        <xdr:cNvSpPr/>
      </xdr:nvSpPr>
      <xdr:spPr>
        <a:xfrm>
          <a:off x="981075" y="93808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798974C-DAEA-4F68-8042-B2A9744BD5B1}"/>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CFACE58-ED41-4279-AD47-9AE19A05C099}"/>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2229368-8217-4AF4-8756-F349D028ADFC}"/>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DB2F38A-D9DC-467F-B1F2-5DF2078A8B35}"/>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13B0571-1D2D-4440-9C06-150CA14A7B24}"/>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84" name="楕円 183">
          <a:extLst>
            <a:ext uri="{FF2B5EF4-FFF2-40B4-BE49-F238E27FC236}">
              <a16:creationId xmlns:a16="http://schemas.microsoft.com/office/drawing/2014/main" id="{44188D09-1651-485B-9840-AE6C28266282}"/>
            </a:ext>
          </a:extLst>
        </xdr:cNvPr>
        <xdr:cNvSpPr/>
      </xdr:nvSpPr>
      <xdr:spPr>
        <a:xfrm>
          <a:off x="4124325" y="95605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33037</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4B021F3D-F862-422C-AD97-017ACDC7B430}"/>
            </a:ext>
          </a:extLst>
        </xdr:cNvPr>
        <xdr:cNvSpPr txBox="1"/>
      </xdr:nvSpPr>
      <xdr:spPr>
        <a:xfrm>
          <a:off x="4229100" y="9421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162560</xdr:rowOff>
    </xdr:from>
    <xdr:to>
      <xdr:col>20</xdr:col>
      <xdr:colOff>38100</xdr:colOff>
      <xdr:row>59</xdr:row>
      <xdr:rowOff>92710</xdr:rowOff>
    </xdr:to>
    <xdr:sp macro="" textlink="">
      <xdr:nvSpPr>
        <xdr:cNvPr id="186" name="楕円 185">
          <a:extLst>
            <a:ext uri="{FF2B5EF4-FFF2-40B4-BE49-F238E27FC236}">
              <a16:creationId xmlns:a16="http://schemas.microsoft.com/office/drawing/2014/main" id="{60FA10E1-F397-4942-9AB3-B82024E8983D}"/>
            </a:ext>
          </a:extLst>
        </xdr:cNvPr>
        <xdr:cNvSpPr/>
      </xdr:nvSpPr>
      <xdr:spPr>
        <a:xfrm>
          <a:off x="3381375" y="95510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41910</xdr:rowOff>
    </xdr:from>
    <xdr:to>
      <xdr:col>24</xdr:col>
      <xdr:colOff>63500</xdr:colOff>
      <xdr:row>59</xdr:row>
      <xdr:rowOff>60960</xdr:rowOff>
    </xdr:to>
    <xdr:cxnSp macro="">
      <xdr:nvCxnSpPr>
        <xdr:cNvPr id="187" name="直線コネクタ 186">
          <a:extLst>
            <a:ext uri="{FF2B5EF4-FFF2-40B4-BE49-F238E27FC236}">
              <a16:creationId xmlns:a16="http://schemas.microsoft.com/office/drawing/2014/main" id="{5D08E0C8-D8B5-42B9-8706-CCF627CDABEE}"/>
            </a:ext>
          </a:extLst>
        </xdr:cNvPr>
        <xdr:cNvCxnSpPr/>
      </xdr:nvCxnSpPr>
      <xdr:spPr>
        <a:xfrm>
          <a:off x="3429000" y="9598660"/>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101600</xdr:rowOff>
    </xdr:from>
    <xdr:to>
      <xdr:col>15</xdr:col>
      <xdr:colOff>101600</xdr:colOff>
      <xdr:row>59</xdr:row>
      <xdr:rowOff>31750</xdr:rowOff>
    </xdr:to>
    <xdr:sp macro="" textlink="">
      <xdr:nvSpPr>
        <xdr:cNvPr id="188" name="楕円 187">
          <a:extLst>
            <a:ext uri="{FF2B5EF4-FFF2-40B4-BE49-F238E27FC236}">
              <a16:creationId xmlns:a16="http://schemas.microsoft.com/office/drawing/2014/main" id="{BA58FF56-7213-4C1F-86C4-94ECAC103195}"/>
            </a:ext>
          </a:extLst>
        </xdr:cNvPr>
        <xdr:cNvSpPr/>
      </xdr:nvSpPr>
      <xdr:spPr>
        <a:xfrm>
          <a:off x="2571750" y="94964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152400</xdr:rowOff>
    </xdr:from>
    <xdr:to>
      <xdr:col>19</xdr:col>
      <xdr:colOff>177800</xdr:colOff>
      <xdr:row>59</xdr:row>
      <xdr:rowOff>41910</xdr:rowOff>
    </xdr:to>
    <xdr:cxnSp macro="">
      <xdr:nvCxnSpPr>
        <xdr:cNvPr id="189" name="直線コネクタ 188">
          <a:extLst>
            <a:ext uri="{FF2B5EF4-FFF2-40B4-BE49-F238E27FC236}">
              <a16:creationId xmlns:a16="http://schemas.microsoft.com/office/drawing/2014/main" id="{CA0061FC-EB40-4DA5-89BE-7E74F46FA1CF}"/>
            </a:ext>
          </a:extLst>
        </xdr:cNvPr>
        <xdr:cNvCxnSpPr/>
      </xdr:nvCxnSpPr>
      <xdr:spPr>
        <a:xfrm>
          <a:off x="2619375" y="9544050"/>
          <a:ext cx="809625"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44450</xdr:rowOff>
    </xdr:from>
    <xdr:to>
      <xdr:col>10</xdr:col>
      <xdr:colOff>165100</xdr:colOff>
      <xdr:row>58</xdr:row>
      <xdr:rowOff>146050</xdr:rowOff>
    </xdr:to>
    <xdr:sp macro="" textlink="">
      <xdr:nvSpPr>
        <xdr:cNvPr id="190" name="楕円 189">
          <a:extLst>
            <a:ext uri="{FF2B5EF4-FFF2-40B4-BE49-F238E27FC236}">
              <a16:creationId xmlns:a16="http://schemas.microsoft.com/office/drawing/2014/main" id="{5A1C6EA3-9E66-4EE5-A04C-864258334B60}"/>
            </a:ext>
          </a:extLst>
        </xdr:cNvPr>
        <xdr:cNvSpPr/>
      </xdr:nvSpPr>
      <xdr:spPr>
        <a:xfrm>
          <a:off x="1781175" y="94392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95250</xdr:rowOff>
    </xdr:from>
    <xdr:to>
      <xdr:col>15</xdr:col>
      <xdr:colOff>50800</xdr:colOff>
      <xdr:row>58</xdr:row>
      <xdr:rowOff>152400</xdr:rowOff>
    </xdr:to>
    <xdr:cxnSp macro="">
      <xdr:nvCxnSpPr>
        <xdr:cNvPr id="191" name="直線コネクタ 190">
          <a:extLst>
            <a:ext uri="{FF2B5EF4-FFF2-40B4-BE49-F238E27FC236}">
              <a16:creationId xmlns:a16="http://schemas.microsoft.com/office/drawing/2014/main" id="{12DA551C-095E-4E58-8266-FCF0948D290C}"/>
            </a:ext>
          </a:extLst>
        </xdr:cNvPr>
        <xdr:cNvCxnSpPr/>
      </xdr:nvCxnSpPr>
      <xdr:spPr>
        <a:xfrm>
          <a:off x="1828800" y="9486900"/>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158750</xdr:rowOff>
    </xdr:from>
    <xdr:to>
      <xdr:col>6</xdr:col>
      <xdr:colOff>38100</xdr:colOff>
      <xdr:row>58</xdr:row>
      <xdr:rowOff>88900</xdr:rowOff>
    </xdr:to>
    <xdr:sp macro="" textlink="">
      <xdr:nvSpPr>
        <xdr:cNvPr id="192" name="楕円 191">
          <a:extLst>
            <a:ext uri="{FF2B5EF4-FFF2-40B4-BE49-F238E27FC236}">
              <a16:creationId xmlns:a16="http://schemas.microsoft.com/office/drawing/2014/main" id="{C2D8BAD8-DFB9-45A5-A990-235548632271}"/>
            </a:ext>
          </a:extLst>
        </xdr:cNvPr>
        <xdr:cNvSpPr/>
      </xdr:nvSpPr>
      <xdr:spPr>
        <a:xfrm>
          <a:off x="981075" y="93916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38100</xdr:rowOff>
    </xdr:from>
    <xdr:to>
      <xdr:col>10</xdr:col>
      <xdr:colOff>114300</xdr:colOff>
      <xdr:row>58</xdr:row>
      <xdr:rowOff>95250</xdr:rowOff>
    </xdr:to>
    <xdr:cxnSp macro="">
      <xdr:nvCxnSpPr>
        <xdr:cNvPr id="193" name="直線コネクタ 192">
          <a:extLst>
            <a:ext uri="{FF2B5EF4-FFF2-40B4-BE49-F238E27FC236}">
              <a16:creationId xmlns:a16="http://schemas.microsoft.com/office/drawing/2014/main" id="{A4F64A92-1B30-4D10-84C1-8662CAFCD42B}"/>
            </a:ext>
          </a:extLst>
        </xdr:cNvPr>
        <xdr:cNvCxnSpPr/>
      </xdr:nvCxnSpPr>
      <xdr:spPr>
        <a:xfrm>
          <a:off x="1028700" y="9429750"/>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17</xdr:rowOff>
    </xdr:from>
    <xdr:ext cx="405111" cy="259045"/>
    <xdr:sp macro="" textlink="">
      <xdr:nvSpPr>
        <xdr:cNvPr id="194" name="n_1aveValue【橋りょう・トンネル】&#10;有形固定資産減価償却率">
          <a:extLst>
            <a:ext uri="{FF2B5EF4-FFF2-40B4-BE49-F238E27FC236}">
              <a16:creationId xmlns:a16="http://schemas.microsoft.com/office/drawing/2014/main" id="{DAB39F61-7438-4D5A-B6B8-0466D803EC2B}"/>
            </a:ext>
          </a:extLst>
        </xdr:cNvPr>
        <xdr:cNvSpPr txBox="1"/>
      </xdr:nvSpPr>
      <xdr:spPr>
        <a:xfrm>
          <a:off x="3239144" y="987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95" name="n_2aveValue【橋りょう・トンネル】&#10;有形固定資産減価償却率">
          <a:extLst>
            <a:ext uri="{FF2B5EF4-FFF2-40B4-BE49-F238E27FC236}">
              <a16:creationId xmlns:a16="http://schemas.microsoft.com/office/drawing/2014/main" id="{2184B87E-FEAC-4082-982A-F84EE674E8BE}"/>
            </a:ext>
          </a:extLst>
        </xdr:cNvPr>
        <xdr:cNvSpPr txBox="1"/>
      </xdr:nvSpPr>
      <xdr:spPr>
        <a:xfrm>
          <a:off x="2439044" y="981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26687</xdr:rowOff>
    </xdr:from>
    <xdr:ext cx="405111" cy="259045"/>
    <xdr:sp macro="" textlink="">
      <xdr:nvSpPr>
        <xdr:cNvPr id="196" name="n_3aveValue【橋りょう・トンネル】&#10;有形固定資産減価償却率">
          <a:extLst>
            <a:ext uri="{FF2B5EF4-FFF2-40B4-BE49-F238E27FC236}">
              <a16:creationId xmlns:a16="http://schemas.microsoft.com/office/drawing/2014/main" id="{D45F58A9-1F2E-4C74-B004-399D3CCB9046}"/>
            </a:ext>
          </a:extLst>
        </xdr:cNvPr>
        <xdr:cNvSpPr txBox="1"/>
      </xdr:nvSpPr>
      <xdr:spPr>
        <a:xfrm>
          <a:off x="1648469" y="9745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97807</xdr:rowOff>
    </xdr:from>
    <xdr:ext cx="405111" cy="259045"/>
    <xdr:sp macro="" textlink="">
      <xdr:nvSpPr>
        <xdr:cNvPr id="197" name="n_4aveValue【橋りょう・トンネル】&#10;有形固定資産減価償却率">
          <a:extLst>
            <a:ext uri="{FF2B5EF4-FFF2-40B4-BE49-F238E27FC236}">
              <a16:creationId xmlns:a16="http://schemas.microsoft.com/office/drawing/2014/main" id="{8ED3A757-CB83-496F-9998-A748E0F5CDFC}"/>
            </a:ext>
          </a:extLst>
        </xdr:cNvPr>
        <xdr:cNvSpPr txBox="1"/>
      </xdr:nvSpPr>
      <xdr:spPr>
        <a:xfrm>
          <a:off x="848369"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109237</xdr:rowOff>
    </xdr:from>
    <xdr:ext cx="405111" cy="259045"/>
    <xdr:sp macro="" textlink="">
      <xdr:nvSpPr>
        <xdr:cNvPr id="198" name="n_1mainValue【橋りょう・トンネル】&#10;有形固定資産減価償却率">
          <a:extLst>
            <a:ext uri="{FF2B5EF4-FFF2-40B4-BE49-F238E27FC236}">
              <a16:creationId xmlns:a16="http://schemas.microsoft.com/office/drawing/2014/main" id="{07EF19BF-4E86-4D87-B877-5AA2D475749E}"/>
            </a:ext>
          </a:extLst>
        </xdr:cNvPr>
        <xdr:cNvSpPr txBox="1"/>
      </xdr:nvSpPr>
      <xdr:spPr>
        <a:xfrm>
          <a:off x="3239144" y="933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9" name="n_2mainValue【橋りょう・トンネル】&#10;有形固定資産減価償却率">
          <a:extLst>
            <a:ext uri="{FF2B5EF4-FFF2-40B4-BE49-F238E27FC236}">
              <a16:creationId xmlns:a16="http://schemas.microsoft.com/office/drawing/2014/main" id="{5A7E6BED-F928-46CD-BBC3-3125C941BD81}"/>
            </a:ext>
          </a:extLst>
        </xdr:cNvPr>
        <xdr:cNvSpPr txBox="1"/>
      </xdr:nvSpPr>
      <xdr:spPr>
        <a:xfrm>
          <a:off x="2439044" y="927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162577</xdr:rowOff>
    </xdr:from>
    <xdr:ext cx="405111" cy="259045"/>
    <xdr:sp macro="" textlink="">
      <xdr:nvSpPr>
        <xdr:cNvPr id="200" name="n_3mainValue【橋りょう・トンネル】&#10;有形固定資産減価償却率">
          <a:extLst>
            <a:ext uri="{FF2B5EF4-FFF2-40B4-BE49-F238E27FC236}">
              <a16:creationId xmlns:a16="http://schemas.microsoft.com/office/drawing/2014/main" id="{53A12C7E-9D99-4F51-8BFE-794861B0C72F}"/>
            </a:ext>
          </a:extLst>
        </xdr:cNvPr>
        <xdr:cNvSpPr txBox="1"/>
      </xdr:nvSpPr>
      <xdr:spPr>
        <a:xfrm>
          <a:off x="1648469" y="922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80027</xdr:rowOff>
    </xdr:from>
    <xdr:ext cx="405111" cy="259045"/>
    <xdr:sp macro="" textlink="">
      <xdr:nvSpPr>
        <xdr:cNvPr id="201" name="n_4mainValue【橋りょう・トンネル】&#10;有形固定資産減価償却率">
          <a:extLst>
            <a:ext uri="{FF2B5EF4-FFF2-40B4-BE49-F238E27FC236}">
              <a16:creationId xmlns:a16="http://schemas.microsoft.com/office/drawing/2014/main" id="{F4CD636C-2A1B-4D41-8CC2-641455B3AB4D}"/>
            </a:ext>
          </a:extLst>
        </xdr:cNvPr>
        <xdr:cNvSpPr txBox="1"/>
      </xdr:nvSpPr>
      <xdr:spPr>
        <a:xfrm>
          <a:off x="848369" y="947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B07030BF-B714-42A1-8276-E3552D80C6EB}"/>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3" name="正方形/長方形 202">
          <a:extLst>
            <a:ext uri="{FF2B5EF4-FFF2-40B4-BE49-F238E27FC236}">
              <a16:creationId xmlns:a16="http://schemas.microsoft.com/office/drawing/2014/main" id="{26BC2FB9-BABB-4334-B909-A335CE459879}"/>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4" name="正方形/長方形 203">
          <a:extLst>
            <a:ext uri="{FF2B5EF4-FFF2-40B4-BE49-F238E27FC236}">
              <a16:creationId xmlns:a16="http://schemas.microsoft.com/office/drawing/2014/main" id="{6B856C8E-2770-4139-93D2-FD1463FDABC4}"/>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5" name="正方形/長方形 204">
          <a:extLst>
            <a:ext uri="{FF2B5EF4-FFF2-40B4-BE49-F238E27FC236}">
              <a16:creationId xmlns:a16="http://schemas.microsoft.com/office/drawing/2014/main" id="{E764F646-078A-4E61-AC82-D8C849BEF5F3}"/>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6" name="正方形/長方形 205">
          <a:extLst>
            <a:ext uri="{FF2B5EF4-FFF2-40B4-BE49-F238E27FC236}">
              <a16:creationId xmlns:a16="http://schemas.microsoft.com/office/drawing/2014/main" id="{04119D64-7EE5-4A51-9306-43A1BF869793}"/>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0C7ADAAA-7FB5-4673-8E60-83FDBD34FFD9}"/>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84756213-9336-4EC8-ACDC-83A64B919261}"/>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93A5F6D2-7B41-4F8C-9085-8000217F3A5A}"/>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AE3934C3-E129-48B3-8163-6F1FE240584C}"/>
            </a:ext>
          </a:extLst>
        </xdr:cNvPr>
        <xdr:cNvCxnSpPr/>
      </xdr:nvCxnSpPr>
      <xdr:spPr>
        <a:xfrm>
          <a:off x="5953125" y="104938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1" name="テキスト ボックス 210">
          <a:extLst>
            <a:ext uri="{FF2B5EF4-FFF2-40B4-BE49-F238E27FC236}">
              <a16:creationId xmlns:a16="http://schemas.microsoft.com/office/drawing/2014/main" id="{AC11CB77-00B3-4938-B3BB-7B66F8C86548}"/>
            </a:ext>
          </a:extLst>
        </xdr:cNvPr>
        <xdr:cNvSpPr txBox="1"/>
      </xdr:nvSpPr>
      <xdr:spPr>
        <a:xfrm>
          <a:off x="5723389" y="103643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50492DE1-F1D7-4E1A-B2CD-ABE0CC6F8D43}"/>
            </a:ext>
          </a:extLst>
        </xdr:cNvPr>
        <xdr:cNvCxnSpPr/>
      </xdr:nvCxnSpPr>
      <xdr:spPr>
        <a:xfrm>
          <a:off x="5953125" y="101831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3" name="テキスト ボックス 212">
          <a:extLst>
            <a:ext uri="{FF2B5EF4-FFF2-40B4-BE49-F238E27FC236}">
              <a16:creationId xmlns:a16="http://schemas.microsoft.com/office/drawing/2014/main" id="{A1A5BA62-B6CB-455B-B1B7-72962C9165D6}"/>
            </a:ext>
          </a:extLst>
        </xdr:cNvPr>
        <xdr:cNvSpPr txBox="1"/>
      </xdr:nvSpPr>
      <xdr:spPr>
        <a:xfrm>
          <a:off x="5421206" y="100472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4D74CA42-A9DC-473A-9A84-304FED3E6844}"/>
            </a:ext>
          </a:extLst>
        </xdr:cNvPr>
        <xdr:cNvCxnSpPr/>
      </xdr:nvCxnSpPr>
      <xdr:spPr>
        <a:xfrm>
          <a:off x="5953125" y="98756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5" name="テキスト ボックス 214">
          <a:extLst>
            <a:ext uri="{FF2B5EF4-FFF2-40B4-BE49-F238E27FC236}">
              <a16:creationId xmlns:a16="http://schemas.microsoft.com/office/drawing/2014/main" id="{E01D6D86-68DC-46F0-8DD9-AC693C8C5F6C}"/>
            </a:ext>
          </a:extLst>
        </xdr:cNvPr>
        <xdr:cNvSpPr txBox="1"/>
      </xdr:nvSpPr>
      <xdr:spPr>
        <a:xfrm>
          <a:off x="5421206" y="9736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43A334B0-C87B-4C8C-B89D-D2882D513D94}"/>
            </a:ext>
          </a:extLst>
        </xdr:cNvPr>
        <xdr:cNvCxnSpPr/>
      </xdr:nvCxnSpPr>
      <xdr:spPr>
        <a:xfrm>
          <a:off x="5953125" y="95649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7" name="テキスト ボックス 216">
          <a:extLst>
            <a:ext uri="{FF2B5EF4-FFF2-40B4-BE49-F238E27FC236}">
              <a16:creationId xmlns:a16="http://schemas.microsoft.com/office/drawing/2014/main" id="{2D563FF5-C857-4AB9-9B03-4D33A1F692CA}"/>
            </a:ext>
          </a:extLst>
        </xdr:cNvPr>
        <xdr:cNvSpPr txBox="1"/>
      </xdr:nvSpPr>
      <xdr:spPr>
        <a:xfrm>
          <a:off x="5421206" y="94290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870C2372-CB6B-4B9E-AB92-B43ADE73DF15}"/>
            </a:ext>
          </a:extLst>
        </xdr:cNvPr>
        <xdr:cNvCxnSpPr/>
      </xdr:nvCxnSpPr>
      <xdr:spPr>
        <a:xfrm>
          <a:off x="5953125" y="92573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9" name="テキスト ボックス 218">
          <a:extLst>
            <a:ext uri="{FF2B5EF4-FFF2-40B4-BE49-F238E27FC236}">
              <a16:creationId xmlns:a16="http://schemas.microsoft.com/office/drawing/2014/main" id="{0D996CB5-BAD1-4BF3-93DF-46A570C4D7C3}"/>
            </a:ext>
          </a:extLst>
        </xdr:cNvPr>
        <xdr:cNvSpPr txBox="1"/>
      </xdr:nvSpPr>
      <xdr:spPr>
        <a:xfrm>
          <a:off x="5421206" y="911834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FEFBD0DB-01AD-4722-BFD3-0F724971B4ED}"/>
            </a:ext>
          </a:extLst>
        </xdr:cNvPr>
        <xdr:cNvCxnSpPr/>
      </xdr:nvCxnSpPr>
      <xdr:spPr>
        <a:xfrm>
          <a:off x="5953125" y="894669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1" name="テキスト ボックス 220">
          <a:extLst>
            <a:ext uri="{FF2B5EF4-FFF2-40B4-BE49-F238E27FC236}">
              <a16:creationId xmlns:a16="http://schemas.microsoft.com/office/drawing/2014/main" id="{EC2B04F3-ECDD-431A-8A73-42C6F5F1BA0A}"/>
            </a:ext>
          </a:extLst>
        </xdr:cNvPr>
        <xdr:cNvSpPr txBox="1"/>
      </xdr:nvSpPr>
      <xdr:spPr>
        <a:xfrm>
          <a:off x="5421206" y="88108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D6D73B7D-36B6-452E-B4F3-E549AD7F009C}"/>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BCF03F74-1D3D-44E7-BCE0-FA365A862009}"/>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A2B1ACB4-A787-4E62-8F7C-E15AFF7EE373}"/>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83119</xdr:rowOff>
    </xdr:from>
    <xdr:to>
      <xdr:col>54</xdr:col>
      <xdr:colOff>189865</xdr:colOff>
      <xdr:row>63</xdr:row>
      <xdr:rowOff>157120</xdr:rowOff>
    </xdr:to>
    <xdr:cxnSp macro="">
      <xdr:nvCxnSpPr>
        <xdr:cNvPr id="225" name="直線コネクタ 224">
          <a:extLst>
            <a:ext uri="{FF2B5EF4-FFF2-40B4-BE49-F238E27FC236}">
              <a16:creationId xmlns:a16="http://schemas.microsoft.com/office/drawing/2014/main" id="{891A8D7C-CEBD-4C3C-B11D-A79C4EEE7A20}"/>
            </a:ext>
          </a:extLst>
        </xdr:cNvPr>
        <xdr:cNvCxnSpPr/>
      </xdr:nvCxnSpPr>
      <xdr:spPr>
        <a:xfrm flipV="1">
          <a:off x="9427845" y="8992169"/>
          <a:ext cx="1270" cy="136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160947</xdr:rowOff>
    </xdr:from>
    <xdr:ext cx="534377" cy="259045"/>
    <xdr:sp macro="" textlink="">
      <xdr:nvSpPr>
        <xdr:cNvPr id="226" name="【橋りょう・トンネル】&#10;一人当たり有形固定資産（償却資産）額最小値テキスト">
          <a:extLst>
            <a:ext uri="{FF2B5EF4-FFF2-40B4-BE49-F238E27FC236}">
              <a16:creationId xmlns:a16="http://schemas.microsoft.com/office/drawing/2014/main" id="{6D78D6A6-8070-4025-A60E-09A66AE9DDBF}"/>
            </a:ext>
          </a:extLst>
        </xdr:cNvPr>
        <xdr:cNvSpPr txBox="1"/>
      </xdr:nvSpPr>
      <xdr:spPr>
        <a:xfrm>
          <a:off x="9477375" y="103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157120</xdr:rowOff>
    </xdr:from>
    <xdr:to>
      <xdr:col>55</xdr:col>
      <xdr:colOff>88900</xdr:colOff>
      <xdr:row>63</xdr:row>
      <xdr:rowOff>157120</xdr:rowOff>
    </xdr:to>
    <xdr:cxnSp macro="">
      <xdr:nvCxnSpPr>
        <xdr:cNvPr id="227" name="直線コネクタ 226">
          <a:extLst>
            <a:ext uri="{FF2B5EF4-FFF2-40B4-BE49-F238E27FC236}">
              <a16:creationId xmlns:a16="http://schemas.microsoft.com/office/drawing/2014/main" id="{A2D3180D-C14A-4856-9259-281E76CF2B47}"/>
            </a:ext>
          </a:extLst>
        </xdr:cNvPr>
        <xdr:cNvCxnSpPr/>
      </xdr:nvCxnSpPr>
      <xdr:spPr>
        <a:xfrm>
          <a:off x="9363075" y="1036157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29796</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28999076-1A9D-43DC-A9B6-2929D4CC5E5D}"/>
            </a:ext>
          </a:extLst>
        </xdr:cNvPr>
        <xdr:cNvSpPr txBox="1"/>
      </xdr:nvSpPr>
      <xdr:spPr>
        <a:xfrm>
          <a:off x="9477375" y="877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83119</xdr:rowOff>
    </xdr:from>
    <xdr:to>
      <xdr:col>55</xdr:col>
      <xdr:colOff>88900</xdr:colOff>
      <xdr:row>55</xdr:row>
      <xdr:rowOff>83119</xdr:rowOff>
    </xdr:to>
    <xdr:cxnSp macro="">
      <xdr:nvCxnSpPr>
        <xdr:cNvPr id="229" name="直線コネクタ 228">
          <a:extLst>
            <a:ext uri="{FF2B5EF4-FFF2-40B4-BE49-F238E27FC236}">
              <a16:creationId xmlns:a16="http://schemas.microsoft.com/office/drawing/2014/main" id="{98BA8CF2-0D72-4324-8148-E018D8EDBAD6}"/>
            </a:ext>
          </a:extLst>
        </xdr:cNvPr>
        <xdr:cNvCxnSpPr/>
      </xdr:nvCxnSpPr>
      <xdr:spPr>
        <a:xfrm>
          <a:off x="9363075" y="899216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150959</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A3C2BA2F-4EAB-47FD-A291-EFED1E25040F}"/>
            </a:ext>
          </a:extLst>
        </xdr:cNvPr>
        <xdr:cNvSpPr txBox="1"/>
      </xdr:nvSpPr>
      <xdr:spPr>
        <a:xfrm>
          <a:off x="9477375" y="9542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1082</xdr:rowOff>
    </xdr:from>
    <xdr:to>
      <xdr:col>55</xdr:col>
      <xdr:colOff>50800</xdr:colOff>
      <xdr:row>59</xdr:row>
      <xdr:rowOff>102682</xdr:rowOff>
    </xdr:to>
    <xdr:sp macro="" textlink="">
      <xdr:nvSpPr>
        <xdr:cNvPr id="231" name="フローチャート: 判断 230">
          <a:extLst>
            <a:ext uri="{FF2B5EF4-FFF2-40B4-BE49-F238E27FC236}">
              <a16:creationId xmlns:a16="http://schemas.microsoft.com/office/drawing/2014/main" id="{DFADA86B-0167-439F-842E-AC33C77D2DFC}"/>
            </a:ext>
          </a:extLst>
        </xdr:cNvPr>
        <xdr:cNvSpPr/>
      </xdr:nvSpPr>
      <xdr:spPr>
        <a:xfrm>
          <a:off x="9401175" y="955465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39458</xdr:rowOff>
    </xdr:from>
    <xdr:to>
      <xdr:col>50</xdr:col>
      <xdr:colOff>165100</xdr:colOff>
      <xdr:row>59</xdr:row>
      <xdr:rowOff>141058</xdr:rowOff>
    </xdr:to>
    <xdr:sp macro="" textlink="">
      <xdr:nvSpPr>
        <xdr:cNvPr id="232" name="フローチャート: 判断 231">
          <a:extLst>
            <a:ext uri="{FF2B5EF4-FFF2-40B4-BE49-F238E27FC236}">
              <a16:creationId xmlns:a16="http://schemas.microsoft.com/office/drawing/2014/main" id="{E313C974-8200-4590-A370-4E897A2E3580}"/>
            </a:ext>
          </a:extLst>
        </xdr:cNvPr>
        <xdr:cNvSpPr/>
      </xdr:nvSpPr>
      <xdr:spPr>
        <a:xfrm>
          <a:off x="8639175" y="95930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163747</xdr:rowOff>
    </xdr:from>
    <xdr:to>
      <xdr:col>46</xdr:col>
      <xdr:colOff>38100</xdr:colOff>
      <xdr:row>59</xdr:row>
      <xdr:rowOff>93897</xdr:rowOff>
    </xdr:to>
    <xdr:sp macro="" textlink="">
      <xdr:nvSpPr>
        <xdr:cNvPr id="233" name="フローチャート: 判断 232">
          <a:extLst>
            <a:ext uri="{FF2B5EF4-FFF2-40B4-BE49-F238E27FC236}">
              <a16:creationId xmlns:a16="http://schemas.microsoft.com/office/drawing/2014/main" id="{EEE3CBF3-A7D8-48DF-B536-250A49ACFD1A}"/>
            </a:ext>
          </a:extLst>
        </xdr:cNvPr>
        <xdr:cNvSpPr/>
      </xdr:nvSpPr>
      <xdr:spPr>
        <a:xfrm>
          <a:off x="7839075" y="95522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148872</xdr:rowOff>
    </xdr:from>
    <xdr:to>
      <xdr:col>41</xdr:col>
      <xdr:colOff>101600</xdr:colOff>
      <xdr:row>60</xdr:row>
      <xdr:rowOff>79022</xdr:rowOff>
    </xdr:to>
    <xdr:sp macro="" textlink="">
      <xdr:nvSpPr>
        <xdr:cNvPr id="234" name="フローチャート: 判断 233">
          <a:extLst>
            <a:ext uri="{FF2B5EF4-FFF2-40B4-BE49-F238E27FC236}">
              <a16:creationId xmlns:a16="http://schemas.microsoft.com/office/drawing/2014/main" id="{5923160B-7CB8-46E1-9B70-8181133C67A8}"/>
            </a:ext>
          </a:extLst>
        </xdr:cNvPr>
        <xdr:cNvSpPr/>
      </xdr:nvSpPr>
      <xdr:spPr>
        <a:xfrm>
          <a:off x="7029450" y="96992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51622</xdr:rowOff>
    </xdr:from>
    <xdr:to>
      <xdr:col>36</xdr:col>
      <xdr:colOff>165100</xdr:colOff>
      <xdr:row>59</xdr:row>
      <xdr:rowOff>153222</xdr:rowOff>
    </xdr:to>
    <xdr:sp macro="" textlink="">
      <xdr:nvSpPr>
        <xdr:cNvPr id="235" name="フローチャート: 判断 234">
          <a:extLst>
            <a:ext uri="{FF2B5EF4-FFF2-40B4-BE49-F238E27FC236}">
              <a16:creationId xmlns:a16="http://schemas.microsoft.com/office/drawing/2014/main" id="{1953CDA9-97F5-4DA0-ACB3-326BB3C2FFC6}"/>
            </a:ext>
          </a:extLst>
        </xdr:cNvPr>
        <xdr:cNvSpPr/>
      </xdr:nvSpPr>
      <xdr:spPr>
        <a:xfrm>
          <a:off x="6238875" y="960202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0473299-E426-4537-B2FC-62C07FF81E5D}"/>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AB6326C-E284-4E7D-BF02-9FAA41F9FCF6}"/>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4069F045-91BC-4376-878E-B8A798E28505}"/>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728C505-D375-44F5-8CA1-695C6867706B}"/>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C71672A-FF58-4BDD-8369-3E3E338E1B84}"/>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32319</xdr:rowOff>
    </xdr:from>
    <xdr:to>
      <xdr:col>55</xdr:col>
      <xdr:colOff>50800</xdr:colOff>
      <xdr:row>55</xdr:row>
      <xdr:rowOff>133919</xdr:rowOff>
    </xdr:to>
    <xdr:sp macro="" textlink="">
      <xdr:nvSpPr>
        <xdr:cNvPr id="241" name="楕円 240">
          <a:extLst>
            <a:ext uri="{FF2B5EF4-FFF2-40B4-BE49-F238E27FC236}">
              <a16:creationId xmlns:a16="http://schemas.microsoft.com/office/drawing/2014/main" id="{A192AB4C-1010-4091-9BE2-81441B685296}"/>
            </a:ext>
          </a:extLst>
        </xdr:cNvPr>
        <xdr:cNvSpPr/>
      </xdr:nvSpPr>
      <xdr:spPr>
        <a:xfrm>
          <a:off x="9401175" y="893501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156796</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FC85105-41A3-404E-A98D-FF403F9C2C00}"/>
            </a:ext>
          </a:extLst>
        </xdr:cNvPr>
        <xdr:cNvSpPr txBox="1"/>
      </xdr:nvSpPr>
      <xdr:spPr>
        <a:xfrm>
          <a:off x="9477375" y="890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81034</xdr:rowOff>
    </xdr:from>
    <xdr:to>
      <xdr:col>50</xdr:col>
      <xdr:colOff>165100</xdr:colOff>
      <xdr:row>56</xdr:row>
      <xdr:rowOff>11184</xdr:rowOff>
    </xdr:to>
    <xdr:sp macro="" textlink="">
      <xdr:nvSpPr>
        <xdr:cNvPr id="243" name="楕円 242">
          <a:extLst>
            <a:ext uri="{FF2B5EF4-FFF2-40B4-BE49-F238E27FC236}">
              <a16:creationId xmlns:a16="http://schemas.microsoft.com/office/drawing/2014/main" id="{22C88C66-B046-40F0-8301-27A231E95FE6}"/>
            </a:ext>
          </a:extLst>
        </xdr:cNvPr>
        <xdr:cNvSpPr/>
      </xdr:nvSpPr>
      <xdr:spPr>
        <a:xfrm>
          <a:off x="8639175" y="899008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83119</xdr:rowOff>
    </xdr:from>
    <xdr:to>
      <xdr:col>55</xdr:col>
      <xdr:colOff>0</xdr:colOff>
      <xdr:row>55</xdr:row>
      <xdr:rowOff>131834</xdr:rowOff>
    </xdr:to>
    <xdr:cxnSp macro="">
      <xdr:nvCxnSpPr>
        <xdr:cNvPr id="244" name="直線コネクタ 243">
          <a:extLst>
            <a:ext uri="{FF2B5EF4-FFF2-40B4-BE49-F238E27FC236}">
              <a16:creationId xmlns:a16="http://schemas.microsoft.com/office/drawing/2014/main" id="{9F884A12-6320-4C44-B960-EFFA2362A929}"/>
            </a:ext>
          </a:extLst>
        </xdr:cNvPr>
        <xdr:cNvCxnSpPr/>
      </xdr:nvCxnSpPr>
      <xdr:spPr>
        <a:xfrm flipV="1">
          <a:off x="8686800" y="8992169"/>
          <a:ext cx="742950" cy="4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92160</xdr:rowOff>
    </xdr:from>
    <xdr:to>
      <xdr:col>46</xdr:col>
      <xdr:colOff>38100</xdr:colOff>
      <xdr:row>56</xdr:row>
      <xdr:rowOff>22310</xdr:rowOff>
    </xdr:to>
    <xdr:sp macro="" textlink="">
      <xdr:nvSpPr>
        <xdr:cNvPr id="245" name="楕円 244">
          <a:extLst>
            <a:ext uri="{FF2B5EF4-FFF2-40B4-BE49-F238E27FC236}">
              <a16:creationId xmlns:a16="http://schemas.microsoft.com/office/drawing/2014/main" id="{FD2D2414-8478-4414-88A6-0D488BFD71F8}"/>
            </a:ext>
          </a:extLst>
        </xdr:cNvPr>
        <xdr:cNvSpPr/>
      </xdr:nvSpPr>
      <xdr:spPr>
        <a:xfrm>
          <a:off x="7839075" y="89980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131834</xdr:rowOff>
    </xdr:from>
    <xdr:to>
      <xdr:col>50</xdr:col>
      <xdr:colOff>114300</xdr:colOff>
      <xdr:row>55</xdr:row>
      <xdr:rowOff>142960</xdr:rowOff>
    </xdr:to>
    <xdr:cxnSp macro="">
      <xdr:nvCxnSpPr>
        <xdr:cNvPr id="246" name="直線コネクタ 245">
          <a:extLst>
            <a:ext uri="{FF2B5EF4-FFF2-40B4-BE49-F238E27FC236}">
              <a16:creationId xmlns:a16="http://schemas.microsoft.com/office/drawing/2014/main" id="{91935665-F420-4EB9-9B84-F98DD76F8B1B}"/>
            </a:ext>
          </a:extLst>
        </xdr:cNvPr>
        <xdr:cNvCxnSpPr/>
      </xdr:nvCxnSpPr>
      <xdr:spPr>
        <a:xfrm flipV="1">
          <a:off x="7886700" y="9037709"/>
          <a:ext cx="80010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107273</xdr:rowOff>
    </xdr:from>
    <xdr:to>
      <xdr:col>41</xdr:col>
      <xdr:colOff>101600</xdr:colOff>
      <xdr:row>56</xdr:row>
      <xdr:rowOff>37423</xdr:rowOff>
    </xdr:to>
    <xdr:sp macro="" textlink="">
      <xdr:nvSpPr>
        <xdr:cNvPr id="247" name="楕円 246">
          <a:extLst>
            <a:ext uri="{FF2B5EF4-FFF2-40B4-BE49-F238E27FC236}">
              <a16:creationId xmlns:a16="http://schemas.microsoft.com/office/drawing/2014/main" id="{894EFCDE-781C-4D81-9CD3-B9850AD7C13A}"/>
            </a:ext>
          </a:extLst>
        </xdr:cNvPr>
        <xdr:cNvSpPr/>
      </xdr:nvSpPr>
      <xdr:spPr>
        <a:xfrm>
          <a:off x="7029450" y="900997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142960</xdr:rowOff>
    </xdr:from>
    <xdr:to>
      <xdr:col>45</xdr:col>
      <xdr:colOff>177800</xdr:colOff>
      <xdr:row>55</xdr:row>
      <xdr:rowOff>158073</xdr:rowOff>
    </xdr:to>
    <xdr:cxnSp macro="">
      <xdr:nvCxnSpPr>
        <xdr:cNvPr id="248" name="直線コネクタ 247">
          <a:extLst>
            <a:ext uri="{FF2B5EF4-FFF2-40B4-BE49-F238E27FC236}">
              <a16:creationId xmlns:a16="http://schemas.microsoft.com/office/drawing/2014/main" id="{0CF00898-2E44-4AC7-B166-59CE03753D99}"/>
            </a:ext>
          </a:extLst>
        </xdr:cNvPr>
        <xdr:cNvCxnSpPr/>
      </xdr:nvCxnSpPr>
      <xdr:spPr>
        <a:xfrm flipV="1">
          <a:off x="7077075" y="9045660"/>
          <a:ext cx="809625"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121607</xdr:rowOff>
    </xdr:from>
    <xdr:to>
      <xdr:col>36</xdr:col>
      <xdr:colOff>165100</xdr:colOff>
      <xdr:row>56</xdr:row>
      <xdr:rowOff>51757</xdr:rowOff>
    </xdr:to>
    <xdr:sp macro="" textlink="">
      <xdr:nvSpPr>
        <xdr:cNvPr id="249" name="楕円 248">
          <a:extLst>
            <a:ext uri="{FF2B5EF4-FFF2-40B4-BE49-F238E27FC236}">
              <a16:creationId xmlns:a16="http://schemas.microsoft.com/office/drawing/2014/main" id="{8D097C6D-A82A-4BE8-97D1-88F612ED5158}"/>
            </a:ext>
          </a:extLst>
        </xdr:cNvPr>
        <xdr:cNvSpPr/>
      </xdr:nvSpPr>
      <xdr:spPr>
        <a:xfrm>
          <a:off x="6238875" y="903065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158073</xdr:rowOff>
    </xdr:from>
    <xdr:to>
      <xdr:col>41</xdr:col>
      <xdr:colOff>50800</xdr:colOff>
      <xdr:row>56</xdr:row>
      <xdr:rowOff>957</xdr:rowOff>
    </xdr:to>
    <xdr:cxnSp macro="">
      <xdr:nvCxnSpPr>
        <xdr:cNvPr id="250" name="直線コネクタ 249">
          <a:extLst>
            <a:ext uri="{FF2B5EF4-FFF2-40B4-BE49-F238E27FC236}">
              <a16:creationId xmlns:a16="http://schemas.microsoft.com/office/drawing/2014/main" id="{06E04B0C-6F90-419A-AFD7-5F61E2582BFF}"/>
            </a:ext>
          </a:extLst>
        </xdr:cNvPr>
        <xdr:cNvCxnSpPr/>
      </xdr:nvCxnSpPr>
      <xdr:spPr>
        <a:xfrm flipV="1">
          <a:off x="6286500" y="9067123"/>
          <a:ext cx="790575"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132185</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DA943395-9438-428E-969A-7293B550C126}"/>
            </a:ext>
          </a:extLst>
        </xdr:cNvPr>
        <xdr:cNvSpPr txBox="1"/>
      </xdr:nvSpPr>
      <xdr:spPr>
        <a:xfrm>
          <a:off x="8399995" y="968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85024</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B0396799-0B0A-4C88-A5F5-B83DC5138977}"/>
            </a:ext>
          </a:extLst>
        </xdr:cNvPr>
        <xdr:cNvSpPr txBox="1"/>
      </xdr:nvSpPr>
      <xdr:spPr>
        <a:xfrm>
          <a:off x="7609420" y="964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70149</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2573CD45-2495-44BF-B502-24B6FBB95C9C}"/>
            </a:ext>
          </a:extLst>
        </xdr:cNvPr>
        <xdr:cNvSpPr txBox="1"/>
      </xdr:nvSpPr>
      <xdr:spPr>
        <a:xfrm>
          <a:off x="6818845" y="978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144349</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AEF255F0-70ED-4F67-A87D-1DBA3A3E734E}"/>
            </a:ext>
          </a:extLst>
        </xdr:cNvPr>
        <xdr:cNvSpPr txBox="1"/>
      </xdr:nvSpPr>
      <xdr:spPr>
        <a:xfrm>
          <a:off x="6009220" y="969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27711</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2AA3659F-4AA9-4230-B886-F784B2E0F5E7}"/>
            </a:ext>
          </a:extLst>
        </xdr:cNvPr>
        <xdr:cNvSpPr txBox="1"/>
      </xdr:nvSpPr>
      <xdr:spPr>
        <a:xfrm>
          <a:off x="8399995" y="877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38837</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3C83CFAB-5C9B-4B5A-ADF4-2D16AFC4E07D}"/>
            </a:ext>
          </a:extLst>
        </xdr:cNvPr>
        <xdr:cNvSpPr txBox="1"/>
      </xdr:nvSpPr>
      <xdr:spPr>
        <a:xfrm>
          <a:off x="7609420" y="878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53950</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A7E4E38B-9B54-44EF-9885-7C34483C1959}"/>
            </a:ext>
          </a:extLst>
        </xdr:cNvPr>
        <xdr:cNvSpPr txBox="1"/>
      </xdr:nvSpPr>
      <xdr:spPr>
        <a:xfrm>
          <a:off x="6818845" y="879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68284</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8C2B7626-428F-4252-B239-C6AEC26A8471}"/>
            </a:ext>
          </a:extLst>
        </xdr:cNvPr>
        <xdr:cNvSpPr txBox="1"/>
      </xdr:nvSpPr>
      <xdr:spPr>
        <a:xfrm>
          <a:off x="6009220" y="880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2188D03A-31DB-4D51-AB0C-99058B920FE4}"/>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60" name="正方形/長方形 259">
          <a:extLst>
            <a:ext uri="{FF2B5EF4-FFF2-40B4-BE49-F238E27FC236}">
              <a16:creationId xmlns:a16="http://schemas.microsoft.com/office/drawing/2014/main" id="{A6007F97-71FC-4208-8E30-DEE05B6759D7}"/>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61" name="正方形/長方形 260">
          <a:extLst>
            <a:ext uri="{FF2B5EF4-FFF2-40B4-BE49-F238E27FC236}">
              <a16:creationId xmlns:a16="http://schemas.microsoft.com/office/drawing/2014/main" id="{4FB7F321-6C79-4E49-8355-867F0426C63A}"/>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62" name="正方形/長方形 261">
          <a:extLst>
            <a:ext uri="{FF2B5EF4-FFF2-40B4-BE49-F238E27FC236}">
              <a16:creationId xmlns:a16="http://schemas.microsoft.com/office/drawing/2014/main" id="{DCBD2D25-B7B8-407E-BDF9-50A0FC6A155A}"/>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63" name="正方形/長方形 262">
          <a:extLst>
            <a:ext uri="{FF2B5EF4-FFF2-40B4-BE49-F238E27FC236}">
              <a16:creationId xmlns:a16="http://schemas.microsoft.com/office/drawing/2014/main" id="{3999E763-7A08-4762-8F72-10C591C5EE6E}"/>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B589472E-CCF5-4257-9DEB-0C42DA60E07A}"/>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9AE7296F-583D-48CE-B4C7-351125F13D40}"/>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7572F3EE-2AD8-402E-9235-E645C48A7D03}"/>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7" name="テキスト ボックス 266">
          <a:extLst>
            <a:ext uri="{FF2B5EF4-FFF2-40B4-BE49-F238E27FC236}">
              <a16:creationId xmlns:a16="http://schemas.microsoft.com/office/drawing/2014/main" id="{4D7DF4B5-3D93-4F0E-8877-7EB344993C51}"/>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68" name="直線コネクタ 267">
          <a:extLst>
            <a:ext uri="{FF2B5EF4-FFF2-40B4-BE49-F238E27FC236}">
              <a16:creationId xmlns:a16="http://schemas.microsoft.com/office/drawing/2014/main" id="{F1081828-9402-4602-AB29-8FB317B67191}"/>
            </a:ext>
          </a:extLst>
        </xdr:cNvPr>
        <xdr:cNvCxnSpPr/>
      </xdr:nvCxnSpPr>
      <xdr:spPr>
        <a:xfrm>
          <a:off x="685800" y="13858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69" name="テキスト ボックス 268">
          <a:extLst>
            <a:ext uri="{FF2B5EF4-FFF2-40B4-BE49-F238E27FC236}">
              <a16:creationId xmlns:a16="http://schemas.microsoft.com/office/drawing/2014/main" id="{91FD1FC6-81BD-48C1-8D29-5648F2EAC829}"/>
            </a:ext>
          </a:extLst>
        </xdr:cNvPr>
        <xdr:cNvSpPr txBox="1"/>
      </xdr:nvSpPr>
      <xdr:spPr>
        <a:xfrm>
          <a:off x="339891" y="13723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0" name="直線コネクタ 269">
          <a:extLst>
            <a:ext uri="{FF2B5EF4-FFF2-40B4-BE49-F238E27FC236}">
              <a16:creationId xmlns:a16="http://schemas.microsoft.com/office/drawing/2014/main" id="{B37538EF-C1D3-4467-A5C3-7E71FAF1CA77}"/>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1" name="テキスト ボックス 270">
          <a:extLst>
            <a:ext uri="{FF2B5EF4-FFF2-40B4-BE49-F238E27FC236}">
              <a16:creationId xmlns:a16="http://schemas.microsoft.com/office/drawing/2014/main" id="{250A43A2-C6F6-48E6-B330-F66CB7E34E4A}"/>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72" name="直線コネクタ 271">
          <a:extLst>
            <a:ext uri="{FF2B5EF4-FFF2-40B4-BE49-F238E27FC236}">
              <a16:creationId xmlns:a16="http://schemas.microsoft.com/office/drawing/2014/main" id="{60191CB1-CFF9-4F06-941E-2180C44FCAD2}"/>
            </a:ext>
          </a:extLst>
        </xdr:cNvPr>
        <xdr:cNvCxnSpPr/>
      </xdr:nvCxnSpPr>
      <xdr:spPr>
        <a:xfrm>
          <a:off x="685800" y="12782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73" name="テキスト ボックス 272">
          <a:extLst>
            <a:ext uri="{FF2B5EF4-FFF2-40B4-BE49-F238E27FC236}">
              <a16:creationId xmlns:a16="http://schemas.microsoft.com/office/drawing/2014/main" id="{EE28BF11-E1E1-4E52-87DB-AFB4E83A4F3D}"/>
            </a:ext>
          </a:extLst>
        </xdr:cNvPr>
        <xdr:cNvSpPr txBox="1"/>
      </xdr:nvSpPr>
      <xdr:spPr>
        <a:xfrm>
          <a:off x="339891" y="12637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F9F0685-ECC7-4524-97BD-37743D5671DA}"/>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a:extLst>
            <a:ext uri="{FF2B5EF4-FFF2-40B4-BE49-F238E27FC236}">
              <a16:creationId xmlns:a16="http://schemas.microsoft.com/office/drawing/2014/main" id="{6483E188-337B-4138-A64A-3D121B2609A5}"/>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9B18ACB-9A7F-4453-8EEC-B540A18BFA03}"/>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15239</xdr:rowOff>
    </xdr:from>
    <xdr:to>
      <xdr:col>24</xdr:col>
      <xdr:colOff>62865</xdr:colOff>
      <xdr:row>86</xdr:row>
      <xdr:rowOff>9525</xdr:rowOff>
    </xdr:to>
    <xdr:cxnSp macro="">
      <xdr:nvCxnSpPr>
        <xdr:cNvPr id="277" name="直線コネクタ 276">
          <a:extLst>
            <a:ext uri="{FF2B5EF4-FFF2-40B4-BE49-F238E27FC236}">
              <a16:creationId xmlns:a16="http://schemas.microsoft.com/office/drawing/2014/main" id="{8080426F-AD56-4CB5-9EC4-CE20F6224B26}"/>
            </a:ext>
          </a:extLst>
        </xdr:cNvPr>
        <xdr:cNvCxnSpPr/>
      </xdr:nvCxnSpPr>
      <xdr:spPr>
        <a:xfrm flipV="1">
          <a:off x="4179570" y="12642214"/>
          <a:ext cx="127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13352</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044FB826-3FA7-476B-9D86-EF7A87803F78}"/>
            </a:ext>
          </a:extLst>
        </xdr:cNvPr>
        <xdr:cNvSpPr txBox="1"/>
      </xdr:nvSpPr>
      <xdr:spPr>
        <a:xfrm>
          <a:off x="4229100"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9" name="直線コネクタ 278">
          <a:extLst>
            <a:ext uri="{FF2B5EF4-FFF2-40B4-BE49-F238E27FC236}">
              <a16:creationId xmlns:a16="http://schemas.microsoft.com/office/drawing/2014/main" id="{72D126EE-F5C6-4EAF-BC3E-55C04A6CC6A6}"/>
            </a:ext>
          </a:extLst>
        </xdr:cNvPr>
        <xdr:cNvCxnSpPr/>
      </xdr:nvCxnSpPr>
      <xdr:spPr>
        <a:xfrm>
          <a:off x="4105275" y="13931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133366</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791EEE01-1982-4AA6-BB5F-2FBA9EA86A12}"/>
            </a:ext>
          </a:extLst>
        </xdr:cNvPr>
        <xdr:cNvSpPr txBox="1"/>
      </xdr:nvSpPr>
      <xdr:spPr>
        <a:xfrm>
          <a:off x="4229100" y="1243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81" name="直線コネクタ 280">
          <a:extLst>
            <a:ext uri="{FF2B5EF4-FFF2-40B4-BE49-F238E27FC236}">
              <a16:creationId xmlns:a16="http://schemas.microsoft.com/office/drawing/2014/main" id="{EFEEE023-BE0B-48DA-9E31-C77AA1B2B4DD}"/>
            </a:ext>
          </a:extLst>
        </xdr:cNvPr>
        <xdr:cNvCxnSpPr/>
      </xdr:nvCxnSpPr>
      <xdr:spPr>
        <a:xfrm>
          <a:off x="4105275" y="126422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170197</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6EA04138-FDC3-4151-89B2-1614C08B9F6B}"/>
            </a:ext>
          </a:extLst>
        </xdr:cNvPr>
        <xdr:cNvSpPr txBox="1"/>
      </xdr:nvSpPr>
      <xdr:spPr>
        <a:xfrm>
          <a:off x="4229100" y="1279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3" name="フローチャート: 判断 282">
          <a:extLst>
            <a:ext uri="{FF2B5EF4-FFF2-40B4-BE49-F238E27FC236}">
              <a16:creationId xmlns:a16="http://schemas.microsoft.com/office/drawing/2014/main" id="{609767A7-03EC-4E56-B1AC-654544CD01CC}"/>
            </a:ext>
          </a:extLst>
        </xdr:cNvPr>
        <xdr:cNvSpPr/>
      </xdr:nvSpPr>
      <xdr:spPr>
        <a:xfrm>
          <a:off x="4124325" y="129362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130175</xdr:rowOff>
    </xdr:from>
    <xdr:to>
      <xdr:col>20</xdr:col>
      <xdr:colOff>38100</xdr:colOff>
      <xdr:row>80</xdr:row>
      <xdr:rowOff>60325</xdr:rowOff>
    </xdr:to>
    <xdr:sp macro="" textlink="">
      <xdr:nvSpPr>
        <xdr:cNvPr id="284" name="フローチャート: 判断 283">
          <a:extLst>
            <a:ext uri="{FF2B5EF4-FFF2-40B4-BE49-F238E27FC236}">
              <a16:creationId xmlns:a16="http://schemas.microsoft.com/office/drawing/2014/main" id="{C641A335-26A0-4F61-9E27-223F23C6180D}"/>
            </a:ext>
          </a:extLst>
        </xdr:cNvPr>
        <xdr:cNvSpPr/>
      </xdr:nvSpPr>
      <xdr:spPr>
        <a:xfrm>
          <a:off x="3381375" y="129222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130175</xdr:rowOff>
    </xdr:from>
    <xdr:to>
      <xdr:col>15</xdr:col>
      <xdr:colOff>101600</xdr:colOff>
      <xdr:row>79</xdr:row>
      <xdr:rowOff>60325</xdr:rowOff>
    </xdr:to>
    <xdr:sp macro="" textlink="">
      <xdr:nvSpPr>
        <xdr:cNvPr id="285" name="フローチャート: 判断 284">
          <a:extLst>
            <a:ext uri="{FF2B5EF4-FFF2-40B4-BE49-F238E27FC236}">
              <a16:creationId xmlns:a16="http://schemas.microsoft.com/office/drawing/2014/main" id="{4A53D7A0-D166-44E4-B407-AE947430A507}"/>
            </a:ext>
          </a:extLst>
        </xdr:cNvPr>
        <xdr:cNvSpPr/>
      </xdr:nvSpPr>
      <xdr:spPr>
        <a:xfrm>
          <a:off x="2571750" y="12760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90170</xdr:rowOff>
    </xdr:from>
    <xdr:to>
      <xdr:col>10</xdr:col>
      <xdr:colOff>165100</xdr:colOff>
      <xdr:row>79</xdr:row>
      <xdr:rowOff>20320</xdr:rowOff>
    </xdr:to>
    <xdr:sp macro="" textlink="">
      <xdr:nvSpPr>
        <xdr:cNvPr id="286" name="フローチャート: 判断 285">
          <a:extLst>
            <a:ext uri="{FF2B5EF4-FFF2-40B4-BE49-F238E27FC236}">
              <a16:creationId xmlns:a16="http://schemas.microsoft.com/office/drawing/2014/main" id="{6B970F8D-C0AB-40F6-8B62-A629C71D0EB1}"/>
            </a:ext>
          </a:extLst>
        </xdr:cNvPr>
        <xdr:cNvSpPr/>
      </xdr:nvSpPr>
      <xdr:spPr>
        <a:xfrm>
          <a:off x="1781175" y="127171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15875</xdr:rowOff>
    </xdr:from>
    <xdr:to>
      <xdr:col>6</xdr:col>
      <xdr:colOff>38100</xdr:colOff>
      <xdr:row>78</xdr:row>
      <xdr:rowOff>117475</xdr:rowOff>
    </xdr:to>
    <xdr:sp macro="" textlink="">
      <xdr:nvSpPr>
        <xdr:cNvPr id="287" name="フローチャート: 判断 286">
          <a:extLst>
            <a:ext uri="{FF2B5EF4-FFF2-40B4-BE49-F238E27FC236}">
              <a16:creationId xmlns:a16="http://schemas.microsoft.com/office/drawing/2014/main" id="{960B0C7A-CB92-40EB-A34C-ACDA5541A951}"/>
            </a:ext>
          </a:extLst>
        </xdr:cNvPr>
        <xdr:cNvSpPr/>
      </xdr:nvSpPr>
      <xdr:spPr>
        <a:xfrm>
          <a:off x="981075" y="126460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21C637DD-0C0F-4B19-9788-B0033CC0759A}"/>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6912B4E-A02F-48A3-A0BA-89998A3F3D47}"/>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C5A67E97-D104-4BDE-A0A7-FAA63EBEB8FC}"/>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EBC84F02-2201-48D6-9914-14465C04D431}"/>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9BFAFF2C-9A2A-4942-99BF-77FD23249403}"/>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27305</xdr:rowOff>
    </xdr:from>
    <xdr:to>
      <xdr:col>24</xdr:col>
      <xdr:colOff>114300</xdr:colOff>
      <xdr:row>80</xdr:row>
      <xdr:rowOff>128905</xdr:rowOff>
    </xdr:to>
    <xdr:sp macro="" textlink="">
      <xdr:nvSpPr>
        <xdr:cNvPr id="293" name="楕円 292">
          <a:extLst>
            <a:ext uri="{FF2B5EF4-FFF2-40B4-BE49-F238E27FC236}">
              <a16:creationId xmlns:a16="http://schemas.microsoft.com/office/drawing/2014/main" id="{4AC3F417-532E-4A9A-950E-EE4C4097DE24}"/>
            </a:ext>
          </a:extLst>
        </xdr:cNvPr>
        <xdr:cNvSpPr/>
      </xdr:nvSpPr>
      <xdr:spPr>
        <a:xfrm>
          <a:off x="4124325" y="129844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5732</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EE0BD01F-6D5C-425D-9B84-C9BF1B35AAB0}"/>
            </a:ext>
          </a:extLst>
        </xdr:cNvPr>
        <xdr:cNvSpPr txBox="1"/>
      </xdr:nvSpPr>
      <xdr:spPr>
        <a:xfrm>
          <a:off x="4229100" y="1296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130175</xdr:rowOff>
    </xdr:from>
    <xdr:to>
      <xdr:col>20</xdr:col>
      <xdr:colOff>38100</xdr:colOff>
      <xdr:row>80</xdr:row>
      <xdr:rowOff>60325</xdr:rowOff>
    </xdr:to>
    <xdr:sp macro="" textlink="">
      <xdr:nvSpPr>
        <xdr:cNvPr id="295" name="楕円 294">
          <a:extLst>
            <a:ext uri="{FF2B5EF4-FFF2-40B4-BE49-F238E27FC236}">
              <a16:creationId xmlns:a16="http://schemas.microsoft.com/office/drawing/2014/main" id="{18C91137-CCB9-4F6E-9173-69E343D7D1F1}"/>
            </a:ext>
          </a:extLst>
        </xdr:cNvPr>
        <xdr:cNvSpPr/>
      </xdr:nvSpPr>
      <xdr:spPr>
        <a:xfrm>
          <a:off x="3381375" y="12922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xdr:rowOff>
    </xdr:from>
    <xdr:to>
      <xdr:col>24</xdr:col>
      <xdr:colOff>63500</xdr:colOff>
      <xdr:row>80</xdr:row>
      <xdr:rowOff>78105</xdr:rowOff>
    </xdr:to>
    <xdr:cxnSp macro="">
      <xdr:nvCxnSpPr>
        <xdr:cNvPr id="296" name="直線コネクタ 295">
          <a:extLst>
            <a:ext uri="{FF2B5EF4-FFF2-40B4-BE49-F238E27FC236}">
              <a16:creationId xmlns:a16="http://schemas.microsoft.com/office/drawing/2014/main" id="{4D26BB3A-FE48-4330-8F89-84128C5C36D1}"/>
            </a:ext>
          </a:extLst>
        </xdr:cNvPr>
        <xdr:cNvCxnSpPr/>
      </xdr:nvCxnSpPr>
      <xdr:spPr>
        <a:xfrm>
          <a:off x="3429000" y="12960350"/>
          <a:ext cx="752475"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50164</xdr:rowOff>
    </xdr:from>
    <xdr:to>
      <xdr:col>15</xdr:col>
      <xdr:colOff>101600</xdr:colOff>
      <xdr:row>79</xdr:row>
      <xdr:rowOff>151764</xdr:rowOff>
    </xdr:to>
    <xdr:sp macro="" textlink="">
      <xdr:nvSpPr>
        <xdr:cNvPr id="297" name="楕円 296">
          <a:extLst>
            <a:ext uri="{FF2B5EF4-FFF2-40B4-BE49-F238E27FC236}">
              <a16:creationId xmlns:a16="http://schemas.microsoft.com/office/drawing/2014/main" id="{1BAC5786-E975-4C3D-BDDB-ED77638F3E84}"/>
            </a:ext>
          </a:extLst>
        </xdr:cNvPr>
        <xdr:cNvSpPr/>
      </xdr:nvSpPr>
      <xdr:spPr>
        <a:xfrm>
          <a:off x="2571750" y="1283906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100964</xdr:rowOff>
    </xdr:from>
    <xdr:to>
      <xdr:col>19</xdr:col>
      <xdr:colOff>177800</xdr:colOff>
      <xdr:row>80</xdr:row>
      <xdr:rowOff>9525</xdr:rowOff>
    </xdr:to>
    <xdr:cxnSp macro="">
      <xdr:nvCxnSpPr>
        <xdr:cNvPr id="298" name="直線コネクタ 297">
          <a:extLst>
            <a:ext uri="{FF2B5EF4-FFF2-40B4-BE49-F238E27FC236}">
              <a16:creationId xmlns:a16="http://schemas.microsoft.com/office/drawing/2014/main" id="{BD28DBF4-EFD4-406D-8DED-5BADDDF606C0}"/>
            </a:ext>
          </a:extLst>
        </xdr:cNvPr>
        <xdr:cNvCxnSpPr/>
      </xdr:nvCxnSpPr>
      <xdr:spPr>
        <a:xfrm>
          <a:off x="2619375" y="12896214"/>
          <a:ext cx="809625" cy="6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170180</xdr:rowOff>
    </xdr:from>
    <xdr:to>
      <xdr:col>10</xdr:col>
      <xdr:colOff>165100</xdr:colOff>
      <xdr:row>79</xdr:row>
      <xdr:rowOff>100330</xdr:rowOff>
    </xdr:to>
    <xdr:sp macro="" textlink="">
      <xdr:nvSpPr>
        <xdr:cNvPr id="299" name="楕円 298">
          <a:extLst>
            <a:ext uri="{FF2B5EF4-FFF2-40B4-BE49-F238E27FC236}">
              <a16:creationId xmlns:a16="http://schemas.microsoft.com/office/drawing/2014/main" id="{A096C66D-A4A6-4C4B-A7DA-FC7B25417988}"/>
            </a:ext>
          </a:extLst>
        </xdr:cNvPr>
        <xdr:cNvSpPr/>
      </xdr:nvSpPr>
      <xdr:spPr>
        <a:xfrm>
          <a:off x="1781175" y="127908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49530</xdr:rowOff>
    </xdr:from>
    <xdr:to>
      <xdr:col>15</xdr:col>
      <xdr:colOff>50800</xdr:colOff>
      <xdr:row>79</xdr:row>
      <xdr:rowOff>100964</xdr:rowOff>
    </xdr:to>
    <xdr:cxnSp macro="">
      <xdr:nvCxnSpPr>
        <xdr:cNvPr id="300" name="直線コネクタ 299">
          <a:extLst>
            <a:ext uri="{FF2B5EF4-FFF2-40B4-BE49-F238E27FC236}">
              <a16:creationId xmlns:a16="http://schemas.microsoft.com/office/drawing/2014/main" id="{53C1FCE4-6F13-41BE-B86A-376B074E2978}"/>
            </a:ext>
          </a:extLst>
        </xdr:cNvPr>
        <xdr:cNvCxnSpPr/>
      </xdr:nvCxnSpPr>
      <xdr:spPr>
        <a:xfrm>
          <a:off x="1828800" y="12838430"/>
          <a:ext cx="790575" cy="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90170</xdr:rowOff>
    </xdr:from>
    <xdr:to>
      <xdr:col>6</xdr:col>
      <xdr:colOff>38100</xdr:colOff>
      <xdr:row>79</xdr:row>
      <xdr:rowOff>20320</xdr:rowOff>
    </xdr:to>
    <xdr:sp macro="" textlink="">
      <xdr:nvSpPr>
        <xdr:cNvPr id="301" name="楕円 300">
          <a:extLst>
            <a:ext uri="{FF2B5EF4-FFF2-40B4-BE49-F238E27FC236}">
              <a16:creationId xmlns:a16="http://schemas.microsoft.com/office/drawing/2014/main" id="{AAF8635D-E792-4487-ADAC-74F9B244B867}"/>
            </a:ext>
          </a:extLst>
        </xdr:cNvPr>
        <xdr:cNvSpPr/>
      </xdr:nvSpPr>
      <xdr:spPr>
        <a:xfrm>
          <a:off x="981075" y="127171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140970</xdr:rowOff>
    </xdr:from>
    <xdr:to>
      <xdr:col>10</xdr:col>
      <xdr:colOff>114300</xdr:colOff>
      <xdr:row>79</xdr:row>
      <xdr:rowOff>49530</xdr:rowOff>
    </xdr:to>
    <xdr:cxnSp macro="">
      <xdr:nvCxnSpPr>
        <xdr:cNvPr id="302" name="直線コネクタ 301">
          <a:extLst>
            <a:ext uri="{FF2B5EF4-FFF2-40B4-BE49-F238E27FC236}">
              <a16:creationId xmlns:a16="http://schemas.microsoft.com/office/drawing/2014/main" id="{03576FB1-0C36-4A94-A909-F7F2A2D7B287}"/>
            </a:ext>
          </a:extLst>
        </xdr:cNvPr>
        <xdr:cNvCxnSpPr/>
      </xdr:nvCxnSpPr>
      <xdr:spPr>
        <a:xfrm>
          <a:off x="1028700" y="12774295"/>
          <a:ext cx="800100"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51452</xdr:rowOff>
    </xdr:from>
    <xdr:ext cx="405111" cy="259045"/>
    <xdr:sp macro="" textlink="">
      <xdr:nvSpPr>
        <xdr:cNvPr id="303" name="n_1aveValue【公営住宅】&#10;有形固定資産減価償却率">
          <a:extLst>
            <a:ext uri="{FF2B5EF4-FFF2-40B4-BE49-F238E27FC236}">
              <a16:creationId xmlns:a16="http://schemas.microsoft.com/office/drawing/2014/main" id="{FA28ABBE-941A-4AEA-ACDE-9EDFA2B17E47}"/>
            </a:ext>
          </a:extLst>
        </xdr:cNvPr>
        <xdr:cNvSpPr txBox="1"/>
      </xdr:nvSpPr>
      <xdr:spPr>
        <a:xfrm>
          <a:off x="3239144" y="1300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76852</xdr:rowOff>
    </xdr:from>
    <xdr:ext cx="405111" cy="259045"/>
    <xdr:sp macro="" textlink="">
      <xdr:nvSpPr>
        <xdr:cNvPr id="304" name="n_2aveValue【公営住宅】&#10;有形固定資産減価償却率">
          <a:extLst>
            <a:ext uri="{FF2B5EF4-FFF2-40B4-BE49-F238E27FC236}">
              <a16:creationId xmlns:a16="http://schemas.microsoft.com/office/drawing/2014/main" id="{FF0DCCC4-9222-4BBF-BE29-A1F0947759F7}"/>
            </a:ext>
          </a:extLst>
        </xdr:cNvPr>
        <xdr:cNvSpPr txBox="1"/>
      </xdr:nvSpPr>
      <xdr:spPr>
        <a:xfrm>
          <a:off x="2439044" y="1254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36847</xdr:rowOff>
    </xdr:from>
    <xdr:ext cx="405111" cy="259045"/>
    <xdr:sp macro="" textlink="">
      <xdr:nvSpPr>
        <xdr:cNvPr id="305" name="n_3aveValue【公営住宅】&#10;有形固定資産減価償却率">
          <a:extLst>
            <a:ext uri="{FF2B5EF4-FFF2-40B4-BE49-F238E27FC236}">
              <a16:creationId xmlns:a16="http://schemas.microsoft.com/office/drawing/2014/main" id="{853AD40B-493A-4B5C-9245-178110957F49}"/>
            </a:ext>
          </a:extLst>
        </xdr:cNvPr>
        <xdr:cNvSpPr txBox="1"/>
      </xdr:nvSpPr>
      <xdr:spPr>
        <a:xfrm>
          <a:off x="1648469" y="1250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134002</xdr:rowOff>
    </xdr:from>
    <xdr:ext cx="405111" cy="259045"/>
    <xdr:sp macro="" textlink="">
      <xdr:nvSpPr>
        <xdr:cNvPr id="306" name="n_4aveValue【公営住宅】&#10;有形固定資産減価償却率">
          <a:extLst>
            <a:ext uri="{FF2B5EF4-FFF2-40B4-BE49-F238E27FC236}">
              <a16:creationId xmlns:a16="http://schemas.microsoft.com/office/drawing/2014/main" id="{F57613CB-BB27-4CCF-AB29-951489F14A40}"/>
            </a:ext>
          </a:extLst>
        </xdr:cNvPr>
        <xdr:cNvSpPr txBox="1"/>
      </xdr:nvSpPr>
      <xdr:spPr>
        <a:xfrm>
          <a:off x="848369" y="1244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76852</xdr:rowOff>
    </xdr:from>
    <xdr:ext cx="405111" cy="259045"/>
    <xdr:sp macro="" textlink="">
      <xdr:nvSpPr>
        <xdr:cNvPr id="307" name="n_1mainValue【公営住宅】&#10;有形固定資産減価償却率">
          <a:extLst>
            <a:ext uri="{FF2B5EF4-FFF2-40B4-BE49-F238E27FC236}">
              <a16:creationId xmlns:a16="http://schemas.microsoft.com/office/drawing/2014/main" id="{208D0409-6AFF-4163-BE34-1B1551E58D83}"/>
            </a:ext>
          </a:extLst>
        </xdr:cNvPr>
        <xdr:cNvSpPr txBox="1"/>
      </xdr:nvSpPr>
      <xdr:spPr>
        <a:xfrm>
          <a:off x="3239144" y="1270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142891</xdr:rowOff>
    </xdr:from>
    <xdr:ext cx="405111" cy="259045"/>
    <xdr:sp macro="" textlink="">
      <xdr:nvSpPr>
        <xdr:cNvPr id="308" name="n_2mainValue【公営住宅】&#10;有形固定資産減価償却率">
          <a:extLst>
            <a:ext uri="{FF2B5EF4-FFF2-40B4-BE49-F238E27FC236}">
              <a16:creationId xmlns:a16="http://schemas.microsoft.com/office/drawing/2014/main" id="{5A60E865-9250-43F0-B565-3542425EA74A}"/>
            </a:ext>
          </a:extLst>
        </xdr:cNvPr>
        <xdr:cNvSpPr txBox="1"/>
      </xdr:nvSpPr>
      <xdr:spPr>
        <a:xfrm>
          <a:off x="2439044" y="1293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91457</xdr:rowOff>
    </xdr:from>
    <xdr:ext cx="405111" cy="259045"/>
    <xdr:sp macro="" textlink="">
      <xdr:nvSpPr>
        <xdr:cNvPr id="309" name="n_3mainValue【公営住宅】&#10;有形固定資産減価償却率">
          <a:extLst>
            <a:ext uri="{FF2B5EF4-FFF2-40B4-BE49-F238E27FC236}">
              <a16:creationId xmlns:a16="http://schemas.microsoft.com/office/drawing/2014/main" id="{000B562E-3000-462B-AB3C-DA41FEBCDAE3}"/>
            </a:ext>
          </a:extLst>
        </xdr:cNvPr>
        <xdr:cNvSpPr txBox="1"/>
      </xdr:nvSpPr>
      <xdr:spPr>
        <a:xfrm>
          <a:off x="1648469" y="1288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11447</xdr:rowOff>
    </xdr:from>
    <xdr:ext cx="405111" cy="259045"/>
    <xdr:sp macro="" textlink="">
      <xdr:nvSpPr>
        <xdr:cNvPr id="310" name="n_4mainValue【公営住宅】&#10;有形固定資産減価償却率">
          <a:extLst>
            <a:ext uri="{FF2B5EF4-FFF2-40B4-BE49-F238E27FC236}">
              <a16:creationId xmlns:a16="http://schemas.microsoft.com/office/drawing/2014/main" id="{023572F8-A5BF-4657-9E16-048E3DE17466}"/>
            </a:ext>
          </a:extLst>
        </xdr:cNvPr>
        <xdr:cNvSpPr txBox="1"/>
      </xdr:nvSpPr>
      <xdr:spPr>
        <a:xfrm>
          <a:off x="848369" y="1280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6C89B180-5D5D-419A-B225-EE2B5AD93FE5}"/>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2" name="正方形/長方形 311">
          <a:extLst>
            <a:ext uri="{FF2B5EF4-FFF2-40B4-BE49-F238E27FC236}">
              <a16:creationId xmlns:a16="http://schemas.microsoft.com/office/drawing/2014/main" id="{58B5E30E-D1D5-4583-8AEF-C70E7EC200BE}"/>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3" name="正方形/長方形 312">
          <a:extLst>
            <a:ext uri="{FF2B5EF4-FFF2-40B4-BE49-F238E27FC236}">
              <a16:creationId xmlns:a16="http://schemas.microsoft.com/office/drawing/2014/main" id="{369841EA-74DA-4D90-BBF7-D46A9CFFE651}"/>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4" name="正方形/長方形 313">
          <a:extLst>
            <a:ext uri="{FF2B5EF4-FFF2-40B4-BE49-F238E27FC236}">
              <a16:creationId xmlns:a16="http://schemas.microsoft.com/office/drawing/2014/main" id="{73DFEEF7-2E1C-455A-AD9C-D0D1B9F2E484}"/>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5" name="正方形/長方形 314">
          <a:extLst>
            <a:ext uri="{FF2B5EF4-FFF2-40B4-BE49-F238E27FC236}">
              <a16:creationId xmlns:a16="http://schemas.microsoft.com/office/drawing/2014/main" id="{5FCB0DD8-D747-4587-9F23-02AC961F8B15}"/>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D86975F3-DC3E-4EE2-9C26-C719830684A6}"/>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6119EA04-422D-41A8-880B-204ECE8833D6}"/>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446FE1EC-D0E5-46A5-AF9C-942775496ED0}"/>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19" name="テキスト ボックス 318">
          <a:extLst>
            <a:ext uri="{FF2B5EF4-FFF2-40B4-BE49-F238E27FC236}">
              <a16:creationId xmlns:a16="http://schemas.microsoft.com/office/drawing/2014/main" id="{E97E42CC-0A0C-430B-A519-683438E089D9}"/>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a:extLst>
            <a:ext uri="{FF2B5EF4-FFF2-40B4-BE49-F238E27FC236}">
              <a16:creationId xmlns:a16="http://schemas.microsoft.com/office/drawing/2014/main" id="{48333928-15FC-41FD-8DD7-F77191F62837}"/>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a:extLst>
            <a:ext uri="{FF2B5EF4-FFF2-40B4-BE49-F238E27FC236}">
              <a16:creationId xmlns:a16="http://schemas.microsoft.com/office/drawing/2014/main" id="{E15C8890-90F0-4C49-A01E-57EDED7EC533}"/>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a:extLst>
            <a:ext uri="{FF2B5EF4-FFF2-40B4-BE49-F238E27FC236}">
              <a16:creationId xmlns:a16="http://schemas.microsoft.com/office/drawing/2014/main" id="{E2AA0D98-903B-411F-A938-59F2F379C64E}"/>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a:extLst>
            <a:ext uri="{FF2B5EF4-FFF2-40B4-BE49-F238E27FC236}">
              <a16:creationId xmlns:a16="http://schemas.microsoft.com/office/drawing/2014/main" id="{B8A19850-7269-433A-A7CF-9AE2BDA74171}"/>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a:extLst>
            <a:ext uri="{FF2B5EF4-FFF2-40B4-BE49-F238E27FC236}">
              <a16:creationId xmlns:a16="http://schemas.microsoft.com/office/drawing/2014/main" id="{B2C207FA-F03B-45C1-B3CC-4CC6A76D8259}"/>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a:extLst>
            <a:ext uri="{FF2B5EF4-FFF2-40B4-BE49-F238E27FC236}">
              <a16:creationId xmlns:a16="http://schemas.microsoft.com/office/drawing/2014/main" id="{4BF438EC-FCE5-4152-834D-0E6A0E45E1C9}"/>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a:extLst>
            <a:ext uri="{FF2B5EF4-FFF2-40B4-BE49-F238E27FC236}">
              <a16:creationId xmlns:a16="http://schemas.microsoft.com/office/drawing/2014/main" id="{BF3837B4-4440-4BF9-B581-BAB42B59F93E}"/>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a:extLst>
            <a:ext uri="{FF2B5EF4-FFF2-40B4-BE49-F238E27FC236}">
              <a16:creationId xmlns:a16="http://schemas.microsoft.com/office/drawing/2014/main" id="{25D13E36-2E9E-4814-BED5-55E7370D3B78}"/>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763E8E2D-0756-414F-8EBD-F4125554F163}"/>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538700C1-7D58-4718-9EC3-810B961D2B00}"/>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749E8CD5-3B0A-4075-BA9C-C049C9CB3090}"/>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70104</xdr:rowOff>
    </xdr:from>
    <xdr:to>
      <xdr:col>54</xdr:col>
      <xdr:colOff>189865</xdr:colOff>
      <xdr:row>86</xdr:row>
      <xdr:rowOff>106680</xdr:rowOff>
    </xdr:to>
    <xdr:cxnSp macro="">
      <xdr:nvCxnSpPr>
        <xdr:cNvPr id="331" name="直線コネクタ 330">
          <a:extLst>
            <a:ext uri="{FF2B5EF4-FFF2-40B4-BE49-F238E27FC236}">
              <a16:creationId xmlns:a16="http://schemas.microsoft.com/office/drawing/2014/main" id="{4AEC2E5C-3D7A-423C-803D-C86059972906}"/>
            </a:ext>
          </a:extLst>
        </xdr:cNvPr>
        <xdr:cNvCxnSpPr/>
      </xdr:nvCxnSpPr>
      <xdr:spPr>
        <a:xfrm flipV="1">
          <a:off x="9427845" y="12697079"/>
          <a:ext cx="1270" cy="133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110507</xdr:rowOff>
    </xdr:from>
    <xdr:ext cx="469744" cy="259045"/>
    <xdr:sp macro="" textlink="">
      <xdr:nvSpPr>
        <xdr:cNvPr id="332" name="【公営住宅】&#10;一人当たり面積最小値テキスト">
          <a:extLst>
            <a:ext uri="{FF2B5EF4-FFF2-40B4-BE49-F238E27FC236}">
              <a16:creationId xmlns:a16="http://schemas.microsoft.com/office/drawing/2014/main" id="{75FFB122-D112-4364-81A8-C7FC5C692F15}"/>
            </a:ext>
          </a:extLst>
        </xdr:cNvPr>
        <xdr:cNvSpPr txBox="1"/>
      </xdr:nvSpPr>
      <xdr:spPr>
        <a:xfrm>
          <a:off x="9477375" y="1403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33" name="直線コネクタ 332">
          <a:extLst>
            <a:ext uri="{FF2B5EF4-FFF2-40B4-BE49-F238E27FC236}">
              <a16:creationId xmlns:a16="http://schemas.microsoft.com/office/drawing/2014/main" id="{E8BFB542-76D3-4378-B719-BDEB05221FAA}"/>
            </a:ext>
          </a:extLst>
        </xdr:cNvPr>
        <xdr:cNvCxnSpPr/>
      </xdr:nvCxnSpPr>
      <xdr:spPr>
        <a:xfrm>
          <a:off x="9363075" y="1402905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16781</xdr:rowOff>
    </xdr:from>
    <xdr:ext cx="469744" cy="259045"/>
    <xdr:sp macro="" textlink="">
      <xdr:nvSpPr>
        <xdr:cNvPr id="334" name="【公営住宅】&#10;一人当たり面積最大値テキスト">
          <a:extLst>
            <a:ext uri="{FF2B5EF4-FFF2-40B4-BE49-F238E27FC236}">
              <a16:creationId xmlns:a16="http://schemas.microsoft.com/office/drawing/2014/main" id="{86E8E29D-38EC-407D-83C1-BBAA683A79E4}"/>
            </a:ext>
          </a:extLst>
        </xdr:cNvPr>
        <xdr:cNvSpPr txBox="1"/>
      </xdr:nvSpPr>
      <xdr:spPr>
        <a:xfrm>
          <a:off x="9477375" y="124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70104</xdr:rowOff>
    </xdr:from>
    <xdr:to>
      <xdr:col>55</xdr:col>
      <xdr:colOff>88900</xdr:colOff>
      <xdr:row>78</xdr:row>
      <xdr:rowOff>70104</xdr:rowOff>
    </xdr:to>
    <xdr:cxnSp macro="">
      <xdr:nvCxnSpPr>
        <xdr:cNvPr id="335" name="直線コネクタ 334">
          <a:extLst>
            <a:ext uri="{FF2B5EF4-FFF2-40B4-BE49-F238E27FC236}">
              <a16:creationId xmlns:a16="http://schemas.microsoft.com/office/drawing/2014/main" id="{643E9024-EFA4-4326-98C8-37307A36AE28}"/>
            </a:ext>
          </a:extLst>
        </xdr:cNvPr>
        <xdr:cNvCxnSpPr/>
      </xdr:nvCxnSpPr>
      <xdr:spPr>
        <a:xfrm>
          <a:off x="9363075" y="126970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66312</xdr:rowOff>
    </xdr:from>
    <xdr:ext cx="469744" cy="259045"/>
    <xdr:sp macro="" textlink="">
      <xdr:nvSpPr>
        <xdr:cNvPr id="336" name="【公営住宅】&#10;一人当たり面積平均値テキスト">
          <a:extLst>
            <a:ext uri="{FF2B5EF4-FFF2-40B4-BE49-F238E27FC236}">
              <a16:creationId xmlns:a16="http://schemas.microsoft.com/office/drawing/2014/main" id="{94070AD5-0A6F-4578-A2D4-FD3DCDF1FDDD}"/>
            </a:ext>
          </a:extLst>
        </xdr:cNvPr>
        <xdr:cNvSpPr txBox="1"/>
      </xdr:nvSpPr>
      <xdr:spPr>
        <a:xfrm>
          <a:off x="9477375" y="13509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87885</xdr:rowOff>
    </xdr:from>
    <xdr:to>
      <xdr:col>55</xdr:col>
      <xdr:colOff>50800</xdr:colOff>
      <xdr:row>84</xdr:row>
      <xdr:rowOff>18035</xdr:rowOff>
    </xdr:to>
    <xdr:sp macro="" textlink="">
      <xdr:nvSpPr>
        <xdr:cNvPr id="337" name="フローチャート: 判断 336">
          <a:extLst>
            <a:ext uri="{FF2B5EF4-FFF2-40B4-BE49-F238E27FC236}">
              <a16:creationId xmlns:a16="http://schemas.microsoft.com/office/drawing/2014/main" id="{700C1D4C-0F16-4AEF-8539-A102BD78025A}"/>
            </a:ext>
          </a:extLst>
        </xdr:cNvPr>
        <xdr:cNvSpPr/>
      </xdr:nvSpPr>
      <xdr:spPr>
        <a:xfrm>
          <a:off x="9401175" y="1352448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133604</xdr:rowOff>
    </xdr:from>
    <xdr:to>
      <xdr:col>50</xdr:col>
      <xdr:colOff>165100</xdr:colOff>
      <xdr:row>84</xdr:row>
      <xdr:rowOff>63754</xdr:rowOff>
    </xdr:to>
    <xdr:sp macro="" textlink="">
      <xdr:nvSpPr>
        <xdr:cNvPr id="338" name="フローチャート: 判断 337">
          <a:extLst>
            <a:ext uri="{FF2B5EF4-FFF2-40B4-BE49-F238E27FC236}">
              <a16:creationId xmlns:a16="http://schemas.microsoft.com/office/drawing/2014/main" id="{482486E1-F509-4E48-9E0B-52A81C8B7F7E}"/>
            </a:ext>
          </a:extLst>
        </xdr:cNvPr>
        <xdr:cNvSpPr/>
      </xdr:nvSpPr>
      <xdr:spPr>
        <a:xfrm>
          <a:off x="8639175" y="1357337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145035</xdr:rowOff>
    </xdr:from>
    <xdr:to>
      <xdr:col>46</xdr:col>
      <xdr:colOff>38100</xdr:colOff>
      <xdr:row>84</xdr:row>
      <xdr:rowOff>75185</xdr:rowOff>
    </xdr:to>
    <xdr:sp macro="" textlink="">
      <xdr:nvSpPr>
        <xdr:cNvPr id="339" name="フローチャート: 判断 338">
          <a:extLst>
            <a:ext uri="{FF2B5EF4-FFF2-40B4-BE49-F238E27FC236}">
              <a16:creationId xmlns:a16="http://schemas.microsoft.com/office/drawing/2014/main" id="{D061B508-039E-4441-8F57-684B7A43982C}"/>
            </a:ext>
          </a:extLst>
        </xdr:cNvPr>
        <xdr:cNvSpPr/>
      </xdr:nvSpPr>
      <xdr:spPr>
        <a:xfrm>
          <a:off x="7839075" y="135816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156463</xdr:rowOff>
    </xdr:from>
    <xdr:to>
      <xdr:col>41</xdr:col>
      <xdr:colOff>101600</xdr:colOff>
      <xdr:row>82</xdr:row>
      <xdr:rowOff>86613</xdr:rowOff>
    </xdr:to>
    <xdr:sp macro="" textlink="">
      <xdr:nvSpPr>
        <xdr:cNvPr id="340" name="フローチャート: 判断 339">
          <a:extLst>
            <a:ext uri="{FF2B5EF4-FFF2-40B4-BE49-F238E27FC236}">
              <a16:creationId xmlns:a16="http://schemas.microsoft.com/office/drawing/2014/main" id="{B7343DE4-9109-47ED-ACDB-B05AFED7F66C}"/>
            </a:ext>
          </a:extLst>
        </xdr:cNvPr>
        <xdr:cNvSpPr/>
      </xdr:nvSpPr>
      <xdr:spPr>
        <a:xfrm>
          <a:off x="7029450" y="1327556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49022</xdr:rowOff>
    </xdr:from>
    <xdr:to>
      <xdr:col>36</xdr:col>
      <xdr:colOff>165100</xdr:colOff>
      <xdr:row>80</xdr:row>
      <xdr:rowOff>150622</xdr:rowOff>
    </xdr:to>
    <xdr:sp macro="" textlink="">
      <xdr:nvSpPr>
        <xdr:cNvPr id="341" name="フローチャート: 判断 340">
          <a:extLst>
            <a:ext uri="{FF2B5EF4-FFF2-40B4-BE49-F238E27FC236}">
              <a16:creationId xmlns:a16="http://schemas.microsoft.com/office/drawing/2014/main" id="{5A8CAC93-6897-4B72-AF6C-2A0705313395}"/>
            </a:ext>
          </a:extLst>
        </xdr:cNvPr>
        <xdr:cNvSpPr/>
      </xdr:nvSpPr>
      <xdr:spPr>
        <a:xfrm>
          <a:off x="6238875" y="1299984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38551DA8-2460-45D8-B473-058D0AE7F635}"/>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959DA4BB-7D55-4BD1-99F8-25B755C0D4A7}"/>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D036416F-726F-4EB7-8C4F-8A0D097DFF0A}"/>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72BDFCB6-0565-48EF-9F5C-C18960B4E390}"/>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65914D6E-9FB2-4BAC-A54A-45600D28AE33}"/>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19304</xdr:rowOff>
    </xdr:from>
    <xdr:to>
      <xdr:col>55</xdr:col>
      <xdr:colOff>50800</xdr:colOff>
      <xdr:row>78</xdr:row>
      <xdr:rowOff>120904</xdr:rowOff>
    </xdr:to>
    <xdr:sp macro="" textlink="">
      <xdr:nvSpPr>
        <xdr:cNvPr id="347" name="楕円 346">
          <a:extLst>
            <a:ext uri="{FF2B5EF4-FFF2-40B4-BE49-F238E27FC236}">
              <a16:creationId xmlns:a16="http://schemas.microsoft.com/office/drawing/2014/main" id="{2C9F5886-0091-47E0-A8ED-D651C38E28E6}"/>
            </a:ext>
          </a:extLst>
        </xdr:cNvPr>
        <xdr:cNvSpPr/>
      </xdr:nvSpPr>
      <xdr:spPr>
        <a:xfrm>
          <a:off x="9401175" y="12649454"/>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143781</xdr:rowOff>
    </xdr:from>
    <xdr:ext cx="469744" cy="259045"/>
    <xdr:sp macro="" textlink="">
      <xdr:nvSpPr>
        <xdr:cNvPr id="348" name="【公営住宅】&#10;一人当たり面積該当値テキスト">
          <a:extLst>
            <a:ext uri="{FF2B5EF4-FFF2-40B4-BE49-F238E27FC236}">
              <a16:creationId xmlns:a16="http://schemas.microsoft.com/office/drawing/2014/main" id="{EC0EE6A8-F055-4B30-9B23-167929A3F8BD}"/>
            </a:ext>
          </a:extLst>
        </xdr:cNvPr>
        <xdr:cNvSpPr txBox="1"/>
      </xdr:nvSpPr>
      <xdr:spPr>
        <a:xfrm>
          <a:off x="9477375" y="1260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147320</xdr:rowOff>
    </xdr:from>
    <xdr:to>
      <xdr:col>50</xdr:col>
      <xdr:colOff>165100</xdr:colOff>
      <xdr:row>79</xdr:row>
      <xdr:rowOff>77470</xdr:rowOff>
    </xdr:to>
    <xdr:sp macro="" textlink="">
      <xdr:nvSpPr>
        <xdr:cNvPr id="349" name="楕円 348">
          <a:extLst>
            <a:ext uri="{FF2B5EF4-FFF2-40B4-BE49-F238E27FC236}">
              <a16:creationId xmlns:a16="http://schemas.microsoft.com/office/drawing/2014/main" id="{CDEA1153-2E67-4715-88CE-DF1DEF8DA076}"/>
            </a:ext>
          </a:extLst>
        </xdr:cNvPr>
        <xdr:cNvSpPr/>
      </xdr:nvSpPr>
      <xdr:spPr>
        <a:xfrm>
          <a:off x="8639175" y="127742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70104</xdr:rowOff>
    </xdr:from>
    <xdr:to>
      <xdr:col>55</xdr:col>
      <xdr:colOff>0</xdr:colOff>
      <xdr:row>79</xdr:row>
      <xdr:rowOff>26670</xdr:rowOff>
    </xdr:to>
    <xdr:cxnSp macro="">
      <xdr:nvCxnSpPr>
        <xdr:cNvPr id="350" name="直線コネクタ 349">
          <a:extLst>
            <a:ext uri="{FF2B5EF4-FFF2-40B4-BE49-F238E27FC236}">
              <a16:creationId xmlns:a16="http://schemas.microsoft.com/office/drawing/2014/main" id="{CD01FA02-DBB7-409C-9A8C-CB6066E46426}"/>
            </a:ext>
          </a:extLst>
        </xdr:cNvPr>
        <xdr:cNvCxnSpPr/>
      </xdr:nvCxnSpPr>
      <xdr:spPr>
        <a:xfrm flipV="1">
          <a:off x="8686800" y="12697079"/>
          <a:ext cx="742950" cy="1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62737</xdr:rowOff>
    </xdr:from>
    <xdr:to>
      <xdr:col>46</xdr:col>
      <xdr:colOff>38100</xdr:colOff>
      <xdr:row>79</xdr:row>
      <xdr:rowOff>164337</xdr:rowOff>
    </xdr:to>
    <xdr:sp macro="" textlink="">
      <xdr:nvSpPr>
        <xdr:cNvPr id="351" name="楕円 350">
          <a:extLst>
            <a:ext uri="{FF2B5EF4-FFF2-40B4-BE49-F238E27FC236}">
              <a16:creationId xmlns:a16="http://schemas.microsoft.com/office/drawing/2014/main" id="{F402B9EE-351D-4C00-859D-D446071B4648}"/>
            </a:ext>
          </a:extLst>
        </xdr:cNvPr>
        <xdr:cNvSpPr/>
      </xdr:nvSpPr>
      <xdr:spPr>
        <a:xfrm>
          <a:off x="7839075" y="1285798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26670</xdr:rowOff>
    </xdr:from>
    <xdr:to>
      <xdr:col>50</xdr:col>
      <xdr:colOff>114300</xdr:colOff>
      <xdr:row>79</xdr:row>
      <xdr:rowOff>113537</xdr:rowOff>
    </xdr:to>
    <xdr:cxnSp macro="">
      <xdr:nvCxnSpPr>
        <xdr:cNvPr id="352" name="直線コネクタ 351">
          <a:extLst>
            <a:ext uri="{FF2B5EF4-FFF2-40B4-BE49-F238E27FC236}">
              <a16:creationId xmlns:a16="http://schemas.microsoft.com/office/drawing/2014/main" id="{6FE3352C-8207-47EA-A1CC-EC74D2B16D63}"/>
            </a:ext>
          </a:extLst>
        </xdr:cNvPr>
        <xdr:cNvCxnSpPr/>
      </xdr:nvCxnSpPr>
      <xdr:spPr>
        <a:xfrm flipV="1">
          <a:off x="7886700" y="12821920"/>
          <a:ext cx="800100" cy="8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35306</xdr:rowOff>
    </xdr:from>
    <xdr:to>
      <xdr:col>41</xdr:col>
      <xdr:colOff>101600</xdr:colOff>
      <xdr:row>80</xdr:row>
      <xdr:rowOff>136906</xdr:rowOff>
    </xdr:to>
    <xdr:sp macro="" textlink="">
      <xdr:nvSpPr>
        <xdr:cNvPr id="353" name="楕円 352">
          <a:extLst>
            <a:ext uri="{FF2B5EF4-FFF2-40B4-BE49-F238E27FC236}">
              <a16:creationId xmlns:a16="http://schemas.microsoft.com/office/drawing/2014/main" id="{73F7A64C-5B9D-49F5-8131-257F55C64648}"/>
            </a:ext>
          </a:extLst>
        </xdr:cNvPr>
        <xdr:cNvSpPr/>
      </xdr:nvSpPr>
      <xdr:spPr>
        <a:xfrm>
          <a:off x="7029450" y="1298930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113537</xdr:rowOff>
    </xdr:from>
    <xdr:to>
      <xdr:col>45</xdr:col>
      <xdr:colOff>177800</xdr:colOff>
      <xdr:row>80</xdr:row>
      <xdr:rowOff>86106</xdr:rowOff>
    </xdr:to>
    <xdr:cxnSp macro="">
      <xdr:nvCxnSpPr>
        <xdr:cNvPr id="354" name="直線コネクタ 353">
          <a:extLst>
            <a:ext uri="{FF2B5EF4-FFF2-40B4-BE49-F238E27FC236}">
              <a16:creationId xmlns:a16="http://schemas.microsoft.com/office/drawing/2014/main" id="{01C230B9-3016-422D-BCEE-CF52B67D1029}"/>
            </a:ext>
          </a:extLst>
        </xdr:cNvPr>
        <xdr:cNvCxnSpPr/>
      </xdr:nvCxnSpPr>
      <xdr:spPr>
        <a:xfrm flipV="1">
          <a:off x="7077075" y="12905612"/>
          <a:ext cx="809625" cy="1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103887</xdr:rowOff>
    </xdr:from>
    <xdr:to>
      <xdr:col>36</xdr:col>
      <xdr:colOff>165100</xdr:colOff>
      <xdr:row>81</xdr:row>
      <xdr:rowOff>34037</xdr:rowOff>
    </xdr:to>
    <xdr:sp macro="" textlink="">
      <xdr:nvSpPr>
        <xdr:cNvPr id="355" name="楕円 354">
          <a:extLst>
            <a:ext uri="{FF2B5EF4-FFF2-40B4-BE49-F238E27FC236}">
              <a16:creationId xmlns:a16="http://schemas.microsoft.com/office/drawing/2014/main" id="{BA8A632A-C402-43B1-A496-3C5E13D036C7}"/>
            </a:ext>
          </a:extLst>
        </xdr:cNvPr>
        <xdr:cNvSpPr/>
      </xdr:nvSpPr>
      <xdr:spPr>
        <a:xfrm>
          <a:off x="6238875" y="1306106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86106</xdr:rowOff>
    </xdr:from>
    <xdr:to>
      <xdr:col>41</xdr:col>
      <xdr:colOff>50800</xdr:colOff>
      <xdr:row>80</xdr:row>
      <xdr:rowOff>154687</xdr:rowOff>
    </xdr:to>
    <xdr:cxnSp macro="">
      <xdr:nvCxnSpPr>
        <xdr:cNvPr id="356" name="直線コネクタ 355">
          <a:extLst>
            <a:ext uri="{FF2B5EF4-FFF2-40B4-BE49-F238E27FC236}">
              <a16:creationId xmlns:a16="http://schemas.microsoft.com/office/drawing/2014/main" id="{84A89BF5-F67C-4275-9D36-A31A473A98D1}"/>
            </a:ext>
          </a:extLst>
        </xdr:cNvPr>
        <xdr:cNvCxnSpPr/>
      </xdr:nvCxnSpPr>
      <xdr:spPr>
        <a:xfrm flipV="1">
          <a:off x="6286500" y="13036931"/>
          <a:ext cx="790575" cy="7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54881</xdr:rowOff>
    </xdr:from>
    <xdr:ext cx="469744" cy="259045"/>
    <xdr:sp macro="" textlink="">
      <xdr:nvSpPr>
        <xdr:cNvPr id="357" name="n_1aveValue【公営住宅】&#10;一人当たり面積">
          <a:extLst>
            <a:ext uri="{FF2B5EF4-FFF2-40B4-BE49-F238E27FC236}">
              <a16:creationId xmlns:a16="http://schemas.microsoft.com/office/drawing/2014/main" id="{89A0F210-FA90-41C3-A705-0B2F93EDCB50}"/>
            </a:ext>
          </a:extLst>
        </xdr:cNvPr>
        <xdr:cNvSpPr txBox="1"/>
      </xdr:nvSpPr>
      <xdr:spPr>
        <a:xfrm>
          <a:off x="8458277" y="1365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66312</xdr:rowOff>
    </xdr:from>
    <xdr:ext cx="469744" cy="259045"/>
    <xdr:sp macro="" textlink="">
      <xdr:nvSpPr>
        <xdr:cNvPr id="358" name="n_2aveValue【公営住宅】&#10;一人当たり面積">
          <a:extLst>
            <a:ext uri="{FF2B5EF4-FFF2-40B4-BE49-F238E27FC236}">
              <a16:creationId xmlns:a16="http://schemas.microsoft.com/office/drawing/2014/main" id="{B4C3ED0E-9095-4628-A2BE-08DE764097E2}"/>
            </a:ext>
          </a:extLst>
        </xdr:cNvPr>
        <xdr:cNvSpPr txBox="1"/>
      </xdr:nvSpPr>
      <xdr:spPr>
        <a:xfrm>
          <a:off x="7677227" y="1367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77740</xdr:rowOff>
    </xdr:from>
    <xdr:ext cx="469744" cy="259045"/>
    <xdr:sp macro="" textlink="">
      <xdr:nvSpPr>
        <xdr:cNvPr id="359" name="n_3aveValue【公営住宅】&#10;一人当たり面積">
          <a:extLst>
            <a:ext uri="{FF2B5EF4-FFF2-40B4-BE49-F238E27FC236}">
              <a16:creationId xmlns:a16="http://schemas.microsoft.com/office/drawing/2014/main" id="{0DBB2C4A-9D0B-4C0B-BD3E-E3E20D8A6885}"/>
            </a:ext>
          </a:extLst>
        </xdr:cNvPr>
        <xdr:cNvSpPr txBox="1"/>
      </xdr:nvSpPr>
      <xdr:spPr>
        <a:xfrm>
          <a:off x="6867602"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167149</xdr:rowOff>
    </xdr:from>
    <xdr:ext cx="469744" cy="259045"/>
    <xdr:sp macro="" textlink="">
      <xdr:nvSpPr>
        <xdr:cNvPr id="360" name="n_4aveValue【公営住宅】&#10;一人当たり面積">
          <a:extLst>
            <a:ext uri="{FF2B5EF4-FFF2-40B4-BE49-F238E27FC236}">
              <a16:creationId xmlns:a16="http://schemas.microsoft.com/office/drawing/2014/main" id="{279B42B8-D69D-4260-A016-AB2890C12C17}"/>
            </a:ext>
          </a:extLst>
        </xdr:cNvPr>
        <xdr:cNvSpPr txBox="1"/>
      </xdr:nvSpPr>
      <xdr:spPr>
        <a:xfrm>
          <a:off x="6067502" y="1279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93997</xdr:rowOff>
    </xdr:from>
    <xdr:ext cx="469744" cy="259045"/>
    <xdr:sp macro="" textlink="">
      <xdr:nvSpPr>
        <xdr:cNvPr id="361" name="n_1mainValue【公営住宅】&#10;一人当たり面積">
          <a:extLst>
            <a:ext uri="{FF2B5EF4-FFF2-40B4-BE49-F238E27FC236}">
              <a16:creationId xmlns:a16="http://schemas.microsoft.com/office/drawing/2014/main" id="{B2296D64-2BE6-4CC7-B6DB-6DB347C6C89B}"/>
            </a:ext>
          </a:extLst>
        </xdr:cNvPr>
        <xdr:cNvSpPr txBox="1"/>
      </xdr:nvSpPr>
      <xdr:spPr>
        <a:xfrm>
          <a:off x="8458277" y="1256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9414</xdr:rowOff>
    </xdr:from>
    <xdr:ext cx="469744" cy="259045"/>
    <xdr:sp macro="" textlink="">
      <xdr:nvSpPr>
        <xdr:cNvPr id="362" name="n_2mainValue【公営住宅】&#10;一人当たり面積">
          <a:extLst>
            <a:ext uri="{FF2B5EF4-FFF2-40B4-BE49-F238E27FC236}">
              <a16:creationId xmlns:a16="http://schemas.microsoft.com/office/drawing/2014/main" id="{B44D4AEC-D6D9-49F6-B64E-E6446DE2B845}"/>
            </a:ext>
          </a:extLst>
        </xdr:cNvPr>
        <xdr:cNvSpPr txBox="1"/>
      </xdr:nvSpPr>
      <xdr:spPr>
        <a:xfrm>
          <a:off x="7677227" y="126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153433</xdr:rowOff>
    </xdr:from>
    <xdr:ext cx="469744" cy="259045"/>
    <xdr:sp macro="" textlink="">
      <xdr:nvSpPr>
        <xdr:cNvPr id="363" name="n_3mainValue【公営住宅】&#10;一人当たり面積">
          <a:extLst>
            <a:ext uri="{FF2B5EF4-FFF2-40B4-BE49-F238E27FC236}">
              <a16:creationId xmlns:a16="http://schemas.microsoft.com/office/drawing/2014/main" id="{E15CDE74-74FE-427F-9FA6-6E1D0098F3EE}"/>
            </a:ext>
          </a:extLst>
        </xdr:cNvPr>
        <xdr:cNvSpPr txBox="1"/>
      </xdr:nvSpPr>
      <xdr:spPr>
        <a:xfrm>
          <a:off x="6867602" y="1278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25164</xdr:rowOff>
    </xdr:from>
    <xdr:ext cx="469744" cy="259045"/>
    <xdr:sp macro="" textlink="">
      <xdr:nvSpPr>
        <xdr:cNvPr id="364" name="n_4mainValue【公営住宅】&#10;一人当たり面積">
          <a:extLst>
            <a:ext uri="{FF2B5EF4-FFF2-40B4-BE49-F238E27FC236}">
              <a16:creationId xmlns:a16="http://schemas.microsoft.com/office/drawing/2014/main" id="{CE7B8A65-4AE2-47A5-B975-BD00B685E8AF}"/>
            </a:ext>
          </a:extLst>
        </xdr:cNvPr>
        <xdr:cNvSpPr txBox="1"/>
      </xdr:nvSpPr>
      <xdr:spPr>
        <a:xfrm>
          <a:off x="6067502" y="1314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a:extLst>
            <a:ext uri="{FF2B5EF4-FFF2-40B4-BE49-F238E27FC236}">
              <a16:creationId xmlns:a16="http://schemas.microsoft.com/office/drawing/2014/main" id="{846F7883-01DE-4317-8560-85B6CD4E15CF}"/>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66" name="正方形/長方形 365">
          <a:extLst>
            <a:ext uri="{FF2B5EF4-FFF2-40B4-BE49-F238E27FC236}">
              <a16:creationId xmlns:a16="http://schemas.microsoft.com/office/drawing/2014/main" id="{5B90EF09-72B1-46B9-BC36-0C6630702C47}"/>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67" name="正方形/長方形 366">
          <a:extLst>
            <a:ext uri="{FF2B5EF4-FFF2-40B4-BE49-F238E27FC236}">
              <a16:creationId xmlns:a16="http://schemas.microsoft.com/office/drawing/2014/main" id="{1D4459A8-C5CF-40C0-9BBD-3E318B0A43EE}"/>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68" name="正方形/長方形 367">
          <a:extLst>
            <a:ext uri="{FF2B5EF4-FFF2-40B4-BE49-F238E27FC236}">
              <a16:creationId xmlns:a16="http://schemas.microsoft.com/office/drawing/2014/main" id="{0C475EA9-94DD-422B-AA42-A548EF13512E}"/>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69" name="正方形/長方形 368">
          <a:extLst>
            <a:ext uri="{FF2B5EF4-FFF2-40B4-BE49-F238E27FC236}">
              <a16:creationId xmlns:a16="http://schemas.microsoft.com/office/drawing/2014/main" id="{989B1CB4-9A16-49D5-BF98-6829DECA14FE}"/>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4901D561-79BB-42FF-9B80-3D808977E2C5}"/>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602A2DA9-150B-4DBB-B0E9-3B572787215D}"/>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72" name="正方形/長方形 371">
          <a:extLst>
            <a:ext uri="{FF2B5EF4-FFF2-40B4-BE49-F238E27FC236}">
              <a16:creationId xmlns:a16="http://schemas.microsoft.com/office/drawing/2014/main" id="{70DF4F44-8A7E-493C-887C-4511975B1A07}"/>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73" name="正方形/長方形 372">
          <a:extLst>
            <a:ext uri="{FF2B5EF4-FFF2-40B4-BE49-F238E27FC236}">
              <a16:creationId xmlns:a16="http://schemas.microsoft.com/office/drawing/2014/main" id="{B904AAEF-BFB0-483E-9B65-B7D36307EB36}"/>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74" name="正方形/長方形 373">
          <a:extLst>
            <a:ext uri="{FF2B5EF4-FFF2-40B4-BE49-F238E27FC236}">
              <a16:creationId xmlns:a16="http://schemas.microsoft.com/office/drawing/2014/main" id="{18EE8DD5-5853-4C2B-8BEE-328EEAA94437}"/>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75" name="正方形/長方形 374">
          <a:extLst>
            <a:ext uri="{FF2B5EF4-FFF2-40B4-BE49-F238E27FC236}">
              <a16:creationId xmlns:a16="http://schemas.microsoft.com/office/drawing/2014/main" id="{91351D77-490A-4DAD-BBBB-C2FBCA18E2BA}"/>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F71BAD9B-9C6C-41F1-ADE0-C96895716A40}"/>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C9847965-E0AD-427D-A040-45DFC6819598}"/>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8" name="正方形/長方形 377">
          <a:extLst>
            <a:ext uri="{FF2B5EF4-FFF2-40B4-BE49-F238E27FC236}">
              <a16:creationId xmlns:a16="http://schemas.microsoft.com/office/drawing/2014/main" id="{3664C35D-E162-49EE-A186-AFA576907EB2}"/>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9" name="正方形/長方形 378">
          <a:extLst>
            <a:ext uri="{FF2B5EF4-FFF2-40B4-BE49-F238E27FC236}">
              <a16:creationId xmlns:a16="http://schemas.microsoft.com/office/drawing/2014/main" id="{6AE1AB9F-311C-4570-849A-ADBAD0382EE6}"/>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80" name="正方形/長方形 379">
          <a:extLst>
            <a:ext uri="{FF2B5EF4-FFF2-40B4-BE49-F238E27FC236}">
              <a16:creationId xmlns:a16="http://schemas.microsoft.com/office/drawing/2014/main" id="{26CA9C9D-F58A-4518-BD77-36AA12D286AA}"/>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81" name="正方形/長方形 380">
          <a:extLst>
            <a:ext uri="{FF2B5EF4-FFF2-40B4-BE49-F238E27FC236}">
              <a16:creationId xmlns:a16="http://schemas.microsoft.com/office/drawing/2014/main" id="{C629639E-30F2-4FF0-9E97-9B86222FFB01}"/>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B2C00CD0-E9E6-4904-8B4B-B407AD28EA3E}"/>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867AE6D6-5A09-49B8-AA00-9CCD4DCB76DE}"/>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84" name="正方形/長方形 383">
          <a:extLst>
            <a:ext uri="{FF2B5EF4-FFF2-40B4-BE49-F238E27FC236}">
              <a16:creationId xmlns:a16="http://schemas.microsoft.com/office/drawing/2014/main" id="{8FA49011-F22F-40DD-BA96-806E8B6685B5}"/>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85" name="正方形/長方形 384">
          <a:extLst>
            <a:ext uri="{FF2B5EF4-FFF2-40B4-BE49-F238E27FC236}">
              <a16:creationId xmlns:a16="http://schemas.microsoft.com/office/drawing/2014/main" id="{A9CF8148-7641-445F-A3F1-6CA6CE2F7970}"/>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86" name="正方形/長方形 385">
          <a:extLst>
            <a:ext uri="{FF2B5EF4-FFF2-40B4-BE49-F238E27FC236}">
              <a16:creationId xmlns:a16="http://schemas.microsoft.com/office/drawing/2014/main" id="{6C54305C-659C-48B2-9B49-EE0659672D0F}"/>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87" name="正方形/長方形 386">
          <a:extLst>
            <a:ext uri="{FF2B5EF4-FFF2-40B4-BE49-F238E27FC236}">
              <a16:creationId xmlns:a16="http://schemas.microsoft.com/office/drawing/2014/main" id="{486F4B8A-FCF4-4D3F-8FE9-B313BACD8D64}"/>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a:extLst>
            <a:ext uri="{FF2B5EF4-FFF2-40B4-BE49-F238E27FC236}">
              <a16:creationId xmlns:a16="http://schemas.microsoft.com/office/drawing/2014/main" id="{6B96277B-6B75-4042-A359-ABAC03F7793F}"/>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a:extLst>
            <a:ext uri="{FF2B5EF4-FFF2-40B4-BE49-F238E27FC236}">
              <a16:creationId xmlns:a16="http://schemas.microsoft.com/office/drawing/2014/main" id="{8C4CD72E-BEC6-4CD7-B15D-B0B6764CF932}"/>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90" name="正方形/長方形 389">
          <a:extLst>
            <a:ext uri="{FF2B5EF4-FFF2-40B4-BE49-F238E27FC236}">
              <a16:creationId xmlns:a16="http://schemas.microsoft.com/office/drawing/2014/main" id="{8C6691FA-D560-4703-97D4-5FAEF33E9C74}"/>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91" name="正方形/長方形 390">
          <a:extLst>
            <a:ext uri="{FF2B5EF4-FFF2-40B4-BE49-F238E27FC236}">
              <a16:creationId xmlns:a16="http://schemas.microsoft.com/office/drawing/2014/main" id="{051E44A0-65D8-4982-BEDD-E9DA0EDDA1EC}"/>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92" name="正方形/長方形 391">
          <a:extLst>
            <a:ext uri="{FF2B5EF4-FFF2-40B4-BE49-F238E27FC236}">
              <a16:creationId xmlns:a16="http://schemas.microsoft.com/office/drawing/2014/main" id="{4636C4D9-8FCC-4353-BF4E-E23C9FD01109}"/>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93" name="正方形/長方形 392">
          <a:extLst>
            <a:ext uri="{FF2B5EF4-FFF2-40B4-BE49-F238E27FC236}">
              <a16:creationId xmlns:a16="http://schemas.microsoft.com/office/drawing/2014/main" id="{822E7EC9-1A24-42F6-8095-A9489E5BDAC9}"/>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a:extLst>
            <a:ext uri="{FF2B5EF4-FFF2-40B4-BE49-F238E27FC236}">
              <a16:creationId xmlns:a16="http://schemas.microsoft.com/office/drawing/2014/main" id="{3910768F-4BC3-4FF2-849F-468583BFADB4}"/>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5" name="テキスト ボックス 394">
          <a:extLst>
            <a:ext uri="{FF2B5EF4-FFF2-40B4-BE49-F238E27FC236}">
              <a16:creationId xmlns:a16="http://schemas.microsoft.com/office/drawing/2014/main" id="{626479BC-5213-491F-B746-08FA1CFC59F1}"/>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6" name="直線コネクタ 395">
          <a:extLst>
            <a:ext uri="{FF2B5EF4-FFF2-40B4-BE49-F238E27FC236}">
              <a16:creationId xmlns:a16="http://schemas.microsoft.com/office/drawing/2014/main" id="{C7B5B513-7065-4D1B-8E26-1AE1271F24CB}"/>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7" name="テキスト ボックス 396">
          <a:extLst>
            <a:ext uri="{FF2B5EF4-FFF2-40B4-BE49-F238E27FC236}">
              <a16:creationId xmlns:a16="http://schemas.microsoft.com/office/drawing/2014/main" id="{2C9CB357-E236-45D4-8C6F-C6FBBF87D86D}"/>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8" name="直線コネクタ 397">
          <a:extLst>
            <a:ext uri="{FF2B5EF4-FFF2-40B4-BE49-F238E27FC236}">
              <a16:creationId xmlns:a16="http://schemas.microsoft.com/office/drawing/2014/main" id="{E3CA7CCA-DC8B-4D3D-B897-B3E72C90BF00}"/>
            </a:ext>
          </a:extLst>
        </xdr:cNvPr>
        <xdr:cNvCxnSpPr/>
      </xdr:nvCxnSpPr>
      <xdr:spPr>
        <a:xfrm>
          <a:off x="11210925" y="10439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9" name="テキスト ボックス 398">
          <a:extLst>
            <a:ext uri="{FF2B5EF4-FFF2-40B4-BE49-F238E27FC236}">
              <a16:creationId xmlns:a16="http://schemas.microsoft.com/office/drawing/2014/main" id="{AF1804CA-77EE-4254-9283-DB34235915F6}"/>
            </a:ext>
          </a:extLst>
        </xdr:cNvPr>
        <xdr:cNvSpPr txBox="1"/>
      </xdr:nvSpPr>
      <xdr:spPr>
        <a:xfrm>
          <a:off x="10845966"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0" name="直線コネクタ 399">
          <a:extLst>
            <a:ext uri="{FF2B5EF4-FFF2-40B4-BE49-F238E27FC236}">
              <a16:creationId xmlns:a16="http://schemas.microsoft.com/office/drawing/2014/main" id="{67D8F636-18FB-4F84-A0A1-EAEAA500A812}"/>
            </a:ext>
          </a:extLst>
        </xdr:cNvPr>
        <xdr:cNvCxnSpPr/>
      </xdr:nvCxnSpPr>
      <xdr:spPr>
        <a:xfrm>
          <a:off x="11210925" y="10077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1" name="テキスト ボックス 400">
          <a:extLst>
            <a:ext uri="{FF2B5EF4-FFF2-40B4-BE49-F238E27FC236}">
              <a16:creationId xmlns:a16="http://schemas.microsoft.com/office/drawing/2014/main" id="{622E2991-394F-4114-8D1B-6F929D4185DA}"/>
            </a:ext>
          </a:extLst>
        </xdr:cNvPr>
        <xdr:cNvSpPr txBox="1"/>
      </xdr:nvSpPr>
      <xdr:spPr>
        <a:xfrm>
          <a:off x="10845966"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2" name="直線コネクタ 401">
          <a:extLst>
            <a:ext uri="{FF2B5EF4-FFF2-40B4-BE49-F238E27FC236}">
              <a16:creationId xmlns:a16="http://schemas.microsoft.com/office/drawing/2014/main" id="{C3D6C3B5-E0CA-4382-883C-51AA47AA3E16}"/>
            </a:ext>
          </a:extLst>
        </xdr:cNvPr>
        <xdr:cNvCxnSpPr/>
      </xdr:nvCxnSpPr>
      <xdr:spPr>
        <a:xfrm>
          <a:off x="11210925" y="971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3" name="テキスト ボックス 402">
          <a:extLst>
            <a:ext uri="{FF2B5EF4-FFF2-40B4-BE49-F238E27FC236}">
              <a16:creationId xmlns:a16="http://schemas.microsoft.com/office/drawing/2014/main" id="{08B5C950-C645-4D1C-AFC0-BD0FA17F45E2}"/>
            </a:ext>
          </a:extLst>
        </xdr:cNvPr>
        <xdr:cNvSpPr txBox="1"/>
      </xdr:nvSpPr>
      <xdr:spPr>
        <a:xfrm>
          <a:off x="10845966"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4" name="直線コネクタ 403">
          <a:extLst>
            <a:ext uri="{FF2B5EF4-FFF2-40B4-BE49-F238E27FC236}">
              <a16:creationId xmlns:a16="http://schemas.microsoft.com/office/drawing/2014/main" id="{707793D9-9D52-4CB3-A086-4C1AE1FC98C6}"/>
            </a:ext>
          </a:extLst>
        </xdr:cNvPr>
        <xdr:cNvCxnSpPr/>
      </xdr:nvCxnSpPr>
      <xdr:spPr>
        <a:xfrm>
          <a:off x="11210925" y="9363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5" name="テキスト ボックス 404">
          <a:extLst>
            <a:ext uri="{FF2B5EF4-FFF2-40B4-BE49-F238E27FC236}">
              <a16:creationId xmlns:a16="http://schemas.microsoft.com/office/drawing/2014/main" id="{ECF44389-567B-4EBA-9D4D-483DE6FDD8CE}"/>
            </a:ext>
          </a:extLst>
        </xdr:cNvPr>
        <xdr:cNvSpPr txBox="1"/>
      </xdr:nvSpPr>
      <xdr:spPr>
        <a:xfrm>
          <a:off x="10845966"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6" name="直線コネクタ 405">
          <a:extLst>
            <a:ext uri="{FF2B5EF4-FFF2-40B4-BE49-F238E27FC236}">
              <a16:creationId xmlns:a16="http://schemas.microsoft.com/office/drawing/2014/main" id="{FBE41004-561B-498E-ABDC-2B80CAB142E4}"/>
            </a:ext>
          </a:extLst>
        </xdr:cNvPr>
        <xdr:cNvCxnSpPr/>
      </xdr:nvCxnSpPr>
      <xdr:spPr>
        <a:xfrm>
          <a:off x="11210925" y="9001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7" name="テキスト ボックス 406">
          <a:extLst>
            <a:ext uri="{FF2B5EF4-FFF2-40B4-BE49-F238E27FC236}">
              <a16:creationId xmlns:a16="http://schemas.microsoft.com/office/drawing/2014/main" id="{1156ED5B-F68E-402A-A630-97FC3C6DDAA8}"/>
            </a:ext>
          </a:extLst>
        </xdr:cNvPr>
        <xdr:cNvSpPr txBox="1"/>
      </xdr:nvSpPr>
      <xdr:spPr>
        <a:xfrm>
          <a:off x="10845966"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8" name="直線コネクタ 407">
          <a:extLst>
            <a:ext uri="{FF2B5EF4-FFF2-40B4-BE49-F238E27FC236}">
              <a16:creationId xmlns:a16="http://schemas.microsoft.com/office/drawing/2014/main" id="{D2CDEC7B-9D19-4655-8A74-29BB83463622}"/>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9" name="テキスト ボックス 408">
          <a:extLst>
            <a:ext uri="{FF2B5EF4-FFF2-40B4-BE49-F238E27FC236}">
              <a16:creationId xmlns:a16="http://schemas.microsoft.com/office/drawing/2014/main" id="{86740DF2-C720-4331-BB88-52D68D1A2FD8}"/>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0" name="【学校施設】&#10;有形固定資産減価償却率グラフ枠">
          <a:extLst>
            <a:ext uri="{FF2B5EF4-FFF2-40B4-BE49-F238E27FC236}">
              <a16:creationId xmlns:a16="http://schemas.microsoft.com/office/drawing/2014/main" id="{92708779-247D-4215-AD8B-7B8A98C3A2FC}"/>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144780</xdr:rowOff>
    </xdr:from>
    <xdr:to>
      <xdr:col>85</xdr:col>
      <xdr:colOff>126364</xdr:colOff>
      <xdr:row>64</xdr:row>
      <xdr:rowOff>72390</xdr:rowOff>
    </xdr:to>
    <xdr:cxnSp macro="">
      <xdr:nvCxnSpPr>
        <xdr:cNvPr id="411" name="直線コネクタ 410">
          <a:extLst>
            <a:ext uri="{FF2B5EF4-FFF2-40B4-BE49-F238E27FC236}">
              <a16:creationId xmlns:a16="http://schemas.microsoft.com/office/drawing/2014/main" id="{51AE1B44-B857-4521-88A4-519B580C2555}"/>
            </a:ext>
          </a:extLst>
        </xdr:cNvPr>
        <xdr:cNvCxnSpPr/>
      </xdr:nvCxnSpPr>
      <xdr:spPr>
        <a:xfrm flipV="1">
          <a:off x="14695170" y="9209405"/>
          <a:ext cx="1269"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76217</xdr:rowOff>
    </xdr:from>
    <xdr:ext cx="405111" cy="259045"/>
    <xdr:sp macro="" textlink="">
      <xdr:nvSpPr>
        <xdr:cNvPr id="412" name="【学校施設】&#10;有形固定資産減価償却率最小値テキスト">
          <a:extLst>
            <a:ext uri="{FF2B5EF4-FFF2-40B4-BE49-F238E27FC236}">
              <a16:creationId xmlns:a16="http://schemas.microsoft.com/office/drawing/2014/main" id="{D5C50D54-6556-4F31-9DE2-21DDD3886E06}"/>
            </a:ext>
          </a:extLst>
        </xdr:cNvPr>
        <xdr:cNvSpPr txBox="1"/>
      </xdr:nvSpPr>
      <xdr:spPr>
        <a:xfrm>
          <a:off x="147447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72390</xdr:rowOff>
    </xdr:from>
    <xdr:to>
      <xdr:col>86</xdr:col>
      <xdr:colOff>25400</xdr:colOff>
      <xdr:row>64</xdr:row>
      <xdr:rowOff>72390</xdr:rowOff>
    </xdr:to>
    <xdr:cxnSp macro="">
      <xdr:nvCxnSpPr>
        <xdr:cNvPr id="413" name="直線コネクタ 412">
          <a:extLst>
            <a:ext uri="{FF2B5EF4-FFF2-40B4-BE49-F238E27FC236}">
              <a16:creationId xmlns:a16="http://schemas.microsoft.com/office/drawing/2014/main" id="{8E5DCB50-C259-4D04-9A7C-AF2DDCE27F05}"/>
            </a:ext>
          </a:extLst>
        </xdr:cNvPr>
        <xdr:cNvCxnSpPr/>
      </xdr:nvCxnSpPr>
      <xdr:spPr>
        <a:xfrm>
          <a:off x="14611350" y="104324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91457</xdr:rowOff>
    </xdr:from>
    <xdr:ext cx="405111" cy="259045"/>
    <xdr:sp macro="" textlink="">
      <xdr:nvSpPr>
        <xdr:cNvPr id="414" name="【学校施設】&#10;有形固定資産減価償却率最大値テキスト">
          <a:extLst>
            <a:ext uri="{FF2B5EF4-FFF2-40B4-BE49-F238E27FC236}">
              <a16:creationId xmlns:a16="http://schemas.microsoft.com/office/drawing/2014/main" id="{726B9563-AE20-423A-89F7-F856DF09E545}"/>
            </a:ext>
          </a:extLst>
        </xdr:cNvPr>
        <xdr:cNvSpPr txBox="1"/>
      </xdr:nvSpPr>
      <xdr:spPr>
        <a:xfrm>
          <a:off x="14744700" y="899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144780</xdr:rowOff>
    </xdr:from>
    <xdr:to>
      <xdr:col>86</xdr:col>
      <xdr:colOff>25400</xdr:colOff>
      <xdr:row>56</xdr:row>
      <xdr:rowOff>144780</xdr:rowOff>
    </xdr:to>
    <xdr:cxnSp macro="">
      <xdr:nvCxnSpPr>
        <xdr:cNvPr id="415" name="直線コネクタ 414">
          <a:extLst>
            <a:ext uri="{FF2B5EF4-FFF2-40B4-BE49-F238E27FC236}">
              <a16:creationId xmlns:a16="http://schemas.microsoft.com/office/drawing/2014/main" id="{F00F4319-03E1-4345-B27E-34BE103B66BC}"/>
            </a:ext>
          </a:extLst>
        </xdr:cNvPr>
        <xdr:cNvCxnSpPr/>
      </xdr:nvCxnSpPr>
      <xdr:spPr>
        <a:xfrm>
          <a:off x="14611350" y="92094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148607</xdr:rowOff>
    </xdr:from>
    <xdr:ext cx="405111" cy="259045"/>
    <xdr:sp macro="" textlink="">
      <xdr:nvSpPr>
        <xdr:cNvPr id="416" name="【学校施設】&#10;有形固定資産減価償却率平均値テキスト">
          <a:extLst>
            <a:ext uri="{FF2B5EF4-FFF2-40B4-BE49-F238E27FC236}">
              <a16:creationId xmlns:a16="http://schemas.microsoft.com/office/drawing/2014/main" id="{22528C6A-445A-4B9F-A526-C6195295422A}"/>
            </a:ext>
          </a:extLst>
        </xdr:cNvPr>
        <xdr:cNvSpPr txBox="1"/>
      </xdr:nvSpPr>
      <xdr:spPr>
        <a:xfrm>
          <a:off x="14744700" y="986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17" name="フローチャート: 判断 416">
          <a:extLst>
            <a:ext uri="{FF2B5EF4-FFF2-40B4-BE49-F238E27FC236}">
              <a16:creationId xmlns:a16="http://schemas.microsoft.com/office/drawing/2014/main" id="{64AAF552-73E7-4E1B-BED6-D0F20D8D3CB8}"/>
            </a:ext>
          </a:extLst>
        </xdr:cNvPr>
        <xdr:cNvSpPr/>
      </xdr:nvSpPr>
      <xdr:spPr>
        <a:xfrm>
          <a:off x="14649450" y="98761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418" name="フローチャート: 判断 417">
          <a:extLst>
            <a:ext uri="{FF2B5EF4-FFF2-40B4-BE49-F238E27FC236}">
              <a16:creationId xmlns:a16="http://schemas.microsoft.com/office/drawing/2014/main" id="{C6AB6CE5-E846-4E86-8AAD-CD43D8714579}"/>
            </a:ext>
          </a:extLst>
        </xdr:cNvPr>
        <xdr:cNvSpPr/>
      </xdr:nvSpPr>
      <xdr:spPr>
        <a:xfrm>
          <a:off x="13887450" y="9877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78740</xdr:rowOff>
    </xdr:from>
    <xdr:to>
      <xdr:col>76</xdr:col>
      <xdr:colOff>165100</xdr:colOff>
      <xdr:row>61</xdr:row>
      <xdr:rowOff>8890</xdr:rowOff>
    </xdr:to>
    <xdr:sp macro="" textlink="">
      <xdr:nvSpPr>
        <xdr:cNvPr id="419" name="フローチャート: 判断 418">
          <a:extLst>
            <a:ext uri="{FF2B5EF4-FFF2-40B4-BE49-F238E27FC236}">
              <a16:creationId xmlns:a16="http://schemas.microsoft.com/office/drawing/2014/main" id="{27918254-128A-4F51-98BE-2D4B2D328CD3}"/>
            </a:ext>
          </a:extLst>
        </xdr:cNvPr>
        <xdr:cNvSpPr/>
      </xdr:nvSpPr>
      <xdr:spPr>
        <a:xfrm>
          <a:off x="13096875" y="97942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33020</xdr:rowOff>
    </xdr:from>
    <xdr:to>
      <xdr:col>72</xdr:col>
      <xdr:colOff>38100</xdr:colOff>
      <xdr:row>59</xdr:row>
      <xdr:rowOff>134620</xdr:rowOff>
    </xdr:to>
    <xdr:sp macro="" textlink="">
      <xdr:nvSpPr>
        <xdr:cNvPr id="420" name="フローチャート: 判断 419">
          <a:extLst>
            <a:ext uri="{FF2B5EF4-FFF2-40B4-BE49-F238E27FC236}">
              <a16:creationId xmlns:a16="http://schemas.microsoft.com/office/drawing/2014/main" id="{425BF305-7575-425C-B12B-4D58928378CD}"/>
            </a:ext>
          </a:extLst>
        </xdr:cNvPr>
        <xdr:cNvSpPr/>
      </xdr:nvSpPr>
      <xdr:spPr>
        <a:xfrm>
          <a:off x="12296775" y="958342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421" name="フローチャート: 判断 420">
          <a:extLst>
            <a:ext uri="{FF2B5EF4-FFF2-40B4-BE49-F238E27FC236}">
              <a16:creationId xmlns:a16="http://schemas.microsoft.com/office/drawing/2014/main" id="{CE3073BB-8EF3-4933-B2B2-58501A4A3FFF}"/>
            </a:ext>
          </a:extLst>
        </xdr:cNvPr>
        <xdr:cNvSpPr/>
      </xdr:nvSpPr>
      <xdr:spPr>
        <a:xfrm>
          <a:off x="11487150" y="96513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8B61F5D5-67AA-45A7-A800-D0C679691467}"/>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534F5D41-922F-4318-9521-0FE0F85E8078}"/>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A372996C-3076-4FD5-A78D-0CF88E2C3F63}"/>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D4B3693-9DD7-4513-B3C0-4FBAC49DDF65}"/>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D672E6D9-C9F2-4953-A94E-F461A2AEFA4B}"/>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427" name="楕円 426">
          <a:extLst>
            <a:ext uri="{FF2B5EF4-FFF2-40B4-BE49-F238E27FC236}">
              <a16:creationId xmlns:a16="http://schemas.microsoft.com/office/drawing/2014/main" id="{BCCDC847-9DDB-4801-9A2E-340FC3175458}"/>
            </a:ext>
          </a:extLst>
        </xdr:cNvPr>
        <xdr:cNvSpPr/>
      </xdr:nvSpPr>
      <xdr:spPr>
        <a:xfrm>
          <a:off x="14649450" y="94094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40657</xdr:rowOff>
    </xdr:from>
    <xdr:ext cx="405111" cy="259045"/>
    <xdr:sp macro="" textlink="">
      <xdr:nvSpPr>
        <xdr:cNvPr id="428" name="【学校施設】&#10;有形固定資産減価償却率該当値テキスト">
          <a:extLst>
            <a:ext uri="{FF2B5EF4-FFF2-40B4-BE49-F238E27FC236}">
              <a16:creationId xmlns:a16="http://schemas.microsoft.com/office/drawing/2014/main" id="{A1F05FDE-0418-4B00-9DA3-9A9309178FD2}"/>
            </a:ext>
          </a:extLst>
        </xdr:cNvPr>
        <xdr:cNvSpPr txBox="1"/>
      </xdr:nvSpPr>
      <xdr:spPr>
        <a:xfrm>
          <a:off x="14744700" y="927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429" name="楕円 428">
          <a:extLst>
            <a:ext uri="{FF2B5EF4-FFF2-40B4-BE49-F238E27FC236}">
              <a16:creationId xmlns:a16="http://schemas.microsoft.com/office/drawing/2014/main" id="{20C4E20E-07A2-4477-9044-9177534A2331}"/>
            </a:ext>
          </a:extLst>
        </xdr:cNvPr>
        <xdr:cNvSpPr/>
      </xdr:nvSpPr>
      <xdr:spPr>
        <a:xfrm>
          <a:off x="13887450" y="9458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114300</xdr:rowOff>
    </xdr:to>
    <xdr:cxnSp macro="">
      <xdr:nvCxnSpPr>
        <xdr:cNvPr id="430" name="直線コネクタ 429">
          <a:extLst>
            <a:ext uri="{FF2B5EF4-FFF2-40B4-BE49-F238E27FC236}">
              <a16:creationId xmlns:a16="http://schemas.microsoft.com/office/drawing/2014/main" id="{21F93230-3A89-4DA1-AAE5-058A818BA655}"/>
            </a:ext>
          </a:extLst>
        </xdr:cNvPr>
        <xdr:cNvCxnSpPr/>
      </xdr:nvCxnSpPr>
      <xdr:spPr>
        <a:xfrm flipV="1">
          <a:off x="13935075" y="9457055"/>
          <a:ext cx="762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158750</xdr:rowOff>
    </xdr:from>
    <xdr:to>
      <xdr:col>76</xdr:col>
      <xdr:colOff>165100</xdr:colOff>
      <xdr:row>58</xdr:row>
      <xdr:rowOff>88900</xdr:rowOff>
    </xdr:to>
    <xdr:sp macro="" textlink="">
      <xdr:nvSpPr>
        <xdr:cNvPr id="431" name="楕円 430">
          <a:extLst>
            <a:ext uri="{FF2B5EF4-FFF2-40B4-BE49-F238E27FC236}">
              <a16:creationId xmlns:a16="http://schemas.microsoft.com/office/drawing/2014/main" id="{2FD8AF4F-95D0-42F4-9B01-FE6829404ABF}"/>
            </a:ext>
          </a:extLst>
        </xdr:cNvPr>
        <xdr:cNvSpPr/>
      </xdr:nvSpPr>
      <xdr:spPr>
        <a:xfrm>
          <a:off x="13096875" y="93916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114300</xdr:rowOff>
    </xdr:to>
    <xdr:cxnSp macro="">
      <xdr:nvCxnSpPr>
        <xdr:cNvPr id="432" name="直線コネクタ 431">
          <a:extLst>
            <a:ext uri="{FF2B5EF4-FFF2-40B4-BE49-F238E27FC236}">
              <a16:creationId xmlns:a16="http://schemas.microsoft.com/office/drawing/2014/main" id="{15E58C66-080A-48DF-9352-A22B8E4517BC}"/>
            </a:ext>
          </a:extLst>
        </xdr:cNvPr>
        <xdr:cNvCxnSpPr/>
      </xdr:nvCxnSpPr>
      <xdr:spPr>
        <a:xfrm>
          <a:off x="13144500" y="9429750"/>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109220</xdr:rowOff>
    </xdr:from>
    <xdr:to>
      <xdr:col>72</xdr:col>
      <xdr:colOff>38100</xdr:colOff>
      <xdr:row>58</xdr:row>
      <xdr:rowOff>39370</xdr:rowOff>
    </xdr:to>
    <xdr:sp macro="" textlink="">
      <xdr:nvSpPr>
        <xdr:cNvPr id="433" name="楕円 432">
          <a:extLst>
            <a:ext uri="{FF2B5EF4-FFF2-40B4-BE49-F238E27FC236}">
              <a16:creationId xmlns:a16="http://schemas.microsoft.com/office/drawing/2014/main" id="{A3763FFA-CF06-431D-9B01-2A4AE263B54F}"/>
            </a:ext>
          </a:extLst>
        </xdr:cNvPr>
        <xdr:cNvSpPr/>
      </xdr:nvSpPr>
      <xdr:spPr>
        <a:xfrm>
          <a:off x="12296775" y="93357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160020</xdr:rowOff>
    </xdr:from>
    <xdr:to>
      <xdr:col>76</xdr:col>
      <xdr:colOff>114300</xdr:colOff>
      <xdr:row>58</xdr:row>
      <xdr:rowOff>38100</xdr:rowOff>
    </xdr:to>
    <xdr:cxnSp macro="">
      <xdr:nvCxnSpPr>
        <xdr:cNvPr id="434" name="直線コネクタ 433">
          <a:extLst>
            <a:ext uri="{FF2B5EF4-FFF2-40B4-BE49-F238E27FC236}">
              <a16:creationId xmlns:a16="http://schemas.microsoft.com/office/drawing/2014/main" id="{E543C830-2114-44BC-AAE4-44FFF6006E60}"/>
            </a:ext>
          </a:extLst>
        </xdr:cNvPr>
        <xdr:cNvCxnSpPr/>
      </xdr:nvCxnSpPr>
      <xdr:spPr>
        <a:xfrm>
          <a:off x="12344400" y="9392920"/>
          <a:ext cx="8001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48260</xdr:rowOff>
    </xdr:from>
    <xdr:to>
      <xdr:col>67</xdr:col>
      <xdr:colOff>101600</xdr:colOff>
      <xdr:row>57</xdr:row>
      <xdr:rowOff>149860</xdr:rowOff>
    </xdr:to>
    <xdr:sp macro="" textlink="">
      <xdr:nvSpPr>
        <xdr:cNvPr id="435" name="楕円 434">
          <a:extLst>
            <a:ext uri="{FF2B5EF4-FFF2-40B4-BE49-F238E27FC236}">
              <a16:creationId xmlns:a16="http://schemas.microsoft.com/office/drawing/2014/main" id="{1CB82283-56BE-4CBC-96FD-C6D37AF383EC}"/>
            </a:ext>
          </a:extLst>
        </xdr:cNvPr>
        <xdr:cNvSpPr/>
      </xdr:nvSpPr>
      <xdr:spPr>
        <a:xfrm>
          <a:off x="11487150" y="92748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99060</xdr:rowOff>
    </xdr:from>
    <xdr:to>
      <xdr:col>71</xdr:col>
      <xdr:colOff>177800</xdr:colOff>
      <xdr:row>57</xdr:row>
      <xdr:rowOff>160020</xdr:rowOff>
    </xdr:to>
    <xdr:cxnSp macro="">
      <xdr:nvCxnSpPr>
        <xdr:cNvPr id="436" name="直線コネクタ 435">
          <a:extLst>
            <a:ext uri="{FF2B5EF4-FFF2-40B4-BE49-F238E27FC236}">
              <a16:creationId xmlns:a16="http://schemas.microsoft.com/office/drawing/2014/main" id="{9B7515A5-A378-4F71-BFA6-97243E560BD2}"/>
            </a:ext>
          </a:extLst>
        </xdr:cNvPr>
        <xdr:cNvCxnSpPr/>
      </xdr:nvCxnSpPr>
      <xdr:spPr>
        <a:xfrm>
          <a:off x="11534775" y="9331960"/>
          <a:ext cx="809625"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437" name="n_1aveValue【学校施設】&#10;有形固定資産減価償却率">
          <a:extLst>
            <a:ext uri="{FF2B5EF4-FFF2-40B4-BE49-F238E27FC236}">
              <a16:creationId xmlns:a16="http://schemas.microsoft.com/office/drawing/2014/main" id="{275C9F7F-7E7C-4334-BE32-961CBE55418E}"/>
            </a:ext>
          </a:extLst>
        </xdr:cNvPr>
        <xdr:cNvSpPr txBox="1"/>
      </xdr:nvSpPr>
      <xdr:spPr>
        <a:xfrm>
          <a:off x="13745219" y="996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xdr:rowOff>
    </xdr:from>
    <xdr:ext cx="405111" cy="259045"/>
    <xdr:sp macro="" textlink="">
      <xdr:nvSpPr>
        <xdr:cNvPr id="438" name="n_2aveValue【学校施設】&#10;有形固定資産減価償却率">
          <a:extLst>
            <a:ext uri="{FF2B5EF4-FFF2-40B4-BE49-F238E27FC236}">
              <a16:creationId xmlns:a16="http://schemas.microsoft.com/office/drawing/2014/main" id="{B17E6E2A-3AB3-4AE6-92C0-26606EED08DA}"/>
            </a:ext>
          </a:extLst>
        </xdr:cNvPr>
        <xdr:cNvSpPr txBox="1"/>
      </xdr:nvSpPr>
      <xdr:spPr>
        <a:xfrm>
          <a:off x="12964169" y="987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125747</xdr:rowOff>
    </xdr:from>
    <xdr:ext cx="405111" cy="259045"/>
    <xdr:sp macro="" textlink="">
      <xdr:nvSpPr>
        <xdr:cNvPr id="439" name="n_3aveValue【学校施設】&#10;有形固定資産減価償却率">
          <a:extLst>
            <a:ext uri="{FF2B5EF4-FFF2-40B4-BE49-F238E27FC236}">
              <a16:creationId xmlns:a16="http://schemas.microsoft.com/office/drawing/2014/main" id="{F59D0CD7-F412-408B-9A3A-FAA45518BAF0}"/>
            </a:ext>
          </a:extLst>
        </xdr:cNvPr>
        <xdr:cNvSpPr txBox="1"/>
      </xdr:nvSpPr>
      <xdr:spPr>
        <a:xfrm>
          <a:off x="12164069"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440" name="n_4aveValue【学校施設】&#10;有形固定資産減価償却率">
          <a:extLst>
            <a:ext uri="{FF2B5EF4-FFF2-40B4-BE49-F238E27FC236}">
              <a16:creationId xmlns:a16="http://schemas.microsoft.com/office/drawing/2014/main" id="{F14A38D9-B614-4719-A784-B9DAF09C99EA}"/>
            </a:ext>
          </a:extLst>
        </xdr:cNvPr>
        <xdr:cNvSpPr txBox="1"/>
      </xdr:nvSpPr>
      <xdr:spPr>
        <a:xfrm>
          <a:off x="11354444" y="973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441" name="n_1mainValue【学校施設】&#10;有形固定資産減価償却率">
          <a:extLst>
            <a:ext uri="{FF2B5EF4-FFF2-40B4-BE49-F238E27FC236}">
              <a16:creationId xmlns:a16="http://schemas.microsoft.com/office/drawing/2014/main" id="{ACBB37F4-C1CA-4728-84FE-8FEAA48D2CBE}"/>
            </a:ext>
          </a:extLst>
        </xdr:cNvPr>
        <xdr:cNvSpPr txBox="1"/>
      </xdr:nvSpPr>
      <xdr:spPr>
        <a:xfrm>
          <a:off x="1374521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442" name="n_2mainValue【学校施設】&#10;有形固定資産減価償却率">
          <a:extLst>
            <a:ext uri="{FF2B5EF4-FFF2-40B4-BE49-F238E27FC236}">
              <a16:creationId xmlns:a16="http://schemas.microsoft.com/office/drawing/2014/main" id="{1339623B-B487-4F16-ABD1-3CB8E57FA7D5}"/>
            </a:ext>
          </a:extLst>
        </xdr:cNvPr>
        <xdr:cNvSpPr txBox="1"/>
      </xdr:nvSpPr>
      <xdr:spPr>
        <a:xfrm>
          <a:off x="12964169" y="917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55897</xdr:rowOff>
    </xdr:from>
    <xdr:ext cx="405111" cy="259045"/>
    <xdr:sp macro="" textlink="">
      <xdr:nvSpPr>
        <xdr:cNvPr id="443" name="n_3mainValue【学校施設】&#10;有形固定資産減価償却率">
          <a:extLst>
            <a:ext uri="{FF2B5EF4-FFF2-40B4-BE49-F238E27FC236}">
              <a16:creationId xmlns:a16="http://schemas.microsoft.com/office/drawing/2014/main" id="{9CEBD952-85E4-48CF-8320-85C2DF386D45}"/>
            </a:ext>
          </a:extLst>
        </xdr:cNvPr>
        <xdr:cNvSpPr txBox="1"/>
      </xdr:nvSpPr>
      <xdr:spPr>
        <a:xfrm>
          <a:off x="12164069" y="912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166387</xdr:rowOff>
    </xdr:from>
    <xdr:ext cx="405111" cy="259045"/>
    <xdr:sp macro="" textlink="">
      <xdr:nvSpPr>
        <xdr:cNvPr id="444" name="n_4mainValue【学校施設】&#10;有形固定資産減価償却率">
          <a:extLst>
            <a:ext uri="{FF2B5EF4-FFF2-40B4-BE49-F238E27FC236}">
              <a16:creationId xmlns:a16="http://schemas.microsoft.com/office/drawing/2014/main" id="{2D4EA774-0C92-4FA4-A3EA-279A6BB113B4}"/>
            </a:ext>
          </a:extLst>
        </xdr:cNvPr>
        <xdr:cNvSpPr txBox="1"/>
      </xdr:nvSpPr>
      <xdr:spPr>
        <a:xfrm>
          <a:off x="11354444" y="906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a:extLst>
            <a:ext uri="{FF2B5EF4-FFF2-40B4-BE49-F238E27FC236}">
              <a16:creationId xmlns:a16="http://schemas.microsoft.com/office/drawing/2014/main" id="{D9652A79-5ECF-4083-8B17-DD0B434BE559}"/>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46" name="正方形/長方形 445">
          <a:extLst>
            <a:ext uri="{FF2B5EF4-FFF2-40B4-BE49-F238E27FC236}">
              <a16:creationId xmlns:a16="http://schemas.microsoft.com/office/drawing/2014/main" id="{99D42F53-02E5-4401-B3F5-C39C13826534}"/>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47" name="正方形/長方形 446">
          <a:extLst>
            <a:ext uri="{FF2B5EF4-FFF2-40B4-BE49-F238E27FC236}">
              <a16:creationId xmlns:a16="http://schemas.microsoft.com/office/drawing/2014/main" id="{B9FB39C8-88DE-4DB4-B727-096FDB0E33B0}"/>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48" name="正方形/長方形 447">
          <a:extLst>
            <a:ext uri="{FF2B5EF4-FFF2-40B4-BE49-F238E27FC236}">
              <a16:creationId xmlns:a16="http://schemas.microsoft.com/office/drawing/2014/main" id="{91F2E756-FFD5-463D-ACA5-405998459FFB}"/>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49" name="正方形/長方形 448">
          <a:extLst>
            <a:ext uri="{FF2B5EF4-FFF2-40B4-BE49-F238E27FC236}">
              <a16:creationId xmlns:a16="http://schemas.microsoft.com/office/drawing/2014/main" id="{05113452-B8D5-4750-8468-CB687B7F7975}"/>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a:extLst>
            <a:ext uri="{FF2B5EF4-FFF2-40B4-BE49-F238E27FC236}">
              <a16:creationId xmlns:a16="http://schemas.microsoft.com/office/drawing/2014/main" id="{551D430F-0090-4ECA-9274-31D6644C78D3}"/>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a:extLst>
            <a:ext uri="{FF2B5EF4-FFF2-40B4-BE49-F238E27FC236}">
              <a16:creationId xmlns:a16="http://schemas.microsoft.com/office/drawing/2014/main" id="{F066EDDA-AC23-466C-9DE5-6AA747EFC5FB}"/>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a:extLst>
            <a:ext uri="{FF2B5EF4-FFF2-40B4-BE49-F238E27FC236}">
              <a16:creationId xmlns:a16="http://schemas.microsoft.com/office/drawing/2014/main" id="{50610D82-F5A7-4089-8739-21B107E5E9FC}"/>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3" name="テキスト ボックス 452">
          <a:extLst>
            <a:ext uri="{FF2B5EF4-FFF2-40B4-BE49-F238E27FC236}">
              <a16:creationId xmlns:a16="http://schemas.microsoft.com/office/drawing/2014/main" id="{6E24E9AC-4DE4-4EC0-A061-A0C5D6FCE652}"/>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4" name="直線コネクタ 453">
          <a:extLst>
            <a:ext uri="{FF2B5EF4-FFF2-40B4-BE49-F238E27FC236}">
              <a16:creationId xmlns:a16="http://schemas.microsoft.com/office/drawing/2014/main" id="{49A5E03B-4E23-41B6-9D84-0FC397EB1026}"/>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5" name="テキスト ボックス 454">
          <a:extLst>
            <a:ext uri="{FF2B5EF4-FFF2-40B4-BE49-F238E27FC236}">
              <a16:creationId xmlns:a16="http://schemas.microsoft.com/office/drawing/2014/main" id="{652C55A6-7B76-4373-8FE9-B84412408D5B}"/>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6" name="直線コネクタ 455">
          <a:extLst>
            <a:ext uri="{FF2B5EF4-FFF2-40B4-BE49-F238E27FC236}">
              <a16:creationId xmlns:a16="http://schemas.microsoft.com/office/drawing/2014/main" id="{A12A32E0-D601-4D16-9618-243DD2B43D39}"/>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7" name="テキスト ボックス 456">
          <a:extLst>
            <a:ext uri="{FF2B5EF4-FFF2-40B4-BE49-F238E27FC236}">
              <a16:creationId xmlns:a16="http://schemas.microsoft.com/office/drawing/2014/main" id="{3C35E0D9-E841-440E-BF7E-4121BB98764E}"/>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8" name="直線コネクタ 457">
          <a:extLst>
            <a:ext uri="{FF2B5EF4-FFF2-40B4-BE49-F238E27FC236}">
              <a16:creationId xmlns:a16="http://schemas.microsoft.com/office/drawing/2014/main" id="{83044034-0A8D-49FC-82D7-710388FD020E}"/>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9" name="テキスト ボックス 458">
          <a:extLst>
            <a:ext uri="{FF2B5EF4-FFF2-40B4-BE49-F238E27FC236}">
              <a16:creationId xmlns:a16="http://schemas.microsoft.com/office/drawing/2014/main" id="{73FC7CE3-AAC5-4552-AD12-49578FBB43FD}"/>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0" name="直線コネクタ 459">
          <a:extLst>
            <a:ext uri="{FF2B5EF4-FFF2-40B4-BE49-F238E27FC236}">
              <a16:creationId xmlns:a16="http://schemas.microsoft.com/office/drawing/2014/main" id="{8159453A-C74C-4534-BB6B-C59C17D84472}"/>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1" name="テキスト ボックス 460">
          <a:extLst>
            <a:ext uri="{FF2B5EF4-FFF2-40B4-BE49-F238E27FC236}">
              <a16:creationId xmlns:a16="http://schemas.microsoft.com/office/drawing/2014/main" id="{7A6485C1-A12E-4E7C-98FE-743D4A8F1554}"/>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id="{4ACFA8AF-7D6D-4F03-BE13-276C19DD841C}"/>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65875F74-4C9E-4DA3-8937-840C2DCD2383}"/>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学校施設】&#10;一人当たり面積グラフ枠">
          <a:extLst>
            <a:ext uri="{FF2B5EF4-FFF2-40B4-BE49-F238E27FC236}">
              <a16:creationId xmlns:a16="http://schemas.microsoft.com/office/drawing/2014/main" id="{444D9137-28C4-4C25-85FF-718D27962DB4}"/>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162306</xdr:rowOff>
    </xdr:from>
    <xdr:to>
      <xdr:col>116</xdr:col>
      <xdr:colOff>62864</xdr:colOff>
      <xdr:row>63</xdr:row>
      <xdr:rowOff>29718</xdr:rowOff>
    </xdr:to>
    <xdr:cxnSp macro="">
      <xdr:nvCxnSpPr>
        <xdr:cNvPr id="465" name="直線コネクタ 464">
          <a:extLst>
            <a:ext uri="{FF2B5EF4-FFF2-40B4-BE49-F238E27FC236}">
              <a16:creationId xmlns:a16="http://schemas.microsoft.com/office/drawing/2014/main" id="{EE9244DD-FA79-42B5-B24F-1101BD8BE0BC}"/>
            </a:ext>
          </a:extLst>
        </xdr:cNvPr>
        <xdr:cNvCxnSpPr/>
      </xdr:nvCxnSpPr>
      <xdr:spPr>
        <a:xfrm flipV="1">
          <a:off x="19952970" y="9065006"/>
          <a:ext cx="1269"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33545</xdr:rowOff>
    </xdr:from>
    <xdr:ext cx="469744" cy="259045"/>
    <xdr:sp macro="" textlink="">
      <xdr:nvSpPr>
        <xdr:cNvPr id="466" name="【学校施設】&#10;一人当たり面積最小値テキスト">
          <a:extLst>
            <a:ext uri="{FF2B5EF4-FFF2-40B4-BE49-F238E27FC236}">
              <a16:creationId xmlns:a16="http://schemas.microsoft.com/office/drawing/2014/main" id="{B805EB17-388E-4DC3-89E7-B463DD216F66}"/>
            </a:ext>
          </a:extLst>
        </xdr:cNvPr>
        <xdr:cNvSpPr txBox="1"/>
      </xdr:nvSpPr>
      <xdr:spPr>
        <a:xfrm>
          <a:off x="20002500" y="1023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29718</xdr:rowOff>
    </xdr:from>
    <xdr:to>
      <xdr:col>116</xdr:col>
      <xdr:colOff>152400</xdr:colOff>
      <xdr:row>63</xdr:row>
      <xdr:rowOff>29718</xdr:rowOff>
    </xdr:to>
    <xdr:cxnSp macro="">
      <xdr:nvCxnSpPr>
        <xdr:cNvPr id="467" name="直線コネクタ 466">
          <a:extLst>
            <a:ext uri="{FF2B5EF4-FFF2-40B4-BE49-F238E27FC236}">
              <a16:creationId xmlns:a16="http://schemas.microsoft.com/office/drawing/2014/main" id="{298A669B-4631-4589-BE03-32B127BC4C2A}"/>
            </a:ext>
          </a:extLst>
        </xdr:cNvPr>
        <xdr:cNvCxnSpPr/>
      </xdr:nvCxnSpPr>
      <xdr:spPr>
        <a:xfrm>
          <a:off x="19878675" y="102278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108983</xdr:rowOff>
    </xdr:from>
    <xdr:ext cx="469744" cy="259045"/>
    <xdr:sp macro="" textlink="">
      <xdr:nvSpPr>
        <xdr:cNvPr id="468" name="【学校施設】&#10;一人当たり面積最大値テキスト">
          <a:extLst>
            <a:ext uri="{FF2B5EF4-FFF2-40B4-BE49-F238E27FC236}">
              <a16:creationId xmlns:a16="http://schemas.microsoft.com/office/drawing/2014/main" id="{88F9198A-2576-4D43-92E9-6D6EDADA64C1}"/>
            </a:ext>
          </a:extLst>
        </xdr:cNvPr>
        <xdr:cNvSpPr txBox="1"/>
      </xdr:nvSpPr>
      <xdr:spPr>
        <a:xfrm>
          <a:off x="20002500" y="88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162306</xdr:rowOff>
    </xdr:from>
    <xdr:to>
      <xdr:col>116</xdr:col>
      <xdr:colOff>152400</xdr:colOff>
      <xdr:row>55</xdr:row>
      <xdr:rowOff>162306</xdr:rowOff>
    </xdr:to>
    <xdr:cxnSp macro="">
      <xdr:nvCxnSpPr>
        <xdr:cNvPr id="469" name="直線コネクタ 468">
          <a:extLst>
            <a:ext uri="{FF2B5EF4-FFF2-40B4-BE49-F238E27FC236}">
              <a16:creationId xmlns:a16="http://schemas.microsoft.com/office/drawing/2014/main" id="{9CBD5F9C-FA17-4972-8290-F202B5493C66}"/>
            </a:ext>
          </a:extLst>
        </xdr:cNvPr>
        <xdr:cNvCxnSpPr/>
      </xdr:nvCxnSpPr>
      <xdr:spPr>
        <a:xfrm>
          <a:off x="19878675" y="90650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12209</xdr:rowOff>
    </xdr:from>
    <xdr:ext cx="469744" cy="259045"/>
    <xdr:sp macro="" textlink="">
      <xdr:nvSpPr>
        <xdr:cNvPr id="470" name="【学校施設】&#10;一人当たり面積平均値テキスト">
          <a:extLst>
            <a:ext uri="{FF2B5EF4-FFF2-40B4-BE49-F238E27FC236}">
              <a16:creationId xmlns:a16="http://schemas.microsoft.com/office/drawing/2014/main" id="{FB27E95E-B72B-4856-AFCA-5EA2A5CB2D5E}"/>
            </a:ext>
          </a:extLst>
        </xdr:cNvPr>
        <xdr:cNvSpPr txBox="1"/>
      </xdr:nvSpPr>
      <xdr:spPr>
        <a:xfrm>
          <a:off x="20002500" y="9886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33782</xdr:rowOff>
    </xdr:from>
    <xdr:to>
      <xdr:col>116</xdr:col>
      <xdr:colOff>114300</xdr:colOff>
      <xdr:row>61</xdr:row>
      <xdr:rowOff>135382</xdr:rowOff>
    </xdr:to>
    <xdr:sp macro="" textlink="">
      <xdr:nvSpPr>
        <xdr:cNvPr id="471" name="フローチャート: 判断 470">
          <a:extLst>
            <a:ext uri="{FF2B5EF4-FFF2-40B4-BE49-F238E27FC236}">
              <a16:creationId xmlns:a16="http://schemas.microsoft.com/office/drawing/2014/main" id="{415299FE-5E4D-4868-9817-5C65C085F893}"/>
            </a:ext>
          </a:extLst>
        </xdr:cNvPr>
        <xdr:cNvSpPr/>
      </xdr:nvSpPr>
      <xdr:spPr>
        <a:xfrm>
          <a:off x="19897725" y="990803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90932</xdr:rowOff>
    </xdr:from>
    <xdr:to>
      <xdr:col>112</xdr:col>
      <xdr:colOff>38100</xdr:colOff>
      <xdr:row>62</xdr:row>
      <xdr:rowOff>21082</xdr:rowOff>
    </xdr:to>
    <xdr:sp macro="" textlink="">
      <xdr:nvSpPr>
        <xdr:cNvPr id="472" name="フローチャート: 判断 471">
          <a:extLst>
            <a:ext uri="{FF2B5EF4-FFF2-40B4-BE49-F238E27FC236}">
              <a16:creationId xmlns:a16="http://schemas.microsoft.com/office/drawing/2014/main" id="{AA31FA8A-8795-40C1-B5C1-B4D440CB80B0}"/>
            </a:ext>
          </a:extLst>
        </xdr:cNvPr>
        <xdr:cNvSpPr/>
      </xdr:nvSpPr>
      <xdr:spPr>
        <a:xfrm>
          <a:off x="19154775" y="99651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104648</xdr:rowOff>
    </xdr:from>
    <xdr:to>
      <xdr:col>107</xdr:col>
      <xdr:colOff>101600</xdr:colOff>
      <xdr:row>62</xdr:row>
      <xdr:rowOff>34798</xdr:rowOff>
    </xdr:to>
    <xdr:sp macro="" textlink="">
      <xdr:nvSpPr>
        <xdr:cNvPr id="473" name="フローチャート: 判断 472">
          <a:extLst>
            <a:ext uri="{FF2B5EF4-FFF2-40B4-BE49-F238E27FC236}">
              <a16:creationId xmlns:a16="http://schemas.microsoft.com/office/drawing/2014/main" id="{BD27DDF6-6139-4344-9CE7-7CB631FA6A5D}"/>
            </a:ext>
          </a:extLst>
        </xdr:cNvPr>
        <xdr:cNvSpPr/>
      </xdr:nvSpPr>
      <xdr:spPr>
        <a:xfrm>
          <a:off x="18345150" y="998524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474" name="フローチャート: 判断 473">
          <a:extLst>
            <a:ext uri="{FF2B5EF4-FFF2-40B4-BE49-F238E27FC236}">
              <a16:creationId xmlns:a16="http://schemas.microsoft.com/office/drawing/2014/main" id="{6A2FA47E-33EA-4DD9-9F9D-668F52B94F41}"/>
            </a:ext>
          </a:extLst>
        </xdr:cNvPr>
        <xdr:cNvSpPr/>
      </xdr:nvSpPr>
      <xdr:spPr>
        <a:xfrm>
          <a:off x="17554575" y="9716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166370</xdr:rowOff>
    </xdr:from>
    <xdr:to>
      <xdr:col>98</xdr:col>
      <xdr:colOff>38100</xdr:colOff>
      <xdr:row>61</xdr:row>
      <xdr:rowOff>96520</xdr:rowOff>
    </xdr:to>
    <xdr:sp macro="" textlink="">
      <xdr:nvSpPr>
        <xdr:cNvPr id="475" name="フローチャート: 判断 474">
          <a:extLst>
            <a:ext uri="{FF2B5EF4-FFF2-40B4-BE49-F238E27FC236}">
              <a16:creationId xmlns:a16="http://schemas.microsoft.com/office/drawing/2014/main" id="{CF404361-5064-4A1F-BDC5-7EEDF20B5F9F}"/>
            </a:ext>
          </a:extLst>
        </xdr:cNvPr>
        <xdr:cNvSpPr/>
      </xdr:nvSpPr>
      <xdr:spPr>
        <a:xfrm>
          <a:off x="16754475" y="98786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1C16BCE4-B4E2-4F03-B1BD-6E684DDCD1A7}"/>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703FD9B4-B2F7-474F-995D-FD688740C60C}"/>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3D360D5E-0538-494F-852B-F9698A7DA9EE}"/>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32409A01-D56B-4E4A-810F-676D267C4EC3}"/>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92B6A6D7-CC2C-4113-834A-57D45C489C54}"/>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47498</xdr:rowOff>
    </xdr:from>
    <xdr:to>
      <xdr:col>116</xdr:col>
      <xdr:colOff>114300</xdr:colOff>
      <xdr:row>58</xdr:row>
      <xdr:rowOff>149098</xdr:rowOff>
    </xdr:to>
    <xdr:sp macro="" textlink="">
      <xdr:nvSpPr>
        <xdr:cNvPr id="481" name="楕円 480">
          <a:extLst>
            <a:ext uri="{FF2B5EF4-FFF2-40B4-BE49-F238E27FC236}">
              <a16:creationId xmlns:a16="http://schemas.microsoft.com/office/drawing/2014/main" id="{90B290C3-8BB0-41D2-AAFD-6ACDA2F1CB19}"/>
            </a:ext>
          </a:extLst>
        </xdr:cNvPr>
        <xdr:cNvSpPr/>
      </xdr:nvSpPr>
      <xdr:spPr>
        <a:xfrm>
          <a:off x="19897725" y="944232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70375</xdr:rowOff>
    </xdr:from>
    <xdr:ext cx="469744" cy="259045"/>
    <xdr:sp macro="" textlink="">
      <xdr:nvSpPr>
        <xdr:cNvPr id="482" name="【学校施設】&#10;一人当たり面積該当値テキスト">
          <a:extLst>
            <a:ext uri="{FF2B5EF4-FFF2-40B4-BE49-F238E27FC236}">
              <a16:creationId xmlns:a16="http://schemas.microsoft.com/office/drawing/2014/main" id="{CBA7A020-1AD4-4D6B-B723-F5022FEB0DEB}"/>
            </a:ext>
          </a:extLst>
        </xdr:cNvPr>
        <xdr:cNvSpPr txBox="1"/>
      </xdr:nvSpPr>
      <xdr:spPr>
        <a:xfrm>
          <a:off x="20002500" y="929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138938</xdr:rowOff>
    </xdr:from>
    <xdr:to>
      <xdr:col>112</xdr:col>
      <xdr:colOff>38100</xdr:colOff>
      <xdr:row>59</xdr:row>
      <xdr:rowOff>69088</xdr:rowOff>
    </xdr:to>
    <xdr:sp macro="" textlink="">
      <xdr:nvSpPr>
        <xdr:cNvPr id="483" name="楕円 482">
          <a:extLst>
            <a:ext uri="{FF2B5EF4-FFF2-40B4-BE49-F238E27FC236}">
              <a16:creationId xmlns:a16="http://schemas.microsoft.com/office/drawing/2014/main" id="{EC6D4E68-C2FE-4704-B1E3-CE72A710E1A1}"/>
            </a:ext>
          </a:extLst>
        </xdr:cNvPr>
        <xdr:cNvSpPr/>
      </xdr:nvSpPr>
      <xdr:spPr>
        <a:xfrm>
          <a:off x="19154775" y="953376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98298</xdr:rowOff>
    </xdr:from>
    <xdr:to>
      <xdr:col>116</xdr:col>
      <xdr:colOff>63500</xdr:colOff>
      <xdr:row>59</xdr:row>
      <xdr:rowOff>18288</xdr:rowOff>
    </xdr:to>
    <xdr:cxnSp macro="">
      <xdr:nvCxnSpPr>
        <xdr:cNvPr id="484" name="直線コネクタ 483">
          <a:extLst>
            <a:ext uri="{FF2B5EF4-FFF2-40B4-BE49-F238E27FC236}">
              <a16:creationId xmlns:a16="http://schemas.microsoft.com/office/drawing/2014/main" id="{D6C6AF71-927C-4EF9-9EE2-FD3475863EAA}"/>
            </a:ext>
          </a:extLst>
        </xdr:cNvPr>
        <xdr:cNvCxnSpPr/>
      </xdr:nvCxnSpPr>
      <xdr:spPr>
        <a:xfrm flipV="1">
          <a:off x="19202400" y="9489948"/>
          <a:ext cx="752475"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49784</xdr:rowOff>
    </xdr:from>
    <xdr:to>
      <xdr:col>107</xdr:col>
      <xdr:colOff>101600</xdr:colOff>
      <xdr:row>59</xdr:row>
      <xdr:rowOff>151384</xdr:rowOff>
    </xdr:to>
    <xdr:sp macro="" textlink="">
      <xdr:nvSpPr>
        <xdr:cNvPr id="485" name="楕円 484">
          <a:extLst>
            <a:ext uri="{FF2B5EF4-FFF2-40B4-BE49-F238E27FC236}">
              <a16:creationId xmlns:a16="http://schemas.microsoft.com/office/drawing/2014/main" id="{BCE3F7F3-18BE-443C-8ECE-C4920D2C8473}"/>
            </a:ext>
          </a:extLst>
        </xdr:cNvPr>
        <xdr:cNvSpPr/>
      </xdr:nvSpPr>
      <xdr:spPr>
        <a:xfrm>
          <a:off x="18345150" y="960018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18288</xdr:rowOff>
    </xdr:from>
    <xdr:to>
      <xdr:col>111</xdr:col>
      <xdr:colOff>177800</xdr:colOff>
      <xdr:row>59</xdr:row>
      <xdr:rowOff>100584</xdr:rowOff>
    </xdr:to>
    <xdr:cxnSp macro="">
      <xdr:nvCxnSpPr>
        <xdr:cNvPr id="486" name="直線コネクタ 485">
          <a:extLst>
            <a:ext uri="{FF2B5EF4-FFF2-40B4-BE49-F238E27FC236}">
              <a16:creationId xmlns:a16="http://schemas.microsoft.com/office/drawing/2014/main" id="{DCE46D0E-F259-4F8C-9A30-158220D6F1B0}"/>
            </a:ext>
          </a:extLst>
        </xdr:cNvPr>
        <xdr:cNvCxnSpPr/>
      </xdr:nvCxnSpPr>
      <xdr:spPr>
        <a:xfrm flipV="1">
          <a:off x="18392775" y="9571863"/>
          <a:ext cx="809625"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116078</xdr:rowOff>
    </xdr:from>
    <xdr:to>
      <xdr:col>102</xdr:col>
      <xdr:colOff>165100</xdr:colOff>
      <xdr:row>60</xdr:row>
      <xdr:rowOff>46228</xdr:rowOff>
    </xdr:to>
    <xdr:sp macro="" textlink="">
      <xdr:nvSpPr>
        <xdr:cNvPr id="487" name="楕円 486">
          <a:extLst>
            <a:ext uri="{FF2B5EF4-FFF2-40B4-BE49-F238E27FC236}">
              <a16:creationId xmlns:a16="http://schemas.microsoft.com/office/drawing/2014/main" id="{F297FD7E-DD3B-4D4B-B8A5-C8CF1F1CD981}"/>
            </a:ext>
          </a:extLst>
        </xdr:cNvPr>
        <xdr:cNvSpPr/>
      </xdr:nvSpPr>
      <xdr:spPr>
        <a:xfrm>
          <a:off x="17554575" y="96696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100584</xdr:rowOff>
    </xdr:from>
    <xdr:to>
      <xdr:col>107</xdr:col>
      <xdr:colOff>50800</xdr:colOff>
      <xdr:row>59</xdr:row>
      <xdr:rowOff>166878</xdr:rowOff>
    </xdr:to>
    <xdr:cxnSp macro="">
      <xdr:nvCxnSpPr>
        <xdr:cNvPr id="488" name="直線コネクタ 487">
          <a:extLst>
            <a:ext uri="{FF2B5EF4-FFF2-40B4-BE49-F238E27FC236}">
              <a16:creationId xmlns:a16="http://schemas.microsoft.com/office/drawing/2014/main" id="{92883D63-FE7A-4807-9FBC-9363A06CB04C}"/>
            </a:ext>
          </a:extLst>
        </xdr:cNvPr>
        <xdr:cNvCxnSpPr/>
      </xdr:nvCxnSpPr>
      <xdr:spPr>
        <a:xfrm flipV="1">
          <a:off x="17602200" y="9657334"/>
          <a:ext cx="790575" cy="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86360</xdr:rowOff>
    </xdr:from>
    <xdr:to>
      <xdr:col>98</xdr:col>
      <xdr:colOff>38100</xdr:colOff>
      <xdr:row>61</xdr:row>
      <xdr:rowOff>16510</xdr:rowOff>
    </xdr:to>
    <xdr:sp macro="" textlink="">
      <xdr:nvSpPr>
        <xdr:cNvPr id="489" name="楕円 488">
          <a:extLst>
            <a:ext uri="{FF2B5EF4-FFF2-40B4-BE49-F238E27FC236}">
              <a16:creationId xmlns:a16="http://schemas.microsoft.com/office/drawing/2014/main" id="{E66F9CF8-AFF5-430B-8865-CD24FD321C95}"/>
            </a:ext>
          </a:extLst>
        </xdr:cNvPr>
        <xdr:cNvSpPr/>
      </xdr:nvSpPr>
      <xdr:spPr>
        <a:xfrm>
          <a:off x="16754475" y="97986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166878</xdr:rowOff>
    </xdr:from>
    <xdr:to>
      <xdr:col>102</xdr:col>
      <xdr:colOff>114300</xdr:colOff>
      <xdr:row>60</xdr:row>
      <xdr:rowOff>137160</xdr:rowOff>
    </xdr:to>
    <xdr:cxnSp macro="">
      <xdr:nvCxnSpPr>
        <xdr:cNvPr id="490" name="直線コネクタ 489">
          <a:extLst>
            <a:ext uri="{FF2B5EF4-FFF2-40B4-BE49-F238E27FC236}">
              <a16:creationId xmlns:a16="http://schemas.microsoft.com/office/drawing/2014/main" id="{A6066211-D37F-43B7-B160-99BF107C02A5}"/>
            </a:ext>
          </a:extLst>
        </xdr:cNvPr>
        <xdr:cNvCxnSpPr/>
      </xdr:nvCxnSpPr>
      <xdr:spPr>
        <a:xfrm flipV="1">
          <a:off x="16802100" y="9717278"/>
          <a:ext cx="800100" cy="1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12209</xdr:rowOff>
    </xdr:from>
    <xdr:ext cx="469744" cy="259045"/>
    <xdr:sp macro="" textlink="">
      <xdr:nvSpPr>
        <xdr:cNvPr id="491" name="n_1aveValue【学校施設】&#10;一人当たり面積">
          <a:extLst>
            <a:ext uri="{FF2B5EF4-FFF2-40B4-BE49-F238E27FC236}">
              <a16:creationId xmlns:a16="http://schemas.microsoft.com/office/drawing/2014/main" id="{840FB8F8-811E-4009-925B-26072163CE37}"/>
            </a:ext>
          </a:extLst>
        </xdr:cNvPr>
        <xdr:cNvSpPr txBox="1"/>
      </xdr:nvSpPr>
      <xdr:spPr>
        <a:xfrm>
          <a:off x="18983402" y="100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25925</xdr:rowOff>
    </xdr:from>
    <xdr:ext cx="469744" cy="259045"/>
    <xdr:sp macro="" textlink="">
      <xdr:nvSpPr>
        <xdr:cNvPr id="492" name="n_2aveValue【学校施設】&#10;一人当たり面積">
          <a:extLst>
            <a:ext uri="{FF2B5EF4-FFF2-40B4-BE49-F238E27FC236}">
              <a16:creationId xmlns:a16="http://schemas.microsoft.com/office/drawing/2014/main" id="{5C1E8734-C6A3-4AB5-BCEB-725C4EF93289}"/>
            </a:ext>
          </a:extLst>
        </xdr:cNvPr>
        <xdr:cNvSpPr txBox="1"/>
      </xdr:nvSpPr>
      <xdr:spPr>
        <a:xfrm>
          <a:off x="18183302" y="1006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87647</xdr:rowOff>
    </xdr:from>
    <xdr:ext cx="469744" cy="259045"/>
    <xdr:sp macro="" textlink="">
      <xdr:nvSpPr>
        <xdr:cNvPr id="493" name="n_3aveValue【学校施設】&#10;一人当たり面積">
          <a:extLst>
            <a:ext uri="{FF2B5EF4-FFF2-40B4-BE49-F238E27FC236}">
              <a16:creationId xmlns:a16="http://schemas.microsoft.com/office/drawing/2014/main" id="{972C82ED-2F47-42D8-A253-FE29F42D7C0C}"/>
            </a:ext>
          </a:extLst>
        </xdr:cNvPr>
        <xdr:cNvSpPr txBox="1"/>
      </xdr:nvSpPr>
      <xdr:spPr>
        <a:xfrm>
          <a:off x="17383202" y="979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87647</xdr:rowOff>
    </xdr:from>
    <xdr:ext cx="469744" cy="259045"/>
    <xdr:sp macro="" textlink="">
      <xdr:nvSpPr>
        <xdr:cNvPr id="494" name="n_4aveValue【学校施設】&#10;一人当たり面積">
          <a:extLst>
            <a:ext uri="{FF2B5EF4-FFF2-40B4-BE49-F238E27FC236}">
              <a16:creationId xmlns:a16="http://schemas.microsoft.com/office/drawing/2014/main" id="{5780689C-8C1B-4FB1-93D4-87DC96D79DFE}"/>
            </a:ext>
          </a:extLst>
        </xdr:cNvPr>
        <xdr:cNvSpPr txBox="1"/>
      </xdr:nvSpPr>
      <xdr:spPr>
        <a:xfrm>
          <a:off x="16592627" y="996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85615</xdr:rowOff>
    </xdr:from>
    <xdr:ext cx="469744" cy="259045"/>
    <xdr:sp macro="" textlink="">
      <xdr:nvSpPr>
        <xdr:cNvPr id="495" name="n_1mainValue【学校施設】&#10;一人当たり面積">
          <a:extLst>
            <a:ext uri="{FF2B5EF4-FFF2-40B4-BE49-F238E27FC236}">
              <a16:creationId xmlns:a16="http://schemas.microsoft.com/office/drawing/2014/main" id="{40C50FA3-364D-4957-90B1-BC554FBF616F}"/>
            </a:ext>
          </a:extLst>
        </xdr:cNvPr>
        <xdr:cNvSpPr txBox="1"/>
      </xdr:nvSpPr>
      <xdr:spPr>
        <a:xfrm>
          <a:off x="18983402" y="931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167911</xdr:rowOff>
    </xdr:from>
    <xdr:ext cx="469744" cy="259045"/>
    <xdr:sp macro="" textlink="">
      <xdr:nvSpPr>
        <xdr:cNvPr id="496" name="n_2mainValue【学校施設】&#10;一人当たり面積">
          <a:extLst>
            <a:ext uri="{FF2B5EF4-FFF2-40B4-BE49-F238E27FC236}">
              <a16:creationId xmlns:a16="http://schemas.microsoft.com/office/drawing/2014/main" id="{69F18DF1-8C2E-4017-8A17-E27D3F090610}"/>
            </a:ext>
          </a:extLst>
        </xdr:cNvPr>
        <xdr:cNvSpPr txBox="1"/>
      </xdr:nvSpPr>
      <xdr:spPr>
        <a:xfrm>
          <a:off x="18183302" y="939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62755</xdr:rowOff>
    </xdr:from>
    <xdr:ext cx="469744" cy="259045"/>
    <xdr:sp macro="" textlink="">
      <xdr:nvSpPr>
        <xdr:cNvPr id="497" name="n_3mainValue【学校施設】&#10;一人当たり面積">
          <a:extLst>
            <a:ext uri="{FF2B5EF4-FFF2-40B4-BE49-F238E27FC236}">
              <a16:creationId xmlns:a16="http://schemas.microsoft.com/office/drawing/2014/main" id="{76E3A17E-99C8-4975-8BD4-B34464058D69}"/>
            </a:ext>
          </a:extLst>
        </xdr:cNvPr>
        <xdr:cNvSpPr txBox="1"/>
      </xdr:nvSpPr>
      <xdr:spPr>
        <a:xfrm>
          <a:off x="17383202" y="945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33037</xdr:rowOff>
    </xdr:from>
    <xdr:ext cx="469744" cy="259045"/>
    <xdr:sp macro="" textlink="">
      <xdr:nvSpPr>
        <xdr:cNvPr id="498" name="n_4mainValue【学校施設】&#10;一人当たり面積">
          <a:extLst>
            <a:ext uri="{FF2B5EF4-FFF2-40B4-BE49-F238E27FC236}">
              <a16:creationId xmlns:a16="http://schemas.microsoft.com/office/drawing/2014/main" id="{F42AEC76-898A-4C01-A84F-179E3436E606}"/>
            </a:ext>
          </a:extLst>
        </xdr:cNvPr>
        <xdr:cNvSpPr txBox="1"/>
      </xdr:nvSpPr>
      <xdr:spPr>
        <a:xfrm>
          <a:off x="16592627" y="958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a16="http://schemas.microsoft.com/office/drawing/2014/main" id="{5710C229-D52F-448C-A411-50A960CFC754}"/>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00" name="正方形/長方形 499">
          <a:extLst>
            <a:ext uri="{FF2B5EF4-FFF2-40B4-BE49-F238E27FC236}">
              <a16:creationId xmlns:a16="http://schemas.microsoft.com/office/drawing/2014/main" id="{D7C25C8C-8068-43EA-99D3-5A31E4DFF585}"/>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01" name="正方形/長方形 500">
          <a:extLst>
            <a:ext uri="{FF2B5EF4-FFF2-40B4-BE49-F238E27FC236}">
              <a16:creationId xmlns:a16="http://schemas.microsoft.com/office/drawing/2014/main" id="{0F745347-EB40-44D8-A607-B0976D134DFE}"/>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02" name="正方形/長方形 501">
          <a:extLst>
            <a:ext uri="{FF2B5EF4-FFF2-40B4-BE49-F238E27FC236}">
              <a16:creationId xmlns:a16="http://schemas.microsoft.com/office/drawing/2014/main" id="{077EEC73-CA84-44DB-98CE-0234ABBF107E}"/>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03" name="正方形/長方形 502">
          <a:extLst>
            <a:ext uri="{FF2B5EF4-FFF2-40B4-BE49-F238E27FC236}">
              <a16:creationId xmlns:a16="http://schemas.microsoft.com/office/drawing/2014/main" id="{7C2170CC-9D3F-423B-B3CB-E77C533282D8}"/>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a:extLst>
            <a:ext uri="{FF2B5EF4-FFF2-40B4-BE49-F238E27FC236}">
              <a16:creationId xmlns:a16="http://schemas.microsoft.com/office/drawing/2014/main" id="{D4E9E83D-78DD-4B76-AC1D-0D55BDD09F1E}"/>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a:extLst>
            <a:ext uri="{FF2B5EF4-FFF2-40B4-BE49-F238E27FC236}">
              <a16:creationId xmlns:a16="http://schemas.microsoft.com/office/drawing/2014/main" id="{F0D5AAB2-DAA9-4BA4-812F-866417D23CE2}"/>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a:extLst>
            <a:ext uri="{FF2B5EF4-FFF2-40B4-BE49-F238E27FC236}">
              <a16:creationId xmlns:a16="http://schemas.microsoft.com/office/drawing/2014/main" id="{C1EEA48D-D02D-40BC-A9AD-AAF6FD11C0A4}"/>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7" name="テキスト ボックス 506">
          <a:extLst>
            <a:ext uri="{FF2B5EF4-FFF2-40B4-BE49-F238E27FC236}">
              <a16:creationId xmlns:a16="http://schemas.microsoft.com/office/drawing/2014/main" id="{7A9A4D9A-AC67-41C3-B77F-B405F82CA1D6}"/>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8" name="直線コネクタ 507">
          <a:extLst>
            <a:ext uri="{FF2B5EF4-FFF2-40B4-BE49-F238E27FC236}">
              <a16:creationId xmlns:a16="http://schemas.microsoft.com/office/drawing/2014/main" id="{77C12A8C-E1B0-4ED5-B1EF-12C4A1C997E5}"/>
            </a:ext>
          </a:extLst>
        </xdr:cNvPr>
        <xdr:cNvCxnSpPr/>
      </xdr:nvCxnSpPr>
      <xdr:spPr>
        <a:xfrm>
          <a:off x="11210925" y="1408475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9" name="テキスト ボックス 508">
          <a:extLst>
            <a:ext uri="{FF2B5EF4-FFF2-40B4-BE49-F238E27FC236}">
              <a16:creationId xmlns:a16="http://schemas.microsoft.com/office/drawing/2014/main" id="{EE42C8EB-8E94-4457-9FC6-DA4603A18426}"/>
            </a:ext>
          </a:extLst>
        </xdr:cNvPr>
        <xdr:cNvSpPr txBox="1"/>
      </xdr:nvSpPr>
      <xdr:spPr>
        <a:xfrm>
          <a:off x="107945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0" name="直線コネクタ 509">
          <a:extLst>
            <a:ext uri="{FF2B5EF4-FFF2-40B4-BE49-F238E27FC236}">
              <a16:creationId xmlns:a16="http://schemas.microsoft.com/office/drawing/2014/main" id="{CAD22606-78EA-4AA3-A149-191C7A7E9925}"/>
            </a:ext>
          </a:extLst>
        </xdr:cNvPr>
        <xdr:cNvCxnSpPr/>
      </xdr:nvCxnSpPr>
      <xdr:spPr>
        <a:xfrm>
          <a:off x="11210925" y="137740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1" name="テキスト ボックス 510">
          <a:extLst>
            <a:ext uri="{FF2B5EF4-FFF2-40B4-BE49-F238E27FC236}">
              <a16:creationId xmlns:a16="http://schemas.microsoft.com/office/drawing/2014/main" id="{6698EA68-0896-4203-B211-4A6F9097F12B}"/>
            </a:ext>
          </a:extLst>
        </xdr:cNvPr>
        <xdr:cNvSpPr txBox="1"/>
      </xdr:nvSpPr>
      <xdr:spPr>
        <a:xfrm>
          <a:off x="10845966"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2" name="直線コネクタ 511">
          <a:extLst>
            <a:ext uri="{FF2B5EF4-FFF2-40B4-BE49-F238E27FC236}">
              <a16:creationId xmlns:a16="http://schemas.microsoft.com/office/drawing/2014/main" id="{3C49D469-6DAD-4319-A501-26CA2A5199D9}"/>
            </a:ext>
          </a:extLst>
        </xdr:cNvPr>
        <xdr:cNvCxnSpPr/>
      </xdr:nvCxnSpPr>
      <xdr:spPr>
        <a:xfrm>
          <a:off x="11210925" y="1346653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3" name="テキスト ボックス 512">
          <a:extLst>
            <a:ext uri="{FF2B5EF4-FFF2-40B4-BE49-F238E27FC236}">
              <a16:creationId xmlns:a16="http://schemas.microsoft.com/office/drawing/2014/main" id="{193E056B-8BFC-48FC-8F2B-91C31D79C2ED}"/>
            </a:ext>
          </a:extLst>
        </xdr:cNvPr>
        <xdr:cNvSpPr txBox="1"/>
      </xdr:nvSpPr>
      <xdr:spPr>
        <a:xfrm>
          <a:off x="10845966"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4" name="直線コネクタ 513">
          <a:extLst>
            <a:ext uri="{FF2B5EF4-FFF2-40B4-BE49-F238E27FC236}">
              <a16:creationId xmlns:a16="http://schemas.microsoft.com/office/drawing/2014/main" id="{2A1C33BD-1539-48E5-825C-7DAE8A0B7382}"/>
            </a:ext>
          </a:extLst>
        </xdr:cNvPr>
        <xdr:cNvCxnSpPr/>
      </xdr:nvCxnSpPr>
      <xdr:spPr>
        <a:xfrm>
          <a:off x="11210925" y="1316536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5" name="テキスト ボックス 514">
          <a:extLst>
            <a:ext uri="{FF2B5EF4-FFF2-40B4-BE49-F238E27FC236}">
              <a16:creationId xmlns:a16="http://schemas.microsoft.com/office/drawing/2014/main" id="{F4A347CC-70D9-4FA6-87B6-7BC949BD2EDD}"/>
            </a:ext>
          </a:extLst>
        </xdr:cNvPr>
        <xdr:cNvSpPr txBox="1"/>
      </xdr:nvSpPr>
      <xdr:spPr>
        <a:xfrm>
          <a:off x="10845966"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6" name="直線コネクタ 515">
          <a:extLst>
            <a:ext uri="{FF2B5EF4-FFF2-40B4-BE49-F238E27FC236}">
              <a16:creationId xmlns:a16="http://schemas.microsoft.com/office/drawing/2014/main" id="{4A83117A-743F-43F7-AA1D-3B87943C8B76}"/>
            </a:ext>
          </a:extLst>
        </xdr:cNvPr>
        <xdr:cNvCxnSpPr/>
      </xdr:nvCxnSpPr>
      <xdr:spPr>
        <a:xfrm>
          <a:off x="11210925" y="1285784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7" name="テキスト ボックス 516">
          <a:extLst>
            <a:ext uri="{FF2B5EF4-FFF2-40B4-BE49-F238E27FC236}">
              <a16:creationId xmlns:a16="http://schemas.microsoft.com/office/drawing/2014/main" id="{65DDCF6D-3679-4BE0-8481-A205A5FD7988}"/>
            </a:ext>
          </a:extLst>
        </xdr:cNvPr>
        <xdr:cNvSpPr txBox="1"/>
      </xdr:nvSpPr>
      <xdr:spPr>
        <a:xfrm>
          <a:off x="10845966"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8" name="直線コネクタ 517">
          <a:extLst>
            <a:ext uri="{FF2B5EF4-FFF2-40B4-BE49-F238E27FC236}">
              <a16:creationId xmlns:a16="http://schemas.microsoft.com/office/drawing/2014/main" id="{AF20AB5B-73D4-4239-8668-B020A4B7D4E3}"/>
            </a:ext>
          </a:extLst>
        </xdr:cNvPr>
        <xdr:cNvCxnSpPr/>
      </xdr:nvCxnSpPr>
      <xdr:spPr>
        <a:xfrm>
          <a:off x="11210925" y="1254714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9" name="テキスト ボックス 518">
          <a:extLst>
            <a:ext uri="{FF2B5EF4-FFF2-40B4-BE49-F238E27FC236}">
              <a16:creationId xmlns:a16="http://schemas.microsoft.com/office/drawing/2014/main" id="{84B1EC76-E480-4826-8A18-4AE13EE4896A}"/>
            </a:ext>
          </a:extLst>
        </xdr:cNvPr>
        <xdr:cNvSpPr txBox="1"/>
      </xdr:nvSpPr>
      <xdr:spPr>
        <a:xfrm>
          <a:off x="10903736" y="124112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a:extLst>
            <a:ext uri="{FF2B5EF4-FFF2-40B4-BE49-F238E27FC236}">
              <a16:creationId xmlns:a16="http://schemas.microsoft.com/office/drawing/2014/main" id="{39945DF9-23E1-4108-B84A-8F3A8D6C77A2}"/>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図書館】&#10;有形固定資産減価償却率グラフ枠">
          <a:extLst>
            <a:ext uri="{FF2B5EF4-FFF2-40B4-BE49-F238E27FC236}">
              <a16:creationId xmlns:a16="http://schemas.microsoft.com/office/drawing/2014/main" id="{F2435976-4E53-48E3-B6A5-3265B59A2A7B}"/>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15239</xdr:rowOff>
    </xdr:from>
    <xdr:to>
      <xdr:col>85</xdr:col>
      <xdr:colOff>126364</xdr:colOff>
      <xdr:row>86</xdr:row>
      <xdr:rowOff>72389</xdr:rowOff>
    </xdr:to>
    <xdr:cxnSp macro="">
      <xdr:nvCxnSpPr>
        <xdr:cNvPr id="522" name="直線コネクタ 521">
          <a:extLst>
            <a:ext uri="{FF2B5EF4-FFF2-40B4-BE49-F238E27FC236}">
              <a16:creationId xmlns:a16="http://schemas.microsoft.com/office/drawing/2014/main" id="{0E01AAFD-2206-47A2-ABC4-C3A2B75962FE}"/>
            </a:ext>
          </a:extLst>
        </xdr:cNvPr>
        <xdr:cNvCxnSpPr/>
      </xdr:nvCxnSpPr>
      <xdr:spPr>
        <a:xfrm flipV="1">
          <a:off x="14695170" y="12804139"/>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76216</xdr:rowOff>
    </xdr:from>
    <xdr:ext cx="405111" cy="259045"/>
    <xdr:sp macro="" textlink="">
      <xdr:nvSpPr>
        <xdr:cNvPr id="523" name="【図書館】&#10;有形固定資産減価償却率最小値テキスト">
          <a:extLst>
            <a:ext uri="{FF2B5EF4-FFF2-40B4-BE49-F238E27FC236}">
              <a16:creationId xmlns:a16="http://schemas.microsoft.com/office/drawing/2014/main" id="{73D3CCC2-7A76-415D-B2CF-DB1BBE20BFAD}"/>
            </a:ext>
          </a:extLst>
        </xdr:cNvPr>
        <xdr:cNvSpPr txBox="1"/>
      </xdr:nvSpPr>
      <xdr:spPr>
        <a:xfrm>
          <a:off x="14744700"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24" name="直線コネクタ 523">
          <a:extLst>
            <a:ext uri="{FF2B5EF4-FFF2-40B4-BE49-F238E27FC236}">
              <a16:creationId xmlns:a16="http://schemas.microsoft.com/office/drawing/2014/main" id="{722BE7BF-5ED6-40FF-8105-135F33305656}"/>
            </a:ext>
          </a:extLst>
        </xdr:cNvPr>
        <xdr:cNvCxnSpPr/>
      </xdr:nvCxnSpPr>
      <xdr:spPr>
        <a:xfrm>
          <a:off x="14611350" y="139947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133366</xdr:rowOff>
    </xdr:from>
    <xdr:ext cx="405111" cy="259045"/>
    <xdr:sp macro="" textlink="">
      <xdr:nvSpPr>
        <xdr:cNvPr id="525" name="【図書館】&#10;有形固定資産減価償却率最大値テキスト">
          <a:extLst>
            <a:ext uri="{FF2B5EF4-FFF2-40B4-BE49-F238E27FC236}">
              <a16:creationId xmlns:a16="http://schemas.microsoft.com/office/drawing/2014/main" id="{48C38D25-F9E9-4B7B-AC25-E1B7FFC8F20D}"/>
            </a:ext>
          </a:extLst>
        </xdr:cNvPr>
        <xdr:cNvSpPr txBox="1"/>
      </xdr:nvSpPr>
      <xdr:spPr>
        <a:xfrm>
          <a:off x="14744700" y="12601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526" name="直線コネクタ 525">
          <a:extLst>
            <a:ext uri="{FF2B5EF4-FFF2-40B4-BE49-F238E27FC236}">
              <a16:creationId xmlns:a16="http://schemas.microsoft.com/office/drawing/2014/main" id="{25BC9EB2-2F63-4EA7-9916-25DC6F0542B1}"/>
            </a:ext>
          </a:extLst>
        </xdr:cNvPr>
        <xdr:cNvCxnSpPr/>
      </xdr:nvCxnSpPr>
      <xdr:spPr>
        <a:xfrm>
          <a:off x="14611350" y="128041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70229</xdr:rowOff>
    </xdr:from>
    <xdr:ext cx="405111" cy="259045"/>
    <xdr:sp macro="" textlink="">
      <xdr:nvSpPr>
        <xdr:cNvPr id="527" name="【図書館】&#10;有形固定資産減価償却率平均値テキスト">
          <a:extLst>
            <a:ext uri="{FF2B5EF4-FFF2-40B4-BE49-F238E27FC236}">
              <a16:creationId xmlns:a16="http://schemas.microsoft.com/office/drawing/2014/main" id="{16C4F18C-E964-458F-A5BC-7C0C622797C9}"/>
            </a:ext>
          </a:extLst>
        </xdr:cNvPr>
        <xdr:cNvSpPr txBox="1"/>
      </xdr:nvSpPr>
      <xdr:spPr>
        <a:xfrm>
          <a:off x="14744700" y="133449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91802</xdr:rowOff>
    </xdr:from>
    <xdr:to>
      <xdr:col>85</xdr:col>
      <xdr:colOff>177800</xdr:colOff>
      <xdr:row>83</xdr:row>
      <xdr:rowOff>21952</xdr:rowOff>
    </xdr:to>
    <xdr:sp macro="" textlink="">
      <xdr:nvSpPr>
        <xdr:cNvPr id="528" name="フローチャート: 判断 527">
          <a:extLst>
            <a:ext uri="{FF2B5EF4-FFF2-40B4-BE49-F238E27FC236}">
              <a16:creationId xmlns:a16="http://schemas.microsoft.com/office/drawing/2014/main" id="{5E20B6C1-AA48-484E-BE02-528F71A7043F}"/>
            </a:ext>
          </a:extLst>
        </xdr:cNvPr>
        <xdr:cNvSpPr/>
      </xdr:nvSpPr>
      <xdr:spPr>
        <a:xfrm>
          <a:off x="14649450" y="133664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78739</xdr:rowOff>
    </xdr:from>
    <xdr:to>
      <xdr:col>81</xdr:col>
      <xdr:colOff>101600</xdr:colOff>
      <xdr:row>83</xdr:row>
      <xdr:rowOff>8889</xdr:rowOff>
    </xdr:to>
    <xdr:sp macro="" textlink="">
      <xdr:nvSpPr>
        <xdr:cNvPr id="529" name="フローチャート: 判断 528">
          <a:extLst>
            <a:ext uri="{FF2B5EF4-FFF2-40B4-BE49-F238E27FC236}">
              <a16:creationId xmlns:a16="http://schemas.microsoft.com/office/drawing/2014/main" id="{7D383B9D-2FB0-4907-9E28-31B441F14916}"/>
            </a:ext>
          </a:extLst>
        </xdr:cNvPr>
        <xdr:cNvSpPr/>
      </xdr:nvSpPr>
      <xdr:spPr>
        <a:xfrm>
          <a:off x="13887450" y="133565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44450</xdr:rowOff>
    </xdr:from>
    <xdr:to>
      <xdr:col>76</xdr:col>
      <xdr:colOff>165100</xdr:colOff>
      <xdr:row>82</xdr:row>
      <xdr:rowOff>146050</xdr:rowOff>
    </xdr:to>
    <xdr:sp macro="" textlink="">
      <xdr:nvSpPr>
        <xdr:cNvPr id="530" name="フローチャート: 判断 529">
          <a:extLst>
            <a:ext uri="{FF2B5EF4-FFF2-40B4-BE49-F238E27FC236}">
              <a16:creationId xmlns:a16="http://schemas.microsoft.com/office/drawing/2014/main" id="{B94106A6-32B9-4E82-A3DD-FF73FE459C75}"/>
            </a:ext>
          </a:extLst>
        </xdr:cNvPr>
        <xdr:cNvSpPr/>
      </xdr:nvSpPr>
      <xdr:spPr>
        <a:xfrm>
          <a:off x="13096875" y="13325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77107</xdr:rowOff>
    </xdr:from>
    <xdr:to>
      <xdr:col>72</xdr:col>
      <xdr:colOff>38100</xdr:colOff>
      <xdr:row>82</xdr:row>
      <xdr:rowOff>7257</xdr:rowOff>
    </xdr:to>
    <xdr:sp macro="" textlink="">
      <xdr:nvSpPr>
        <xdr:cNvPr id="531" name="フローチャート: 判断 530">
          <a:extLst>
            <a:ext uri="{FF2B5EF4-FFF2-40B4-BE49-F238E27FC236}">
              <a16:creationId xmlns:a16="http://schemas.microsoft.com/office/drawing/2014/main" id="{5CF3236E-A288-47B3-A421-5A89F6051AE3}"/>
            </a:ext>
          </a:extLst>
        </xdr:cNvPr>
        <xdr:cNvSpPr/>
      </xdr:nvSpPr>
      <xdr:spPr>
        <a:xfrm>
          <a:off x="12296775" y="131930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101600</xdr:rowOff>
    </xdr:from>
    <xdr:to>
      <xdr:col>67</xdr:col>
      <xdr:colOff>101600</xdr:colOff>
      <xdr:row>80</xdr:row>
      <xdr:rowOff>31750</xdr:rowOff>
    </xdr:to>
    <xdr:sp macro="" textlink="">
      <xdr:nvSpPr>
        <xdr:cNvPr id="532" name="フローチャート: 判断 531">
          <a:extLst>
            <a:ext uri="{FF2B5EF4-FFF2-40B4-BE49-F238E27FC236}">
              <a16:creationId xmlns:a16="http://schemas.microsoft.com/office/drawing/2014/main" id="{0FBC562A-FDC7-422E-A22E-F2F8B8691D2C}"/>
            </a:ext>
          </a:extLst>
        </xdr:cNvPr>
        <xdr:cNvSpPr/>
      </xdr:nvSpPr>
      <xdr:spPr>
        <a:xfrm>
          <a:off x="11487150" y="128968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2F9F3C1F-863C-4CC7-BA2F-BD5BDAD9A18E}"/>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17EE6006-3586-479F-A670-29BC9EBF7980}"/>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6FEFB8D8-7901-406B-847E-FBD02A2E37CF}"/>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7B7E08E9-3173-469A-9E9A-6662730FC776}"/>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5D778C62-D358-4352-A455-6DAE32D48966}"/>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135889</xdr:rowOff>
    </xdr:from>
    <xdr:to>
      <xdr:col>85</xdr:col>
      <xdr:colOff>177800</xdr:colOff>
      <xdr:row>79</xdr:row>
      <xdr:rowOff>66039</xdr:rowOff>
    </xdr:to>
    <xdr:sp macro="" textlink="">
      <xdr:nvSpPr>
        <xdr:cNvPr id="538" name="楕円 537">
          <a:extLst>
            <a:ext uri="{FF2B5EF4-FFF2-40B4-BE49-F238E27FC236}">
              <a16:creationId xmlns:a16="http://schemas.microsoft.com/office/drawing/2014/main" id="{D1C1F1C5-D951-420E-BDAB-B402A63A8804}"/>
            </a:ext>
          </a:extLst>
        </xdr:cNvPr>
        <xdr:cNvSpPr/>
      </xdr:nvSpPr>
      <xdr:spPr>
        <a:xfrm>
          <a:off x="14649450" y="127660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88916</xdr:rowOff>
    </xdr:from>
    <xdr:ext cx="405111" cy="259045"/>
    <xdr:sp macro="" textlink="">
      <xdr:nvSpPr>
        <xdr:cNvPr id="539" name="【図書館】&#10;有形固定資産減価償却率該当値テキスト">
          <a:extLst>
            <a:ext uri="{FF2B5EF4-FFF2-40B4-BE49-F238E27FC236}">
              <a16:creationId xmlns:a16="http://schemas.microsoft.com/office/drawing/2014/main" id="{39E8F2CC-0E6A-4A8B-8F9D-6EBCD975556F}"/>
            </a:ext>
          </a:extLst>
        </xdr:cNvPr>
        <xdr:cNvSpPr txBox="1"/>
      </xdr:nvSpPr>
      <xdr:spPr>
        <a:xfrm>
          <a:off x="14744700" y="12715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101600</xdr:rowOff>
    </xdr:from>
    <xdr:to>
      <xdr:col>81</xdr:col>
      <xdr:colOff>101600</xdr:colOff>
      <xdr:row>79</xdr:row>
      <xdr:rowOff>31750</xdr:rowOff>
    </xdr:to>
    <xdr:sp macro="" textlink="">
      <xdr:nvSpPr>
        <xdr:cNvPr id="540" name="楕円 539">
          <a:extLst>
            <a:ext uri="{FF2B5EF4-FFF2-40B4-BE49-F238E27FC236}">
              <a16:creationId xmlns:a16="http://schemas.microsoft.com/office/drawing/2014/main" id="{8483A107-7B42-447E-BBCC-633D3C919FFE}"/>
            </a:ext>
          </a:extLst>
        </xdr:cNvPr>
        <xdr:cNvSpPr/>
      </xdr:nvSpPr>
      <xdr:spPr>
        <a:xfrm>
          <a:off x="13887450" y="127349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152400</xdr:rowOff>
    </xdr:from>
    <xdr:to>
      <xdr:col>85</xdr:col>
      <xdr:colOff>127000</xdr:colOff>
      <xdr:row>79</xdr:row>
      <xdr:rowOff>15239</xdr:rowOff>
    </xdr:to>
    <xdr:cxnSp macro="">
      <xdr:nvCxnSpPr>
        <xdr:cNvPr id="541" name="直線コネクタ 540">
          <a:extLst>
            <a:ext uri="{FF2B5EF4-FFF2-40B4-BE49-F238E27FC236}">
              <a16:creationId xmlns:a16="http://schemas.microsoft.com/office/drawing/2014/main" id="{CF8979EA-F772-451C-9937-6A0E722C8AEB}"/>
            </a:ext>
          </a:extLst>
        </xdr:cNvPr>
        <xdr:cNvCxnSpPr/>
      </xdr:nvCxnSpPr>
      <xdr:spPr>
        <a:xfrm>
          <a:off x="13935075" y="12782550"/>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65677</xdr:rowOff>
    </xdr:from>
    <xdr:to>
      <xdr:col>76</xdr:col>
      <xdr:colOff>165100</xdr:colOff>
      <xdr:row>78</xdr:row>
      <xdr:rowOff>167277</xdr:rowOff>
    </xdr:to>
    <xdr:sp macro="" textlink="">
      <xdr:nvSpPr>
        <xdr:cNvPr id="542" name="楕円 541">
          <a:extLst>
            <a:ext uri="{FF2B5EF4-FFF2-40B4-BE49-F238E27FC236}">
              <a16:creationId xmlns:a16="http://schemas.microsoft.com/office/drawing/2014/main" id="{522ED2B8-D494-4665-AEC8-B00183E97654}"/>
            </a:ext>
          </a:extLst>
        </xdr:cNvPr>
        <xdr:cNvSpPr/>
      </xdr:nvSpPr>
      <xdr:spPr>
        <a:xfrm>
          <a:off x="13096875" y="126990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116477</xdr:rowOff>
    </xdr:from>
    <xdr:to>
      <xdr:col>81</xdr:col>
      <xdr:colOff>50800</xdr:colOff>
      <xdr:row>78</xdr:row>
      <xdr:rowOff>152400</xdr:rowOff>
    </xdr:to>
    <xdr:cxnSp macro="">
      <xdr:nvCxnSpPr>
        <xdr:cNvPr id="543" name="直線コネクタ 542">
          <a:extLst>
            <a:ext uri="{FF2B5EF4-FFF2-40B4-BE49-F238E27FC236}">
              <a16:creationId xmlns:a16="http://schemas.microsoft.com/office/drawing/2014/main" id="{8F525D81-0EEA-45B6-937D-2A69CD835EDD}"/>
            </a:ext>
          </a:extLst>
        </xdr:cNvPr>
        <xdr:cNvCxnSpPr/>
      </xdr:nvCxnSpPr>
      <xdr:spPr>
        <a:xfrm>
          <a:off x="13144500" y="12746627"/>
          <a:ext cx="7905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31387</xdr:rowOff>
    </xdr:from>
    <xdr:to>
      <xdr:col>72</xdr:col>
      <xdr:colOff>38100</xdr:colOff>
      <xdr:row>78</xdr:row>
      <xdr:rowOff>132987</xdr:rowOff>
    </xdr:to>
    <xdr:sp macro="" textlink="">
      <xdr:nvSpPr>
        <xdr:cNvPr id="544" name="楕円 543">
          <a:extLst>
            <a:ext uri="{FF2B5EF4-FFF2-40B4-BE49-F238E27FC236}">
              <a16:creationId xmlns:a16="http://schemas.microsoft.com/office/drawing/2014/main" id="{1B22841D-6C9E-44E3-A56F-E5C8F0B7F28D}"/>
            </a:ext>
          </a:extLst>
        </xdr:cNvPr>
        <xdr:cNvSpPr/>
      </xdr:nvSpPr>
      <xdr:spPr>
        <a:xfrm>
          <a:off x="12296775" y="1265836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82187</xdr:rowOff>
    </xdr:from>
    <xdr:to>
      <xdr:col>76</xdr:col>
      <xdr:colOff>114300</xdr:colOff>
      <xdr:row>78</xdr:row>
      <xdr:rowOff>116477</xdr:rowOff>
    </xdr:to>
    <xdr:cxnSp macro="">
      <xdr:nvCxnSpPr>
        <xdr:cNvPr id="545" name="直線コネクタ 544">
          <a:extLst>
            <a:ext uri="{FF2B5EF4-FFF2-40B4-BE49-F238E27FC236}">
              <a16:creationId xmlns:a16="http://schemas.microsoft.com/office/drawing/2014/main" id="{966145BA-F8EB-4B4F-8F1F-6AC05BB8D525}"/>
            </a:ext>
          </a:extLst>
        </xdr:cNvPr>
        <xdr:cNvCxnSpPr/>
      </xdr:nvCxnSpPr>
      <xdr:spPr>
        <a:xfrm>
          <a:off x="12344400" y="12715512"/>
          <a:ext cx="8001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166914</xdr:rowOff>
    </xdr:from>
    <xdr:to>
      <xdr:col>67</xdr:col>
      <xdr:colOff>101600</xdr:colOff>
      <xdr:row>78</xdr:row>
      <xdr:rowOff>97064</xdr:rowOff>
    </xdr:to>
    <xdr:sp macro="" textlink="">
      <xdr:nvSpPr>
        <xdr:cNvPr id="546" name="楕円 545">
          <a:extLst>
            <a:ext uri="{FF2B5EF4-FFF2-40B4-BE49-F238E27FC236}">
              <a16:creationId xmlns:a16="http://schemas.microsoft.com/office/drawing/2014/main" id="{CD2AE61E-60BC-4EC6-8459-73A373C86179}"/>
            </a:ext>
          </a:extLst>
        </xdr:cNvPr>
        <xdr:cNvSpPr/>
      </xdr:nvSpPr>
      <xdr:spPr>
        <a:xfrm>
          <a:off x="11487150" y="126319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46264</xdr:rowOff>
    </xdr:from>
    <xdr:to>
      <xdr:col>71</xdr:col>
      <xdr:colOff>177800</xdr:colOff>
      <xdr:row>78</xdr:row>
      <xdr:rowOff>82187</xdr:rowOff>
    </xdr:to>
    <xdr:cxnSp macro="">
      <xdr:nvCxnSpPr>
        <xdr:cNvPr id="547" name="直線コネクタ 546">
          <a:extLst>
            <a:ext uri="{FF2B5EF4-FFF2-40B4-BE49-F238E27FC236}">
              <a16:creationId xmlns:a16="http://schemas.microsoft.com/office/drawing/2014/main" id="{EED5B447-876C-4B3B-ABD4-D488FC267361}"/>
            </a:ext>
          </a:extLst>
        </xdr:cNvPr>
        <xdr:cNvCxnSpPr/>
      </xdr:nvCxnSpPr>
      <xdr:spPr>
        <a:xfrm>
          <a:off x="11534775" y="12679589"/>
          <a:ext cx="80962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xdr:rowOff>
    </xdr:from>
    <xdr:ext cx="405111" cy="259045"/>
    <xdr:sp macro="" textlink="">
      <xdr:nvSpPr>
        <xdr:cNvPr id="548" name="n_1aveValue【図書館】&#10;有形固定資産減価償却率">
          <a:extLst>
            <a:ext uri="{FF2B5EF4-FFF2-40B4-BE49-F238E27FC236}">
              <a16:creationId xmlns:a16="http://schemas.microsoft.com/office/drawing/2014/main" id="{68B65729-5CAC-4FC6-8720-5FCBED60602E}"/>
            </a:ext>
          </a:extLst>
        </xdr:cNvPr>
        <xdr:cNvSpPr txBox="1"/>
      </xdr:nvSpPr>
      <xdr:spPr>
        <a:xfrm>
          <a:off x="13745219" y="13439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137177</xdr:rowOff>
    </xdr:from>
    <xdr:ext cx="405111" cy="259045"/>
    <xdr:sp macro="" textlink="">
      <xdr:nvSpPr>
        <xdr:cNvPr id="549" name="n_2aveValue【図書館】&#10;有形固定資産減価償却率">
          <a:extLst>
            <a:ext uri="{FF2B5EF4-FFF2-40B4-BE49-F238E27FC236}">
              <a16:creationId xmlns:a16="http://schemas.microsoft.com/office/drawing/2014/main" id="{075D880B-2F32-43B4-A1A9-FEB30DA2A500}"/>
            </a:ext>
          </a:extLst>
        </xdr:cNvPr>
        <xdr:cNvSpPr txBox="1"/>
      </xdr:nvSpPr>
      <xdr:spPr>
        <a:xfrm>
          <a:off x="12964169" y="1341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169834</xdr:rowOff>
    </xdr:from>
    <xdr:ext cx="405111" cy="259045"/>
    <xdr:sp macro="" textlink="">
      <xdr:nvSpPr>
        <xdr:cNvPr id="550" name="n_3aveValue【図書館】&#10;有形固定資産減価償却率">
          <a:extLst>
            <a:ext uri="{FF2B5EF4-FFF2-40B4-BE49-F238E27FC236}">
              <a16:creationId xmlns:a16="http://schemas.microsoft.com/office/drawing/2014/main" id="{503928A4-E58C-4643-A7D1-4EF1C23CFFEF}"/>
            </a:ext>
          </a:extLst>
        </xdr:cNvPr>
        <xdr:cNvSpPr txBox="1"/>
      </xdr:nvSpPr>
      <xdr:spPr>
        <a:xfrm>
          <a:off x="12164069"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22877</xdr:rowOff>
    </xdr:from>
    <xdr:ext cx="405111" cy="259045"/>
    <xdr:sp macro="" textlink="">
      <xdr:nvSpPr>
        <xdr:cNvPr id="551" name="n_4aveValue【図書館】&#10;有形固定資産減価償却率">
          <a:extLst>
            <a:ext uri="{FF2B5EF4-FFF2-40B4-BE49-F238E27FC236}">
              <a16:creationId xmlns:a16="http://schemas.microsoft.com/office/drawing/2014/main" id="{CDEE20DB-B4BE-4C0B-A074-04D4D3249A36}"/>
            </a:ext>
          </a:extLst>
        </xdr:cNvPr>
        <xdr:cNvSpPr txBox="1"/>
      </xdr:nvSpPr>
      <xdr:spPr>
        <a:xfrm>
          <a:off x="11354444" y="1298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48277</xdr:rowOff>
    </xdr:from>
    <xdr:ext cx="405111" cy="259045"/>
    <xdr:sp macro="" textlink="">
      <xdr:nvSpPr>
        <xdr:cNvPr id="552" name="n_1mainValue【図書館】&#10;有形固定資産減価償却率">
          <a:extLst>
            <a:ext uri="{FF2B5EF4-FFF2-40B4-BE49-F238E27FC236}">
              <a16:creationId xmlns:a16="http://schemas.microsoft.com/office/drawing/2014/main" id="{61762B2F-CF0B-45C4-8F81-0AFE7716FE62}"/>
            </a:ext>
          </a:extLst>
        </xdr:cNvPr>
        <xdr:cNvSpPr txBox="1"/>
      </xdr:nvSpPr>
      <xdr:spPr>
        <a:xfrm>
          <a:off x="13745219" y="1251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12354</xdr:rowOff>
    </xdr:from>
    <xdr:ext cx="405111" cy="259045"/>
    <xdr:sp macro="" textlink="">
      <xdr:nvSpPr>
        <xdr:cNvPr id="553" name="n_2mainValue【図書館】&#10;有形固定資産減価償却率">
          <a:extLst>
            <a:ext uri="{FF2B5EF4-FFF2-40B4-BE49-F238E27FC236}">
              <a16:creationId xmlns:a16="http://schemas.microsoft.com/office/drawing/2014/main" id="{FD037680-4551-4098-B4AB-97034B95C61B}"/>
            </a:ext>
          </a:extLst>
        </xdr:cNvPr>
        <xdr:cNvSpPr txBox="1"/>
      </xdr:nvSpPr>
      <xdr:spPr>
        <a:xfrm>
          <a:off x="12964169" y="1247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149514</xdr:rowOff>
    </xdr:from>
    <xdr:ext cx="405111" cy="259045"/>
    <xdr:sp macro="" textlink="">
      <xdr:nvSpPr>
        <xdr:cNvPr id="554" name="n_3mainValue【図書館】&#10;有形固定資産減価償却率">
          <a:extLst>
            <a:ext uri="{FF2B5EF4-FFF2-40B4-BE49-F238E27FC236}">
              <a16:creationId xmlns:a16="http://schemas.microsoft.com/office/drawing/2014/main" id="{DBB73C73-8DB6-464D-857E-33ECB19472FB}"/>
            </a:ext>
          </a:extLst>
        </xdr:cNvPr>
        <xdr:cNvSpPr txBox="1"/>
      </xdr:nvSpPr>
      <xdr:spPr>
        <a:xfrm>
          <a:off x="12164069" y="1245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113591</xdr:rowOff>
    </xdr:from>
    <xdr:ext cx="340478" cy="259045"/>
    <xdr:sp macro="" textlink="">
      <xdr:nvSpPr>
        <xdr:cNvPr id="555" name="n_4mainValue【図書館】&#10;有形固定資産減価償却率">
          <a:extLst>
            <a:ext uri="{FF2B5EF4-FFF2-40B4-BE49-F238E27FC236}">
              <a16:creationId xmlns:a16="http://schemas.microsoft.com/office/drawing/2014/main" id="{C991A43A-FA29-483B-9D55-DB4695B5F069}"/>
            </a:ext>
          </a:extLst>
        </xdr:cNvPr>
        <xdr:cNvSpPr txBox="1"/>
      </xdr:nvSpPr>
      <xdr:spPr>
        <a:xfrm>
          <a:off x="11383586" y="124198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a:extLst>
            <a:ext uri="{FF2B5EF4-FFF2-40B4-BE49-F238E27FC236}">
              <a16:creationId xmlns:a16="http://schemas.microsoft.com/office/drawing/2014/main" id="{72302B06-46C5-4876-B613-2548262255E1}"/>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57" name="正方形/長方形 556">
          <a:extLst>
            <a:ext uri="{FF2B5EF4-FFF2-40B4-BE49-F238E27FC236}">
              <a16:creationId xmlns:a16="http://schemas.microsoft.com/office/drawing/2014/main" id="{73495546-0AF0-4B58-B336-87F9BFA7A93F}"/>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58" name="正方形/長方形 557">
          <a:extLst>
            <a:ext uri="{FF2B5EF4-FFF2-40B4-BE49-F238E27FC236}">
              <a16:creationId xmlns:a16="http://schemas.microsoft.com/office/drawing/2014/main" id="{8EAE9AFB-F771-4753-A70D-C8493928D72D}"/>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59" name="正方形/長方形 558">
          <a:extLst>
            <a:ext uri="{FF2B5EF4-FFF2-40B4-BE49-F238E27FC236}">
              <a16:creationId xmlns:a16="http://schemas.microsoft.com/office/drawing/2014/main" id="{9AEDEF3A-DE02-4673-AAD6-F064DDA4A6F7}"/>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60" name="正方形/長方形 559">
          <a:extLst>
            <a:ext uri="{FF2B5EF4-FFF2-40B4-BE49-F238E27FC236}">
              <a16:creationId xmlns:a16="http://schemas.microsoft.com/office/drawing/2014/main" id="{F9661A48-9836-40C1-9D18-EDF19A84CD0B}"/>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a:extLst>
            <a:ext uri="{FF2B5EF4-FFF2-40B4-BE49-F238E27FC236}">
              <a16:creationId xmlns:a16="http://schemas.microsoft.com/office/drawing/2014/main" id="{8889C4FA-4FF1-41FC-B2BC-5CD2797622D3}"/>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a:extLst>
            <a:ext uri="{FF2B5EF4-FFF2-40B4-BE49-F238E27FC236}">
              <a16:creationId xmlns:a16="http://schemas.microsoft.com/office/drawing/2014/main" id="{FE1428B9-FA58-466D-BC49-249B63D5AC15}"/>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a:extLst>
            <a:ext uri="{FF2B5EF4-FFF2-40B4-BE49-F238E27FC236}">
              <a16:creationId xmlns:a16="http://schemas.microsoft.com/office/drawing/2014/main" id="{7A061D42-659C-42D3-8110-7CE34A573A32}"/>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4" name="直線コネクタ 563">
          <a:extLst>
            <a:ext uri="{FF2B5EF4-FFF2-40B4-BE49-F238E27FC236}">
              <a16:creationId xmlns:a16="http://schemas.microsoft.com/office/drawing/2014/main" id="{B3E48BD4-BF24-47D9-8460-F11A49F31BBD}"/>
            </a:ext>
          </a:extLst>
        </xdr:cNvPr>
        <xdr:cNvCxnSpPr/>
      </xdr:nvCxnSpPr>
      <xdr:spPr>
        <a:xfrm>
          <a:off x="164592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5" name="テキスト ボックス 564">
          <a:extLst>
            <a:ext uri="{FF2B5EF4-FFF2-40B4-BE49-F238E27FC236}">
              <a16:creationId xmlns:a16="http://schemas.microsoft.com/office/drawing/2014/main" id="{A96E1110-EAED-4422-87FC-6B1860BB79B5}"/>
            </a:ext>
          </a:extLst>
        </xdr:cNvPr>
        <xdr:cNvSpPr txBox="1"/>
      </xdr:nvSpPr>
      <xdr:spPr>
        <a:xfrm>
          <a:off x="160523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6" name="直線コネクタ 565">
          <a:extLst>
            <a:ext uri="{FF2B5EF4-FFF2-40B4-BE49-F238E27FC236}">
              <a16:creationId xmlns:a16="http://schemas.microsoft.com/office/drawing/2014/main" id="{E953A5C7-664D-4943-B902-F3621B310D92}"/>
            </a:ext>
          </a:extLst>
        </xdr:cNvPr>
        <xdr:cNvCxnSpPr/>
      </xdr:nvCxnSpPr>
      <xdr:spPr>
        <a:xfrm>
          <a:off x="164592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7" name="テキスト ボックス 566">
          <a:extLst>
            <a:ext uri="{FF2B5EF4-FFF2-40B4-BE49-F238E27FC236}">
              <a16:creationId xmlns:a16="http://schemas.microsoft.com/office/drawing/2014/main" id="{EFAC6B50-A5C4-4516-B26C-C017D8CA7F4E}"/>
            </a:ext>
          </a:extLst>
        </xdr:cNvPr>
        <xdr:cNvSpPr txBox="1"/>
      </xdr:nvSpPr>
      <xdr:spPr>
        <a:xfrm>
          <a:off x="16052346"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8" name="直線コネクタ 567">
          <a:extLst>
            <a:ext uri="{FF2B5EF4-FFF2-40B4-BE49-F238E27FC236}">
              <a16:creationId xmlns:a16="http://schemas.microsoft.com/office/drawing/2014/main" id="{E4F7B217-05EF-42E3-89A6-D6FFA464F078}"/>
            </a:ext>
          </a:extLst>
        </xdr:cNvPr>
        <xdr:cNvCxnSpPr/>
      </xdr:nvCxnSpPr>
      <xdr:spPr>
        <a:xfrm>
          <a:off x="164592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9" name="テキスト ボックス 568">
          <a:extLst>
            <a:ext uri="{FF2B5EF4-FFF2-40B4-BE49-F238E27FC236}">
              <a16:creationId xmlns:a16="http://schemas.microsoft.com/office/drawing/2014/main" id="{2288DE6F-5EA6-4768-9739-4D79BBA29B00}"/>
            </a:ext>
          </a:extLst>
        </xdr:cNvPr>
        <xdr:cNvSpPr txBox="1"/>
      </xdr:nvSpPr>
      <xdr:spPr>
        <a:xfrm>
          <a:off x="16052346"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0" name="直線コネクタ 569">
          <a:extLst>
            <a:ext uri="{FF2B5EF4-FFF2-40B4-BE49-F238E27FC236}">
              <a16:creationId xmlns:a16="http://schemas.microsoft.com/office/drawing/2014/main" id="{C288E48D-3652-4CD6-9C1B-6DD97E5BC3B5}"/>
            </a:ext>
          </a:extLst>
        </xdr:cNvPr>
        <xdr:cNvCxnSpPr/>
      </xdr:nvCxnSpPr>
      <xdr:spPr>
        <a:xfrm>
          <a:off x="164592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1" name="テキスト ボックス 570">
          <a:extLst>
            <a:ext uri="{FF2B5EF4-FFF2-40B4-BE49-F238E27FC236}">
              <a16:creationId xmlns:a16="http://schemas.microsoft.com/office/drawing/2014/main" id="{FDEE3532-E522-4E23-84B4-F0E5FB05C0EB}"/>
            </a:ext>
          </a:extLst>
        </xdr:cNvPr>
        <xdr:cNvSpPr txBox="1"/>
      </xdr:nvSpPr>
      <xdr:spPr>
        <a:xfrm>
          <a:off x="16052346"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a:extLst>
            <a:ext uri="{FF2B5EF4-FFF2-40B4-BE49-F238E27FC236}">
              <a16:creationId xmlns:a16="http://schemas.microsoft.com/office/drawing/2014/main" id="{428E3F6D-79B0-4AE5-8393-00EB202788C8}"/>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3" name="テキスト ボックス 572">
          <a:extLst>
            <a:ext uri="{FF2B5EF4-FFF2-40B4-BE49-F238E27FC236}">
              <a16:creationId xmlns:a16="http://schemas.microsoft.com/office/drawing/2014/main" id="{71CE6987-9CAF-44B5-A732-3DA61A168714}"/>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図書館】&#10;一人当たり面積グラフ枠">
          <a:extLst>
            <a:ext uri="{FF2B5EF4-FFF2-40B4-BE49-F238E27FC236}">
              <a16:creationId xmlns:a16="http://schemas.microsoft.com/office/drawing/2014/main" id="{858C400F-D02B-4C29-9467-0275B2942754}"/>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49530</xdr:rowOff>
    </xdr:from>
    <xdr:to>
      <xdr:col>116</xdr:col>
      <xdr:colOff>62864</xdr:colOff>
      <xdr:row>85</xdr:row>
      <xdr:rowOff>118111</xdr:rowOff>
    </xdr:to>
    <xdr:cxnSp macro="">
      <xdr:nvCxnSpPr>
        <xdr:cNvPr id="575" name="直線コネクタ 574">
          <a:extLst>
            <a:ext uri="{FF2B5EF4-FFF2-40B4-BE49-F238E27FC236}">
              <a16:creationId xmlns:a16="http://schemas.microsoft.com/office/drawing/2014/main" id="{BF93464D-D0F9-4D5A-9ADB-029440950BD9}"/>
            </a:ext>
          </a:extLst>
        </xdr:cNvPr>
        <xdr:cNvCxnSpPr/>
      </xdr:nvCxnSpPr>
      <xdr:spPr>
        <a:xfrm flipV="1">
          <a:off x="19952970" y="12838430"/>
          <a:ext cx="1269" cy="1046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576" name="【図書館】&#10;一人当たり面積最小値テキスト">
          <a:extLst>
            <a:ext uri="{FF2B5EF4-FFF2-40B4-BE49-F238E27FC236}">
              <a16:creationId xmlns:a16="http://schemas.microsoft.com/office/drawing/2014/main" id="{0EEA2752-9318-476D-88C3-887DCA496129}"/>
            </a:ext>
          </a:extLst>
        </xdr:cNvPr>
        <xdr:cNvSpPr txBox="1"/>
      </xdr:nvSpPr>
      <xdr:spPr>
        <a:xfrm>
          <a:off x="20002500"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77" name="直線コネクタ 576">
          <a:extLst>
            <a:ext uri="{FF2B5EF4-FFF2-40B4-BE49-F238E27FC236}">
              <a16:creationId xmlns:a16="http://schemas.microsoft.com/office/drawing/2014/main" id="{2959A34C-2811-4526-BA4D-F1E35371D942}"/>
            </a:ext>
          </a:extLst>
        </xdr:cNvPr>
        <xdr:cNvCxnSpPr/>
      </xdr:nvCxnSpPr>
      <xdr:spPr>
        <a:xfrm>
          <a:off x="19878675" y="1388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167657</xdr:rowOff>
    </xdr:from>
    <xdr:ext cx="469744" cy="259045"/>
    <xdr:sp macro="" textlink="">
      <xdr:nvSpPr>
        <xdr:cNvPr id="578" name="【図書館】&#10;一人当たり面積最大値テキスト">
          <a:extLst>
            <a:ext uri="{FF2B5EF4-FFF2-40B4-BE49-F238E27FC236}">
              <a16:creationId xmlns:a16="http://schemas.microsoft.com/office/drawing/2014/main" id="{7CB10C8B-8634-4A35-8C57-8B3153C0F6B1}"/>
            </a:ext>
          </a:extLst>
        </xdr:cNvPr>
        <xdr:cNvSpPr txBox="1"/>
      </xdr:nvSpPr>
      <xdr:spPr>
        <a:xfrm>
          <a:off x="20002500" y="1263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579" name="直線コネクタ 578">
          <a:extLst>
            <a:ext uri="{FF2B5EF4-FFF2-40B4-BE49-F238E27FC236}">
              <a16:creationId xmlns:a16="http://schemas.microsoft.com/office/drawing/2014/main" id="{A3585F68-A2C5-4D79-A226-8186CAA26E2C}"/>
            </a:ext>
          </a:extLst>
        </xdr:cNvPr>
        <xdr:cNvCxnSpPr/>
      </xdr:nvCxnSpPr>
      <xdr:spPr>
        <a:xfrm>
          <a:off x="19878675" y="128384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160038</xdr:rowOff>
    </xdr:from>
    <xdr:ext cx="469744" cy="259045"/>
    <xdr:sp macro="" textlink="">
      <xdr:nvSpPr>
        <xdr:cNvPr id="580" name="【図書館】&#10;一人当たり面積平均値テキスト">
          <a:extLst>
            <a:ext uri="{FF2B5EF4-FFF2-40B4-BE49-F238E27FC236}">
              <a16:creationId xmlns:a16="http://schemas.microsoft.com/office/drawing/2014/main" id="{F303E22F-A5E8-4957-B63E-12B5D8568B0C}"/>
            </a:ext>
          </a:extLst>
        </xdr:cNvPr>
        <xdr:cNvSpPr txBox="1"/>
      </xdr:nvSpPr>
      <xdr:spPr>
        <a:xfrm>
          <a:off x="20002500" y="1360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581" name="フローチャート: 判断 580">
          <a:extLst>
            <a:ext uri="{FF2B5EF4-FFF2-40B4-BE49-F238E27FC236}">
              <a16:creationId xmlns:a16="http://schemas.microsoft.com/office/drawing/2014/main" id="{6366DC93-6302-4898-8171-3749DD65C9A4}"/>
            </a:ext>
          </a:extLst>
        </xdr:cNvPr>
        <xdr:cNvSpPr/>
      </xdr:nvSpPr>
      <xdr:spPr>
        <a:xfrm>
          <a:off x="19897725" y="136086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582" name="フローチャート: 判断 581">
          <a:extLst>
            <a:ext uri="{FF2B5EF4-FFF2-40B4-BE49-F238E27FC236}">
              <a16:creationId xmlns:a16="http://schemas.microsoft.com/office/drawing/2014/main" id="{C7350C65-F9C6-4F48-8722-D98153E0A981}"/>
            </a:ext>
          </a:extLst>
        </xdr:cNvPr>
        <xdr:cNvSpPr/>
      </xdr:nvSpPr>
      <xdr:spPr>
        <a:xfrm>
          <a:off x="19154775" y="136086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583" name="フローチャート: 判断 582">
          <a:extLst>
            <a:ext uri="{FF2B5EF4-FFF2-40B4-BE49-F238E27FC236}">
              <a16:creationId xmlns:a16="http://schemas.microsoft.com/office/drawing/2014/main" id="{B4C48FD3-1DBA-47AE-8ABF-6EB68F204DBF}"/>
            </a:ext>
          </a:extLst>
        </xdr:cNvPr>
        <xdr:cNvSpPr/>
      </xdr:nvSpPr>
      <xdr:spPr>
        <a:xfrm>
          <a:off x="18345150" y="136086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584" name="フローチャート: 判断 583">
          <a:extLst>
            <a:ext uri="{FF2B5EF4-FFF2-40B4-BE49-F238E27FC236}">
              <a16:creationId xmlns:a16="http://schemas.microsoft.com/office/drawing/2014/main" id="{8FD66895-700F-4CB1-B7C5-3B55A1D2203B}"/>
            </a:ext>
          </a:extLst>
        </xdr:cNvPr>
        <xdr:cNvSpPr/>
      </xdr:nvSpPr>
      <xdr:spPr>
        <a:xfrm>
          <a:off x="17554575" y="1343850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585" name="フローチャート: 判断 584">
          <a:extLst>
            <a:ext uri="{FF2B5EF4-FFF2-40B4-BE49-F238E27FC236}">
              <a16:creationId xmlns:a16="http://schemas.microsoft.com/office/drawing/2014/main" id="{3D719C63-E76B-4172-BB9A-5506BF1AD7B3}"/>
            </a:ext>
          </a:extLst>
        </xdr:cNvPr>
        <xdr:cNvSpPr/>
      </xdr:nvSpPr>
      <xdr:spPr>
        <a:xfrm>
          <a:off x="16754475" y="136086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C3C8DC19-F4A5-4471-AE7C-BD3C5BFA3F87}"/>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7EF436EC-6819-4484-A043-EAE072886956}"/>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E1ABA4F4-F997-4C24-9F5D-985806F9EE5C}"/>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4D073D8E-4A8F-4ABB-B91B-D6A878662BB0}"/>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7B83A6BB-6F8B-4546-81A1-A58E0C29086B}"/>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591" name="楕円 590">
          <a:extLst>
            <a:ext uri="{FF2B5EF4-FFF2-40B4-BE49-F238E27FC236}">
              <a16:creationId xmlns:a16="http://schemas.microsoft.com/office/drawing/2014/main" id="{CAB4FB92-0653-4A00-98B6-FB6FEB8A35E4}"/>
            </a:ext>
          </a:extLst>
        </xdr:cNvPr>
        <xdr:cNvSpPr/>
      </xdr:nvSpPr>
      <xdr:spPr>
        <a:xfrm>
          <a:off x="19897725" y="133076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55897</xdr:rowOff>
    </xdr:from>
    <xdr:ext cx="469744" cy="259045"/>
    <xdr:sp macro="" textlink="">
      <xdr:nvSpPr>
        <xdr:cNvPr id="592" name="【図書館】&#10;一人当たり面積該当値テキスト">
          <a:extLst>
            <a:ext uri="{FF2B5EF4-FFF2-40B4-BE49-F238E27FC236}">
              <a16:creationId xmlns:a16="http://schemas.microsoft.com/office/drawing/2014/main" id="{33A46ADB-5078-4D66-A03F-8A5EC8D8822E}"/>
            </a:ext>
          </a:extLst>
        </xdr:cNvPr>
        <xdr:cNvSpPr txBox="1"/>
      </xdr:nvSpPr>
      <xdr:spPr>
        <a:xfrm>
          <a:off x="20002500" y="131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33020</xdr:rowOff>
    </xdr:from>
    <xdr:to>
      <xdr:col>112</xdr:col>
      <xdr:colOff>38100</xdr:colOff>
      <xdr:row>82</xdr:row>
      <xdr:rowOff>134620</xdr:rowOff>
    </xdr:to>
    <xdr:sp macro="" textlink="">
      <xdr:nvSpPr>
        <xdr:cNvPr id="593" name="楕円 592">
          <a:extLst>
            <a:ext uri="{FF2B5EF4-FFF2-40B4-BE49-F238E27FC236}">
              <a16:creationId xmlns:a16="http://schemas.microsoft.com/office/drawing/2014/main" id="{012C8437-2948-472A-A937-2E3DD049E84F}"/>
            </a:ext>
          </a:extLst>
        </xdr:cNvPr>
        <xdr:cNvSpPr/>
      </xdr:nvSpPr>
      <xdr:spPr>
        <a:xfrm>
          <a:off x="19154775" y="133076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83820</xdr:rowOff>
    </xdr:from>
    <xdr:to>
      <xdr:col>116</xdr:col>
      <xdr:colOff>63500</xdr:colOff>
      <xdr:row>82</xdr:row>
      <xdr:rowOff>83820</xdr:rowOff>
    </xdr:to>
    <xdr:cxnSp macro="">
      <xdr:nvCxnSpPr>
        <xdr:cNvPr id="594" name="直線コネクタ 593">
          <a:extLst>
            <a:ext uri="{FF2B5EF4-FFF2-40B4-BE49-F238E27FC236}">
              <a16:creationId xmlns:a16="http://schemas.microsoft.com/office/drawing/2014/main" id="{2DAEEDBA-AA0A-42E1-A4BB-7EDEC9E2F086}"/>
            </a:ext>
          </a:extLst>
        </xdr:cNvPr>
        <xdr:cNvCxnSpPr/>
      </xdr:nvCxnSpPr>
      <xdr:spPr>
        <a:xfrm>
          <a:off x="19202400" y="1336484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595" name="楕円 594">
          <a:extLst>
            <a:ext uri="{FF2B5EF4-FFF2-40B4-BE49-F238E27FC236}">
              <a16:creationId xmlns:a16="http://schemas.microsoft.com/office/drawing/2014/main" id="{3799CD30-61AD-4992-8B57-558064935ED8}"/>
            </a:ext>
          </a:extLst>
        </xdr:cNvPr>
        <xdr:cNvSpPr/>
      </xdr:nvSpPr>
      <xdr:spPr>
        <a:xfrm>
          <a:off x="18345150" y="133565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83820</xdr:rowOff>
    </xdr:from>
    <xdr:to>
      <xdr:col>111</xdr:col>
      <xdr:colOff>177800</xdr:colOff>
      <xdr:row>82</xdr:row>
      <xdr:rowOff>129539</xdr:rowOff>
    </xdr:to>
    <xdr:cxnSp macro="">
      <xdr:nvCxnSpPr>
        <xdr:cNvPr id="596" name="直線コネクタ 595">
          <a:extLst>
            <a:ext uri="{FF2B5EF4-FFF2-40B4-BE49-F238E27FC236}">
              <a16:creationId xmlns:a16="http://schemas.microsoft.com/office/drawing/2014/main" id="{24BBA27B-CFA2-456D-8F94-E9AA63F8C0F3}"/>
            </a:ext>
          </a:extLst>
        </xdr:cNvPr>
        <xdr:cNvCxnSpPr/>
      </xdr:nvCxnSpPr>
      <xdr:spPr>
        <a:xfrm flipV="1">
          <a:off x="18392775" y="13364845"/>
          <a:ext cx="809625"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78739</xdr:rowOff>
    </xdr:from>
    <xdr:to>
      <xdr:col>102</xdr:col>
      <xdr:colOff>165100</xdr:colOff>
      <xdr:row>83</xdr:row>
      <xdr:rowOff>8889</xdr:rowOff>
    </xdr:to>
    <xdr:sp macro="" textlink="">
      <xdr:nvSpPr>
        <xdr:cNvPr id="597" name="楕円 596">
          <a:extLst>
            <a:ext uri="{FF2B5EF4-FFF2-40B4-BE49-F238E27FC236}">
              <a16:creationId xmlns:a16="http://schemas.microsoft.com/office/drawing/2014/main" id="{EB11B7B4-8E89-4C27-A4F8-60D9E2CBDB82}"/>
            </a:ext>
          </a:extLst>
        </xdr:cNvPr>
        <xdr:cNvSpPr/>
      </xdr:nvSpPr>
      <xdr:spPr>
        <a:xfrm>
          <a:off x="17554575" y="133565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129539</xdr:rowOff>
    </xdr:from>
    <xdr:to>
      <xdr:col>107</xdr:col>
      <xdr:colOff>50800</xdr:colOff>
      <xdr:row>82</xdr:row>
      <xdr:rowOff>129539</xdr:rowOff>
    </xdr:to>
    <xdr:cxnSp macro="">
      <xdr:nvCxnSpPr>
        <xdr:cNvPr id="598" name="直線コネクタ 597">
          <a:extLst>
            <a:ext uri="{FF2B5EF4-FFF2-40B4-BE49-F238E27FC236}">
              <a16:creationId xmlns:a16="http://schemas.microsoft.com/office/drawing/2014/main" id="{7F512006-358A-4919-B426-47997C441C69}"/>
            </a:ext>
          </a:extLst>
        </xdr:cNvPr>
        <xdr:cNvCxnSpPr/>
      </xdr:nvCxnSpPr>
      <xdr:spPr>
        <a:xfrm>
          <a:off x="17602200" y="1340421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78739</xdr:rowOff>
    </xdr:from>
    <xdr:to>
      <xdr:col>98</xdr:col>
      <xdr:colOff>38100</xdr:colOff>
      <xdr:row>83</xdr:row>
      <xdr:rowOff>8889</xdr:rowOff>
    </xdr:to>
    <xdr:sp macro="" textlink="">
      <xdr:nvSpPr>
        <xdr:cNvPr id="599" name="楕円 598">
          <a:extLst>
            <a:ext uri="{FF2B5EF4-FFF2-40B4-BE49-F238E27FC236}">
              <a16:creationId xmlns:a16="http://schemas.microsoft.com/office/drawing/2014/main" id="{0EF75B1B-5A61-415B-AF47-038C2BF59BC8}"/>
            </a:ext>
          </a:extLst>
        </xdr:cNvPr>
        <xdr:cNvSpPr/>
      </xdr:nvSpPr>
      <xdr:spPr>
        <a:xfrm>
          <a:off x="16754475" y="133565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129539</xdr:rowOff>
    </xdr:from>
    <xdr:to>
      <xdr:col>102</xdr:col>
      <xdr:colOff>114300</xdr:colOff>
      <xdr:row>82</xdr:row>
      <xdr:rowOff>129539</xdr:rowOff>
    </xdr:to>
    <xdr:cxnSp macro="">
      <xdr:nvCxnSpPr>
        <xdr:cNvPr id="600" name="直線コネクタ 599">
          <a:extLst>
            <a:ext uri="{FF2B5EF4-FFF2-40B4-BE49-F238E27FC236}">
              <a16:creationId xmlns:a16="http://schemas.microsoft.com/office/drawing/2014/main" id="{4F13B03B-7F9A-45DD-A996-9E586ED39D6B}"/>
            </a:ext>
          </a:extLst>
        </xdr:cNvPr>
        <xdr:cNvCxnSpPr/>
      </xdr:nvCxnSpPr>
      <xdr:spPr>
        <a:xfrm>
          <a:off x="16802100" y="1340421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102888</xdr:rowOff>
    </xdr:from>
    <xdr:ext cx="469744" cy="259045"/>
    <xdr:sp macro="" textlink="">
      <xdr:nvSpPr>
        <xdr:cNvPr id="601" name="n_1aveValue【図書館】&#10;一人当たり面積">
          <a:extLst>
            <a:ext uri="{FF2B5EF4-FFF2-40B4-BE49-F238E27FC236}">
              <a16:creationId xmlns:a16="http://schemas.microsoft.com/office/drawing/2014/main" id="{895A46EE-5E43-473A-8BDB-B2E2790C440B}"/>
            </a:ext>
          </a:extLst>
        </xdr:cNvPr>
        <xdr:cNvSpPr txBox="1"/>
      </xdr:nvSpPr>
      <xdr:spPr>
        <a:xfrm>
          <a:off x="18983402" y="1370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602" name="n_2aveValue【図書館】&#10;一人当たり面積">
          <a:extLst>
            <a:ext uri="{FF2B5EF4-FFF2-40B4-BE49-F238E27FC236}">
              <a16:creationId xmlns:a16="http://schemas.microsoft.com/office/drawing/2014/main" id="{71B6552D-564E-4D2F-A123-E58660229A2E}"/>
            </a:ext>
          </a:extLst>
        </xdr:cNvPr>
        <xdr:cNvSpPr txBox="1"/>
      </xdr:nvSpPr>
      <xdr:spPr>
        <a:xfrm>
          <a:off x="18183302" y="1370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91457</xdr:rowOff>
    </xdr:from>
    <xdr:ext cx="469744" cy="259045"/>
    <xdr:sp macro="" textlink="">
      <xdr:nvSpPr>
        <xdr:cNvPr id="603" name="n_3aveValue【図書館】&#10;一人当たり面積">
          <a:extLst>
            <a:ext uri="{FF2B5EF4-FFF2-40B4-BE49-F238E27FC236}">
              <a16:creationId xmlns:a16="http://schemas.microsoft.com/office/drawing/2014/main" id="{3372107B-0973-4EF7-B4C4-684C22BA474E}"/>
            </a:ext>
          </a:extLst>
        </xdr:cNvPr>
        <xdr:cNvSpPr txBox="1"/>
      </xdr:nvSpPr>
      <xdr:spPr>
        <a:xfrm>
          <a:off x="17383202" y="1352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604" name="n_4aveValue【図書館】&#10;一人当たり面積">
          <a:extLst>
            <a:ext uri="{FF2B5EF4-FFF2-40B4-BE49-F238E27FC236}">
              <a16:creationId xmlns:a16="http://schemas.microsoft.com/office/drawing/2014/main" id="{CFB72805-46E7-4FE6-9F27-1BED978C5A65}"/>
            </a:ext>
          </a:extLst>
        </xdr:cNvPr>
        <xdr:cNvSpPr txBox="1"/>
      </xdr:nvSpPr>
      <xdr:spPr>
        <a:xfrm>
          <a:off x="16592627" y="1370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151147</xdr:rowOff>
    </xdr:from>
    <xdr:ext cx="469744" cy="259045"/>
    <xdr:sp macro="" textlink="">
      <xdr:nvSpPr>
        <xdr:cNvPr id="605" name="n_1mainValue【図書館】&#10;一人当たり面積">
          <a:extLst>
            <a:ext uri="{FF2B5EF4-FFF2-40B4-BE49-F238E27FC236}">
              <a16:creationId xmlns:a16="http://schemas.microsoft.com/office/drawing/2014/main" id="{4DBF8CCF-D82F-4E44-A07A-D6837E76FAAF}"/>
            </a:ext>
          </a:extLst>
        </xdr:cNvPr>
        <xdr:cNvSpPr txBox="1"/>
      </xdr:nvSpPr>
      <xdr:spPr>
        <a:xfrm>
          <a:off x="18983402" y="131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06" name="n_2mainValue【図書館】&#10;一人当たり面積">
          <a:extLst>
            <a:ext uri="{FF2B5EF4-FFF2-40B4-BE49-F238E27FC236}">
              <a16:creationId xmlns:a16="http://schemas.microsoft.com/office/drawing/2014/main" id="{2CDA13B1-94DE-4E6E-8942-A4111052D6F6}"/>
            </a:ext>
          </a:extLst>
        </xdr:cNvPr>
        <xdr:cNvSpPr txBox="1"/>
      </xdr:nvSpPr>
      <xdr:spPr>
        <a:xfrm>
          <a:off x="18183302" y="131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07" name="n_3mainValue【図書館】&#10;一人当たり面積">
          <a:extLst>
            <a:ext uri="{FF2B5EF4-FFF2-40B4-BE49-F238E27FC236}">
              <a16:creationId xmlns:a16="http://schemas.microsoft.com/office/drawing/2014/main" id="{EAD13131-EB58-4FAA-A582-D5E2883584D0}"/>
            </a:ext>
          </a:extLst>
        </xdr:cNvPr>
        <xdr:cNvSpPr txBox="1"/>
      </xdr:nvSpPr>
      <xdr:spPr>
        <a:xfrm>
          <a:off x="17383202" y="131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608" name="n_4mainValue【図書館】&#10;一人当たり面積">
          <a:extLst>
            <a:ext uri="{FF2B5EF4-FFF2-40B4-BE49-F238E27FC236}">
              <a16:creationId xmlns:a16="http://schemas.microsoft.com/office/drawing/2014/main" id="{F797D2AE-08C6-4FC1-BEC5-98F7275887FD}"/>
            </a:ext>
          </a:extLst>
        </xdr:cNvPr>
        <xdr:cNvSpPr txBox="1"/>
      </xdr:nvSpPr>
      <xdr:spPr>
        <a:xfrm>
          <a:off x="16592627" y="131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A7A84C95-FFAF-4E61-9260-775D236D0029}"/>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10" name="正方形/長方形 609">
          <a:extLst>
            <a:ext uri="{FF2B5EF4-FFF2-40B4-BE49-F238E27FC236}">
              <a16:creationId xmlns:a16="http://schemas.microsoft.com/office/drawing/2014/main" id="{1261A3B3-0F2A-4013-B9CF-DCF347E0B00C}"/>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11" name="正方形/長方形 610">
          <a:extLst>
            <a:ext uri="{FF2B5EF4-FFF2-40B4-BE49-F238E27FC236}">
              <a16:creationId xmlns:a16="http://schemas.microsoft.com/office/drawing/2014/main" id="{804B1F40-0C2D-4D43-947B-0992AFCA8250}"/>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12" name="正方形/長方形 611">
          <a:extLst>
            <a:ext uri="{FF2B5EF4-FFF2-40B4-BE49-F238E27FC236}">
              <a16:creationId xmlns:a16="http://schemas.microsoft.com/office/drawing/2014/main" id="{8C07C49E-D6B0-4EC7-96A7-9B80F6DAF1B2}"/>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13" name="正方形/長方形 612">
          <a:extLst>
            <a:ext uri="{FF2B5EF4-FFF2-40B4-BE49-F238E27FC236}">
              <a16:creationId xmlns:a16="http://schemas.microsoft.com/office/drawing/2014/main" id="{875CE246-B35B-4581-BEA1-97FAA7EF587C}"/>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a:extLst>
            <a:ext uri="{FF2B5EF4-FFF2-40B4-BE49-F238E27FC236}">
              <a16:creationId xmlns:a16="http://schemas.microsoft.com/office/drawing/2014/main" id="{51F632F0-6455-4C74-AFA3-582C054B34B1}"/>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a:extLst>
            <a:ext uri="{FF2B5EF4-FFF2-40B4-BE49-F238E27FC236}">
              <a16:creationId xmlns:a16="http://schemas.microsoft.com/office/drawing/2014/main" id="{861E07BE-726D-4C1F-B24F-0BF328327348}"/>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a:extLst>
            <a:ext uri="{FF2B5EF4-FFF2-40B4-BE49-F238E27FC236}">
              <a16:creationId xmlns:a16="http://schemas.microsoft.com/office/drawing/2014/main" id="{FD14306E-D147-4D72-8757-C9862298AA10}"/>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7" name="テキスト ボックス 616">
          <a:extLst>
            <a:ext uri="{FF2B5EF4-FFF2-40B4-BE49-F238E27FC236}">
              <a16:creationId xmlns:a16="http://schemas.microsoft.com/office/drawing/2014/main" id="{EC9E5C75-3B4F-4B54-A2DD-6FAD60331B2E}"/>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8" name="直線コネクタ 617">
          <a:extLst>
            <a:ext uri="{FF2B5EF4-FFF2-40B4-BE49-F238E27FC236}">
              <a16:creationId xmlns:a16="http://schemas.microsoft.com/office/drawing/2014/main" id="{49827F86-4E55-41E3-897E-33C7AD3237ED}"/>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9" name="テキスト ボックス 618">
          <a:extLst>
            <a:ext uri="{FF2B5EF4-FFF2-40B4-BE49-F238E27FC236}">
              <a16:creationId xmlns:a16="http://schemas.microsoft.com/office/drawing/2014/main" id="{CDD8F440-5F52-4CA9-B7CC-E2B609A0C509}"/>
            </a:ext>
          </a:extLst>
        </xdr:cNvPr>
        <xdr:cNvSpPr txBox="1"/>
      </xdr:nvSpPr>
      <xdr:spPr>
        <a:xfrm>
          <a:off x="107945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0" name="直線コネクタ 619">
          <a:extLst>
            <a:ext uri="{FF2B5EF4-FFF2-40B4-BE49-F238E27FC236}">
              <a16:creationId xmlns:a16="http://schemas.microsoft.com/office/drawing/2014/main" id="{27EF83AE-BE80-4798-BD57-A43E03067243}"/>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1" name="テキスト ボックス 620">
          <a:extLst>
            <a:ext uri="{FF2B5EF4-FFF2-40B4-BE49-F238E27FC236}">
              <a16:creationId xmlns:a16="http://schemas.microsoft.com/office/drawing/2014/main" id="{BA113353-FF9F-4FE6-9F6F-90E0C7E284E9}"/>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2" name="直線コネクタ 621">
          <a:extLst>
            <a:ext uri="{FF2B5EF4-FFF2-40B4-BE49-F238E27FC236}">
              <a16:creationId xmlns:a16="http://schemas.microsoft.com/office/drawing/2014/main" id="{F9E779BE-7693-4E27-9C91-6479BC97B5DA}"/>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3" name="テキスト ボックス 622">
          <a:extLst>
            <a:ext uri="{FF2B5EF4-FFF2-40B4-BE49-F238E27FC236}">
              <a16:creationId xmlns:a16="http://schemas.microsoft.com/office/drawing/2014/main" id="{8CD9CFAD-58E6-455E-BD00-425D442260D4}"/>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4" name="直線コネクタ 623">
          <a:extLst>
            <a:ext uri="{FF2B5EF4-FFF2-40B4-BE49-F238E27FC236}">
              <a16:creationId xmlns:a16="http://schemas.microsoft.com/office/drawing/2014/main" id="{BB1489DE-A88E-46E4-A614-785697C9231F}"/>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5" name="テキスト ボックス 624">
          <a:extLst>
            <a:ext uri="{FF2B5EF4-FFF2-40B4-BE49-F238E27FC236}">
              <a16:creationId xmlns:a16="http://schemas.microsoft.com/office/drawing/2014/main" id="{61BB4AB0-5F2A-40ED-8604-DF2784429C94}"/>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6" name="直線コネクタ 625">
          <a:extLst>
            <a:ext uri="{FF2B5EF4-FFF2-40B4-BE49-F238E27FC236}">
              <a16:creationId xmlns:a16="http://schemas.microsoft.com/office/drawing/2014/main" id="{37CF5096-F1C5-4A24-AAB8-D83D3D906D05}"/>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7" name="テキスト ボックス 626">
          <a:extLst>
            <a:ext uri="{FF2B5EF4-FFF2-40B4-BE49-F238E27FC236}">
              <a16:creationId xmlns:a16="http://schemas.microsoft.com/office/drawing/2014/main" id="{9EF26965-1075-464B-A591-CB773FF45A92}"/>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a:extLst>
            <a:ext uri="{FF2B5EF4-FFF2-40B4-BE49-F238E27FC236}">
              <a16:creationId xmlns:a16="http://schemas.microsoft.com/office/drawing/2014/main" id="{9E954E96-9FD2-4493-8298-B42B5A0EB3A1}"/>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9" name="テキスト ボックス 628">
          <a:extLst>
            <a:ext uri="{FF2B5EF4-FFF2-40B4-BE49-F238E27FC236}">
              <a16:creationId xmlns:a16="http://schemas.microsoft.com/office/drawing/2014/main" id="{7662554B-BB62-4847-9225-52A2F1AAF15D}"/>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博物館】&#10;有形固定資産減価償却率グラフ枠">
          <a:extLst>
            <a:ext uri="{FF2B5EF4-FFF2-40B4-BE49-F238E27FC236}">
              <a16:creationId xmlns:a16="http://schemas.microsoft.com/office/drawing/2014/main" id="{8156AB80-2A4E-4E6D-963B-B55B72121F6B}"/>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102</xdr:row>
      <xdr:rowOff>55245</xdr:rowOff>
    </xdr:from>
    <xdr:to>
      <xdr:col>85</xdr:col>
      <xdr:colOff>126364</xdr:colOff>
      <xdr:row>107</xdr:row>
      <xdr:rowOff>85725</xdr:rowOff>
    </xdr:to>
    <xdr:cxnSp macro="">
      <xdr:nvCxnSpPr>
        <xdr:cNvPr id="631" name="直線コネクタ 630">
          <a:extLst>
            <a:ext uri="{FF2B5EF4-FFF2-40B4-BE49-F238E27FC236}">
              <a16:creationId xmlns:a16="http://schemas.microsoft.com/office/drawing/2014/main" id="{992DB163-02B7-4A1A-83E9-4841CC3700DE}"/>
            </a:ext>
          </a:extLst>
        </xdr:cNvPr>
        <xdr:cNvCxnSpPr/>
      </xdr:nvCxnSpPr>
      <xdr:spPr>
        <a:xfrm flipV="1">
          <a:off x="14695170" y="16571595"/>
          <a:ext cx="1269" cy="836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89552</xdr:rowOff>
    </xdr:from>
    <xdr:ext cx="405111" cy="259045"/>
    <xdr:sp macro="" textlink="">
      <xdr:nvSpPr>
        <xdr:cNvPr id="632" name="【博物館】&#10;有形固定資産減価償却率最小値テキスト">
          <a:extLst>
            <a:ext uri="{FF2B5EF4-FFF2-40B4-BE49-F238E27FC236}">
              <a16:creationId xmlns:a16="http://schemas.microsoft.com/office/drawing/2014/main" id="{093BA1C5-D5CB-4556-B140-3D160917BD51}"/>
            </a:ext>
          </a:extLst>
        </xdr:cNvPr>
        <xdr:cNvSpPr txBox="1"/>
      </xdr:nvSpPr>
      <xdr:spPr>
        <a:xfrm>
          <a:off x="14744700"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85725</xdr:rowOff>
    </xdr:from>
    <xdr:to>
      <xdr:col>86</xdr:col>
      <xdr:colOff>25400</xdr:colOff>
      <xdr:row>107</xdr:row>
      <xdr:rowOff>85725</xdr:rowOff>
    </xdr:to>
    <xdr:cxnSp macro="">
      <xdr:nvCxnSpPr>
        <xdr:cNvPr id="633" name="直線コネクタ 632">
          <a:extLst>
            <a:ext uri="{FF2B5EF4-FFF2-40B4-BE49-F238E27FC236}">
              <a16:creationId xmlns:a16="http://schemas.microsoft.com/office/drawing/2014/main" id="{7CD2AF09-B7C0-4B42-9F4C-D5DA872A8914}"/>
            </a:ext>
          </a:extLst>
        </xdr:cNvPr>
        <xdr:cNvCxnSpPr/>
      </xdr:nvCxnSpPr>
      <xdr:spPr>
        <a:xfrm>
          <a:off x="14611350" y="174085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1922</xdr:rowOff>
    </xdr:from>
    <xdr:ext cx="405111" cy="259045"/>
    <xdr:sp macro="" textlink="">
      <xdr:nvSpPr>
        <xdr:cNvPr id="634" name="【博物館】&#10;有形固定資産減価償却率最大値テキスト">
          <a:extLst>
            <a:ext uri="{FF2B5EF4-FFF2-40B4-BE49-F238E27FC236}">
              <a16:creationId xmlns:a16="http://schemas.microsoft.com/office/drawing/2014/main" id="{4A101AD7-2F51-4E98-B4D0-F4D57F79ED3B}"/>
            </a:ext>
          </a:extLst>
        </xdr:cNvPr>
        <xdr:cNvSpPr txBox="1"/>
      </xdr:nvSpPr>
      <xdr:spPr>
        <a:xfrm>
          <a:off x="14744700" y="1635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55245</xdr:rowOff>
    </xdr:from>
    <xdr:to>
      <xdr:col>86</xdr:col>
      <xdr:colOff>25400</xdr:colOff>
      <xdr:row>102</xdr:row>
      <xdr:rowOff>55245</xdr:rowOff>
    </xdr:to>
    <xdr:cxnSp macro="">
      <xdr:nvCxnSpPr>
        <xdr:cNvPr id="635" name="直線コネクタ 634">
          <a:extLst>
            <a:ext uri="{FF2B5EF4-FFF2-40B4-BE49-F238E27FC236}">
              <a16:creationId xmlns:a16="http://schemas.microsoft.com/office/drawing/2014/main" id="{A679F6A9-5130-4C69-94C4-C0BBF965FF98}"/>
            </a:ext>
          </a:extLst>
        </xdr:cNvPr>
        <xdr:cNvCxnSpPr/>
      </xdr:nvCxnSpPr>
      <xdr:spPr>
        <a:xfrm>
          <a:off x="14611350" y="165715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28591</xdr:rowOff>
    </xdr:from>
    <xdr:ext cx="405111" cy="259045"/>
    <xdr:sp macro="" textlink="">
      <xdr:nvSpPr>
        <xdr:cNvPr id="636" name="【博物館】&#10;有形固定資産減価償却率平均値テキスト">
          <a:extLst>
            <a:ext uri="{FF2B5EF4-FFF2-40B4-BE49-F238E27FC236}">
              <a16:creationId xmlns:a16="http://schemas.microsoft.com/office/drawing/2014/main" id="{56426E53-64F4-4A6D-B487-6C362BD875B5}"/>
            </a:ext>
          </a:extLst>
        </xdr:cNvPr>
        <xdr:cNvSpPr txBox="1"/>
      </xdr:nvSpPr>
      <xdr:spPr>
        <a:xfrm>
          <a:off x="14744700" y="1670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637" name="フローチャート: 判断 636">
          <a:extLst>
            <a:ext uri="{FF2B5EF4-FFF2-40B4-BE49-F238E27FC236}">
              <a16:creationId xmlns:a16="http://schemas.microsoft.com/office/drawing/2014/main" id="{428DAAF1-BF34-4485-AFE4-ED2D153B31EA}"/>
            </a:ext>
          </a:extLst>
        </xdr:cNvPr>
        <xdr:cNvSpPr/>
      </xdr:nvSpPr>
      <xdr:spPr>
        <a:xfrm>
          <a:off x="14649450" y="167252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638" name="フローチャート: 判断 637">
          <a:extLst>
            <a:ext uri="{FF2B5EF4-FFF2-40B4-BE49-F238E27FC236}">
              <a16:creationId xmlns:a16="http://schemas.microsoft.com/office/drawing/2014/main" id="{C3C4DA8E-04EE-4E94-8F30-EE04B318533D}"/>
            </a:ext>
          </a:extLst>
        </xdr:cNvPr>
        <xdr:cNvSpPr/>
      </xdr:nvSpPr>
      <xdr:spPr>
        <a:xfrm>
          <a:off x="13887450" y="166566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97789</xdr:rowOff>
    </xdr:from>
    <xdr:to>
      <xdr:col>76</xdr:col>
      <xdr:colOff>165100</xdr:colOff>
      <xdr:row>103</xdr:row>
      <xdr:rowOff>27939</xdr:rowOff>
    </xdr:to>
    <xdr:sp macro="" textlink="">
      <xdr:nvSpPr>
        <xdr:cNvPr id="639" name="フローチャート: 判断 638">
          <a:extLst>
            <a:ext uri="{FF2B5EF4-FFF2-40B4-BE49-F238E27FC236}">
              <a16:creationId xmlns:a16="http://schemas.microsoft.com/office/drawing/2014/main" id="{38FFE904-A89C-42B5-80D0-839479846A47}"/>
            </a:ext>
          </a:extLst>
        </xdr:cNvPr>
        <xdr:cNvSpPr/>
      </xdr:nvSpPr>
      <xdr:spPr>
        <a:xfrm>
          <a:off x="13096875" y="166141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21589</xdr:rowOff>
    </xdr:from>
    <xdr:to>
      <xdr:col>72</xdr:col>
      <xdr:colOff>38100</xdr:colOff>
      <xdr:row>102</xdr:row>
      <xdr:rowOff>123189</xdr:rowOff>
    </xdr:to>
    <xdr:sp macro="" textlink="">
      <xdr:nvSpPr>
        <xdr:cNvPr id="640" name="フローチャート: 判断 639">
          <a:extLst>
            <a:ext uri="{FF2B5EF4-FFF2-40B4-BE49-F238E27FC236}">
              <a16:creationId xmlns:a16="http://schemas.microsoft.com/office/drawing/2014/main" id="{64CCB678-0C07-4DA1-9CEF-BD96B759C43D}"/>
            </a:ext>
          </a:extLst>
        </xdr:cNvPr>
        <xdr:cNvSpPr/>
      </xdr:nvSpPr>
      <xdr:spPr>
        <a:xfrm>
          <a:off x="12296775" y="1653793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31114</xdr:rowOff>
    </xdr:from>
    <xdr:to>
      <xdr:col>67</xdr:col>
      <xdr:colOff>101600</xdr:colOff>
      <xdr:row>101</xdr:row>
      <xdr:rowOff>132714</xdr:rowOff>
    </xdr:to>
    <xdr:sp macro="" textlink="">
      <xdr:nvSpPr>
        <xdr:cNvPr id="641" name="フローチャート: 判断 640">
          <a:extLst>
            <a:ext uri="{FF2B5EF4-FFF2-40B4-BE49-F238E27FC236}">
              <a16:creationId xmlns:a16="http://schemas.microsoft.com/office/drawing/2014/main" id="{BD07D01A-4165-4DF3-BECC-90C3FE830D2C}"/>
            </a:ext>
          </a:extLst>
        </xdr:cNvPr>
        <xdr:cNvSpPr/>
      </xdr:nvSpPr>
      <xdr:spPr>
        <a:xfrm>
          <a:off x="11487150" y="163823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CA2BDECC-4A91-4EE1-BE6D-825CECDF3FB4}"/>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1674814D-4119-4443-AC07-B7460F9C52F2}"/>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D9DBFC4B-71AF-4ADA-8E01-C33B07BF0DE7}"/>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8F661417-191D-43C7-96B0-E9ED530930FD}"/>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B84F26FC-7F86-4D22-AB6B-823A11E5C113}"/>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78739</xdr:rowOff>
    </xdr:from>
    <xdr:to>
      <xdr:col>85</xdr:col>
      <xdr:colOff>177800</xdr:colOff>
      <xdr:row>103</xdr:row>
      <xdr:rowOff>8889</xdr:rowOff>
    </xdr:to>
    <xdr:sp macro="" textlink="">
      <xdr:nvSpPr>
        <xdr:cNvPr id="647" name="楕円 646">
          <a:extLst>
            <a:ext uri="{FF2B5EF4-FFF2-40B4-BE49-F238E27FC236}">
              <a16:creationId xmlns:a16="http://schemas.microsoft.com/office/drawing/2014/main" id="{BDA92616-A606-49BD-951B-23CB3EDF0C2D}"/>
            </a:ext>
          </a:extLst>
        </xdr:cNvPr>
        <xdr:cNvSpPr/>
      </xdr:nvSpPr>
      <xdr:spPr>
        <a:xfrm>
          <a:off x="14649450" y="165950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101</xdr:row>
      <xdr:rowOff>165116</xdr:rowOff>
    </xdr:from>
    <xdr:ext cx="405111" cy="259045"/>
    <xdr:sp macro="" textlink="">
      <xdr:nvSpPr>
        <xdr:cNvPr id="648" name="【博物館】&#10;有形固定資産減価償却率該当値テキスト">
          <a:extLst>
            <a:ext uri="{FF2B5EF4-FFF2-40B4-BE49-F238E27FC236}">
              <a16:creationId xmlns:a16="http://schemas.microsoft.com/office/drawing/2014/main" id="{E89EDB49-9ED4-41C2-9C44-5A7963CFBDE9}"/>
            </a:ext>
          </a:extLst>
        </xdr:cNvPr>
        <xdr:cNvSpPr txBox="1"/>
      </xdr:nvSpPr>
      <xdr:spPr>
        <a:xfrm>
          <a:off x="14744700" y="16516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40639</xdr:rowOff>
    </xdr:from>
    <xdr:to>
      <xdr:col>81</xdr:col>
      <xdr:colOff>101600</xdr:colOff>
      <xdr:row>102</xdr:row>
      <xdr:rowOff>142239</xdr:rowOff>
    </xdr:to>
    <xdr:sp macro="" textlink="">
      <xdr:nvSpPr>
        <xdr:cNvPr id="649" name="楕円 648">
          <a:extLst>
            <a:ext uri="{FF2B5EF4-FFF2-40B4-BE49-F238E27FC236}">
              <a16:creationId xmlns:a16="http://schemas.microsoft.com/office/drawing/2014/main" id="{F5CD72C9-DB6A-4F17-BAFE-5DDA5B283BDD}"/>
            </a:ext>
          </a:extLst>
        </xdr:cNvPr>
        <xdr:cNvSpPr/>
      </xdr:nvSpPr>
      <xdr:spPr>
        <a:xfrm>
          <a:off x="13887450" y="165569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91439</xdr:rowOff>
    </xdr:from>
    <xdr:to>
      <xdr:col>85</xdr:col>
      <xdr:colOff>127000</xdr:colOff>
      <xdr:row>102</xdr:row>
      <xdr:rowOff>129539</xdr:rowOff>
    </xdr:to>
    <xdr:cxnSp macro="">
      <xdr:nvCxnSpPr>
        <xdr:cNvPr id="650" name="直線コネクタ 649">
          <a:extLst>
            <a:ext uri="{FF2B5EF4-FFF2-40B4-BE49-F238E27FC236}">
              <a16:creationId xmlns:a16="http://schemas.microsoft.com/office/drawing/2014/main" id="{50955108-F665-452C-AE12-8BBCEBD38D4E}"/>
            </a:ext>
          </a:extLst>
        </xdr:cNvPr>
        <xdr:cNvCxnSpPr/>
      </xdr:nvCxnSpPr>
      <xdr:spPr>
        <a:xfrm>
          <a:off x="13935075" y="16604614"/>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651" name="楕円 650">
          <a:extLst>
            <a:ext uri="{FF2B5EF4-FFF2-40B4-BE49-F238E27FC236}">
              <a16:creationId xmlns:a16="http://schemas.microsoft.com/office/drawing/2014/main" id="{70691EBE-0B71-4314-B5AA-BBA3FDD8E025}"/>
            </a:ext>
          </a:extLst>
        </xdr:cNvPr>
        <xdr:cNvSpPr/>
      </xdr:nvSpPr>
      <xdr:spPr>
        <a:xfrm>
          <a:off x="13096875" y="165188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53339</xdr:rowOff>
    </xdr:from>
    <xdr:to>
      <xdr:col>81</xdr:col>
      <xdr:colOff>50800</xdr:colOff>
      <xdr:row>102</xdr:row>
      <xdr:rowOff>91439</xdr:rowOff>
    </xdr:to>
    <xdr:cxnSp macro="">
      <xdr:nvCxnSpPr>
        <xdr:cNvPr id="652" name="直線コネクタ 651">
          <a:extLst>
            <a:ext uri="{FF2B5EF4-FFF2-40B4-BE49-F238E27FC236}">
              <a16:creationId xmlns:a16="http://schemas.microsoft.com/office/drawing/2014/main" id="{8D41E751-A550-449D-B723-5FAD8268CE34}"/>
            </a:ext>
          </a:extLst>
        </xdr:cNvPr>
        <xdr:cNvCxnSpPr/>
      </xdr:nvCxnSpPr>
      <xdr:spPr>
        <a:xfrm>
          <a:off x="13144500" y="16566514"/>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135889</xdr:rowOff>
    </xdr:from>
    <xdr:to>
      <xdr:col>72</xdr:col>
      <xdr:colOff>38100</xdr:colOff>
      <xdr:row>102</xdr:row>
      <xdr:rowOff>66039</xdr:rowOff>
    </xdr:to>
    <xdr:sp macro="" textlink="">
      <xdr:nvSpPr>
        <xdr:cNvPr id="653" name="楕円 652">
          <a:extLst>
            <a:ext uri="{FF2B5EF4-FFF2-40B4-BE49-F238E27FC236}">
              <a16:creationId xmlns:a16="http://schemas.microsoft.com/office/drawing/2014/main" id="{88EC963E-1770-4322-81E0-752B2CE6A988}"/>
            </a:ext>
          </a:extLst>
        </xdr:cNvPr>
        <xdr:cNvSpPr/>
      </xdr:nvSpPr>
      <xdr:spPr>
        <a:xfrm>
          <a:off x="12296775" y="164903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15239</xdr:rowOff>
    </xdr:from>
    <xdr:to>
      <xdr:col>76</xdr:col>
      <xdr:colOff>114300</xdr:colOff>
      <xdr:row>102</xdr:row>
      <xdr:rowOff>53339</xdr:rowOff>
    </xdr:to>
    <xdr:cxnSp macro="">
      <xdr:nvCxnSpPr>
        <xdr:cNvPr id="654" name="直線コネクタ 653">
          <a:extLst>
            <a:ext uri="{FF2B5EF4-FFF2-40B4-BE49-F238E27FC236}">
              <a16:creationId xmlns:a16="http://schemas.microsoft.com/office/drawing/2014/main" id="{96DDA19F-8198-4779-A924-6403AF0095A7}"/>
            </a:ext>
          </a:extLst>
        </xdr:cNvPr>
        <xdr:cNvCxnSpPr/>
      </xdr:nvCxnSpPr>
      <xdr:spPr>
        <a:xfrm>
          <a:off x="12344400" y="16528414"/>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88264</xdr:rowOff>
    </xdr:from>
    <xdr:to>
      <xdr:col>67</xdr:col>
      <xdr:colOff>101600</xdr:colOff>
      <xdr:row>102</xdr:row>
      <xdr:rowOff>18414</xdr:rowOff>
    </xdr:to>
    <xdr:sp macro="" textlink="">
      <xdr:nvSpPr>
        <xdr:cNvPr id="655" name="楕円 654">
          <a:extLst>
            <a:ext uri="{FF2B5EF4-FFF2-40B4-BE49-F238E27FC236}">
              <a16:creationId xmlns:a16="http://schemas.microsoft.com/office/drawing/2014/main" id="{458C239D-D8F8-4609-A62B-4CA1C4454811}"/>
            </a:ext>
          </a:extLst>
        </xdr:cNvPr>
        <xdr:cNvSpPr/>
      </xdr:nvSpPr>
      <xdr:spPr>
        <a:xfrm>
          <a:off x="11487150" y="164395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139064</xdr:rowOff>
    </xdr:from>
    <xdr:to>
      <xdr:col>71</xdr:col>
      <xdr:colOff>177800</xdr:colOff>
      <xdr:row>102</xdr:row>
      <xdr:rowOff>15239</xdr:rowOff>
    </xdr:to>
    <xdr:cxnSp macro="">
      <xdr:nvCxnSpPr>
        <xdr:cNvPr id="656" name="直線コネクタ 655">
          <a:extLst>
            <a:ext uri="{FF2B5EF4-FFF2-40B4-BE49-F238E27FC236}">
              <a16:creationId xmlns:a16="http://schemas.microsoft.com/office/drawing/2014/main" id="{ED95CAC0-9652-498D-B986-DCC71A44CBF4}"/>
            </a:ext>
          </a:extLst>
        </xdr:cNvPr>
        <xdr:cNvCxnSpPr/>
      </xdr:nvCxnSpPr>
      <xdr:spPr>
        <a:xfrm>
          <a:off x="11534775" y="16496664"/>
          <a:ext cx="80962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64788</xdr:rowOff>
    </xdr:from>
    <xdr:ext cx="405111" cy="259045"/>
    <xdr:sp macro="" textlink="">
      <xdr:nvSpPr>
        <xdr:cNvPr id="657" name="n_1aveValue【博物館】&#10;有形固定資産減価償却率">
          <a:extLst>
            <a:ext uri="{FF2B5EF4-FFF2-40B4-BE49-F238E27FC236}">
              <a16:creationId xmlns:a16="http://schemas.microsoft.com/office/drawing/2014/main" id="{8C6ED2D1-635C-4C7E-950F-FA6A07E7A8EB}"/>
            </a:ext>
          </a:extLst>
        </xdr:cNvPr>
        <xdr:cNvSpPr txBox="1"/>
      </xdr:nvSpPr>
      <xdr:spPr>
        <a:xfrm>
          <a:off x="13745219" y="1674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19066</xdr:rowOff>
    </xdr:from>
    <xdr:ext cx="405111" cy="259045"/>
    <xdr:sp macro="" textlink="">
      <xdr:nvSpPr>
        <xdr:cNvPr id="658" name="n_2aveValue【博物館】&#10;有形固定資産減価償却率">
          <a:extLst>
            <a:ext uri="{FF2B5EF4-FFF2-40B4-BE49-F238E27FC236}">
              <a16:creationId xmlns:a16="http://schemas.microsoft.com/office/drawing/2014/main" id="{76C955CB-0419-4628-A4DD-F392F472B60D}"/>
            </a:ext>
          </a:extLst>
        </xdr:cNvPr>
        <xdr:cNvSpPr txBox="1"/>
      </xdr:nvSpPr>
      <xdr:spPr>
        <a:xfrm>
          <a:off x="12964169" y="16697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114316</xdr:rowOff>
    </xdr:from>
    <xdr:ext cx="405111" cy="259045"/>
    <xdr:sp macro="" textlink="">
      <xdr:nvSpPr>
        <xdr:cNvPr id="659" name="n_3aveValue【博物館】&#10;有形固定資産減価償却率">
          <a:extLst>
            <a:ext uri="{FF2B5EF4-FFF2-40B4-BE49-F238E27FC236}">
              <a16:creationId xmlns:a16="http://schemas.microsoft.com/office/drawing/2014/main" id="{F3CA0687-2BCD-4613-9A58-314AE321C6FF}"/>
            </a:ext>
          </a:extLst>
        </xdr:cNvPr>
        <xdr:cNvSpPr txBox="1"/>
      </xdr:nvSpPr>
      <xdr:spPr>
        <a:xfrm>
          <a:off x="12164069" y="16630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149241</xdr:rowOff>
    </xdr:from>
    <xdr:ext cx="405111" cy="259045"/>
    <xdr:sp macro="" textlink="">
      <xdr:nvSpPr>
        <xdr:cNvPr id="660" name="n_4aveValue【博物館】&#10;有形固定資産減価償却率">
          <a:extLst>
            <a:ext uri="{FF2B5EF4-FFF2-40B4-BE49-F238E27FC236}">
              <a16:creationId xmlns:a16="http://schemas.microsoft.com/office/drawing/2014/main" id="{169BEB6F-7FCE-4397-A9B8-E6803192BDB9}"/>
            </a:ext>
          </a:extLst>
        </xdr:cNvPr>
        <xdr:cNvSpPr txBox="1"/>
      </xdr:nvSpPr>
      <xdr:spPr>
        <a:xfrm>
          <a:off x="11354444" y="1617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158766</xdr:rowOff>
    </xdr:from>
    <xdr:ext cx="405111" cy="259045"/>
    <xdr:sp macro="" textlink="">
      <xdr:nvSpPr>
        <xdr:cNvPr id="661" name="n_1mainValue【博物館】&#10;有形固定資産減価償却率">
          <a:extLst>
            <a:ext uri="{FF2B5EF4-FFF2-40B4-BE49-F238E27FC236}">
              <a16:creationId xmlns:a16="http://schemas.microsoft.com/office/drawing/2014/main" id="{7C363E0D-06B2-49F2-B9BE-4AD75C73E9CC}"/>
            </a:ext>
          </a:extLst>
        </xdr:cNvPr>
        <xdr:cNvSpPr txBox="1"/>
      </xdr:nvSpPr>
      <xdr:spPr>
        <a:xfrm>
          <a:off x="13745219" y="1635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662" name="n_2mainValue【博物館】&#10;有形固定資産減価償却率">
          <a:extLst>
            <a:ext uri="{FF2B5EF4-FFF2-40B4-BE49-F238E27FC236}">
              <a16:creationId xmlns:a16="http://schemas.microsoft.com/office/drawing/2014/main" id="{5C68F191-E573-4ADF-AC3B-D2A8C7EC30B8}"/>
            </a:ext>
          </a:extLst>
        </xdr:cNvPr>
        <xdr:cNvSpPr txBox="1"/>
      </xdr:nvSpPr>
      <xdr:spPr>
        <a:xfrm>
          <a:off x="12964169" y="1631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82566</xdr:rowOff>
    </xdr:from>
    <xdr:ext cx="405111" cy="259045"/>
    <xdr:sp macro="" textlink="">
      <xdr:nvSpPr>
        <xdr:cNvPr id="663" name="n_3mainValue【博物館】&#10;有形固定資産減価償却率">
          <a:extLst>
            <a:ext uri="{FF2B5EF4-FFF2-40B4-BE49-F238E27FC236}">
              <a16:creationId xmlns:a16="http://schemas.microsoft.com/office/drawing/2014/main" id="{7AA2B224-5421-48D3-8F1B-F5C513B65E0C}"/>
            </a:ext>
          </a:extLst>
        </xdr:cNvPr>
        <xdr:cNvSpPr txBox="1"/>
      </xdr:nvSpPr>
      <xdr:spPr>
        <a:xfrm>
          <a:off x="12164069" y="16278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9541</xdr:rowOff>
    </xdr:from>
    <xdr:ext cx="405111" cy="259045"/>
    <xdr:sp macro="" textlink="">
      <xdr:nvSpPr>
        <xdr:cNvPr id="664" name="n_4mainValue【博物館】&#10;有形固定資産減価償却率">
          <a:extLst>
            <a:ext uri="{FF2B5EF4-FFF2-40B4-BE49-F238E27FC236}">
              <a16:creationId xmlns:a16="http://schemas.microsoft.com/office/drawing/2014/main" id="{2D91A05D-9E7B-4E71-BA48-DD55409656FE}"/>
            </a:ext>
          </a:extLst>
        </xdr:cNvPr>
        <xdr:cNvSpPr txBox="1"/>
      </xdr:nvSpPr>
      <xdr:spPr>
        <a:xfrm>
          <a:off x="11354444" y="1652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C1B1C49D-BF49-4E00-B361-E86ABA02F1DC}"/>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66" name="正方形/長方形 665">
          <a:extLst>
            <a:ext uri="{FF2B5EF4-FFF2-40B4-BE49-F238E27FC236}">
              <a16:creationId xmlns:a16="http://schemas.microsoft.com/office/drawing/2014/main" id="{BFD58DF8-F789-4A83-90F0-D544495AEC5A}"/>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67" name="正方形/長方形 666">
          <a:extLst>
            <a:ext uri="{FF2B5EF4-FFF2-40B4-BE49-F238E27FC236}">
              <a16:creationId xmlns:a16="http://schemas.microsoft.com/office/drawing/2014/main" id="{E7D6CE0B-AF7B-451C-9AF3-967412FCDE6F}"/>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68" name="正方形/長方形 667">
          <a:extLst>
            <a:ext uri="{FF2B5EF4-FFF2-40B4-BE49-F238E27FC236}">
              <a16:creationId xmlns:a16="http://schemas.microsoft.com/office/drawing/2014/main" id="{038E7627-DCC8-4CC5-9020-AD66A432920A}"/>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69" name="正方形/長方形 668">
          <a:extLst>
            <a:ext uri="{FF2B5EF4-FFF2-40B4-BE49-F238E27FC236}">
              <a16:creationId xmlns:a16="http://schemas.microsoft.com/office/drawing/2014/main" id="{B1DBF5DB-EB24-415C-AB1A-C2F41F125EE9}"/>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a:extLst>
            <a:ext uri="{FF2B5EF4-FFF2-40B4-BE49-F238E27FC236}">
              <a16:creationId xmlns:a16="http://schemas.microsoft.com/office/drawing/2014/main" id="{E0E52CB9-9854-4D34-99C8-F47D055AEB14}"/>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a:extLst>
            <a:ext uri="{FF2B5EF4-FFF2-40B4-BE49-F238E27FC236}">
              <a16:creationId xmlns:a16="http://schemas.microsoft.com/office/drawing/2014/main" id="{B46790BF-0F12-42C0-BD03-C070DCF12719}"/>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a:extLst>
            <a:ext uri="{FF2B5EF4-FFF2-40B4-BE49-F238E27FC236}">
              <a16:creationId xmlns:a16="http://schemas.microsoft.com/office/drawing/2014/main" id="{93B033F4-2AEA-49D6-90C0-F8EB030838BD}"/>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3" name="テキスト ボックス 672">
          <a:extLst>
            <a:ext uri="{FF2B5EF4-FFF2-40B4-BE49-F238E27FC236}">
              <a16:creationId xmlns:a16="http://schemas.microsoft.com/office/drawing/2014/main" id="{D65E46AF-E766-42A5-A347-472459634FE8}"/>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a:extLst>
            <a:ext uri="{FF2B5EF4-FFF2-40B4-BE49-F238E27FC236}">
              <a16:creationId xmlns:a16="http://schemas.microsoft.com/office/drawing/2014/main" id="{696736F2-203A-4448-B462-6CD131D7DBB9}"/>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a:extLst>
            <a:ext uri="{FF2B5EF4-FFF2-40B4-BE49-F238E27FC236}">
              <a16:creationId xmlns:a16="http://schemas.microsoft.com/office/drawing/2014/main" id="{5EA0A51C-34E6-4F1F-B51B-4EA8008D181A}"/>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a:extLst>
            <a:ext uri="{FF2B5EF4-FFF2-40B4-BE49-F238E27FC236}">
              <a16:creationId xmlns:a16="http://schemas.microsoft.com/office/drawing/2014/main" id="{7EA152F7-7A30-439C-A72D-8174BF8F2FA7}"/>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a:extLst>
            <a:ext uri="{FF2B5EF4-FFF2-40B4-BE49-F238E27FC236}">
              <a16:creationId xmlns:a16="http://schemas.microsoft.com/office/drawing/2014/main" id="{97E763A6-5125-4756-ACFE-1524C899FEA4}"/>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a:extLst>
            <a:ext uri="{FF2B5EF4-FFF2-40B4-BE49-F238E27FC236}">
              <a16:creationId xmlns:a16="http://schemas.microsoft.com/office/drawing/2014/main" id="{465244F0-C48E-426A-9EBB-1F16C25A9243}"/>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a:extLst>
            <a:ext uri="{FF2B5EF4-FFF2-40B4-BE49-F238E27FC236}">
              <a16:creationId xmlns:a16="http://schemas.microsoft.com/office/drawing/2014/main" id="{9A2159C7-2968-484C-BDDF-527CBA4FF713}"/>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a:extLst>
            <a:ext uri="{FF2B5EF4-FFF2-40B4-BE49-F238E27FC236}">
              <a16:creationId xmlns:a16="http://schemas.microsoft.com/office/drawing/2014/main" id="{E01AC94C-6E12-481A-9728-41E84BBCE03B}"/>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a:extLst>
            <a:ext uri="{FF2B5EF4-FFF2-40B4-BE49-F238E27FC236}">
              <a16:creationId xmlns:a16="http://schemas.microsoft.com/office/drawing/2014/main" id="{89D8AEC3-0647-4527-BC8E-50B9F13F02B4}"/>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a:extLst>
            <a:ext uri="{FF2B5EF4-FFF2-40B4-BE49-F238E27FC236}">
              <a16:creationId xmlns:a16="http://schemas.microsoft.com/office/drawing/2014/main" id="{80D4F3C7-4EE8-480E-9A1D-64FA9FF25E68}"/>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a:extLst>
            <a:ext uri="{FF2B5EF4-FFF2-40B4-BE49-F238E27FC236}">
              <a16:creationId xmlns:a16="http://schemas.microsoft.com/office/drawing/2014/main" id="{9ACB1B06-7575-4DE6-8073-FD7D314CBCAE}"/>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a:extLst>
            <a:ext uri="{FF2B5EF4-FFF2-40B4-BE49-F238E27FC236}">
              <a16:creationId xmlns:a16="http://schemas.microsoft.com/office/drawing/2014/main" id="{D42460CE-F353-444B-B38D-0D8543FCB74B}"/>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a:extLst>
            <a:ext uri="{FF2B5EF4-FFF2-40B4-BE49-F238E27FC236}">
              <a16:creationId xmlns:a16="http://schemas.microsoft.com/office/drawing/2014/main" id="{12A6E42F-DA02-4F6C-BAE1-669E04701D86}"/>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博物館】&#10;一人当たり面積グラフ枠">
          <a:extLst>
            <a:ext uri="{FF2B5EF4-FFF2-40B4-BE49-F238E27FC236}">
              <a16:creationId xmlns:a16="http://schemas.microsoft.com/office/drawing/2014/main" id="{F8306989-CA74-4E2C-BDFE-360F81F04B3C}"/>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57150</xdr:rowOff>
    </xdr:from>
    <xdr:to>
      <xdr:col>116</xdr:col>
      <xdr:colOff>62864</xdr:colOff>
      <xdr:row>109</xdr:row>
      <xdr:rowOff>19050</xdr:rowOff>
    </xdr:to>
    <xdr:cxnSp macro="">
      <xdr:nvCxnSpPr>
        <xdr:cNvPr id="687" name="直線コネクタ 686">
          <a:extLst>
            <a:ext uri="{FF2B5EF4-FFF2-40B4-BE49-F238E27FC236}">
              <a16:creationId xmlns:a16="http://schemas.microsoft.com/office/drawing/2014/main" id="{546F328F-B879-485F-9F46-BA78BFE6F882}"/>
            </a:ext>
          </a:extLst>
        </xdr:cNvPr>
        <xdr:cNvCxnSpPr/>
      </xdr:nvCxnSpPr>
      <xdr:spPr>
        <a:xfrm flipV="1">
          <a:off x="19952970" y="16087725"/>
          <a:ext cx="1269"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688" name="【博物館】&#10;一人当たり面積最小値テキスト">
          <a:extLst>
            <a:ext uri="{FF2B5EF4-FFF2-40B4-BE49-F238E27FC236}">
              <a16:creationId xmlns:a16="http://schemas.microsoft.com/office/drawing/2014/main" id="{C8536654-BE60-4437-BE96-ADFBBF382412}"/>
            </a:ext>
          </a:extLst>
        </xdr:cNvPr>
        <xdr:cNvSpPr txBox="1"/>
      </xdr:nvSpPr>
      <xdr:spPr>
        <a:xfrm>
          <a:off x="20002500"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689" name="直線コネクタ 688">
          <a:extLst>
            <a:ext uri="{FF2B5EF4-FFF2-40B4-BE49-F238E27FC236}">
              <a16:creationId xmlns:a16="http://schemas.microsoft.com/office/drawing/2014/main" id="{A17DC62A-BC64-4A80-86D4-1DE4C6943378}"/>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3827</xdr:rowOff>
    </xdr:from>
    <xdr:ext cx="469744" cy="259045"/>
    <xdr:sp macro="" textlink="">
      <xdr:nvSpPr>
        <xdr:cNvPr id="690" name="【博物館】&#10;一人当たり面積最大値テキスト">
          <a:extLst>
            <a:ext uri="{FF2B5EF4-FFF2-40B4-BE49-F238E27FC236}">
              <a16:creationId xmlns:a16="http://schemas.microsoft.com/office/drawing/2014/main" id="{25916212-4F97-490F-B4D3-D732CC3BFFB8}"/>
            </a:ext>
          </a:extLst>
        </xdr:cNvPr>
        <xdr:cNvSpPr txBox="1"/>
      </xdr:nvSpPr>
      <xdr:spPr>
        <a:xfrm>
          <a:off x="20002500" y="1587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57150</xdr:rowOff>
    </xdr:from>
    <xdr:to>
      <xdr:col>116</xdr:col>
      <xdr:colOff>152400</xdr:colOff>
      <xdr:row>99</xdr:row>
      <xdr:rowOff>57150</xdr:rowOff>
    </xdr:to>
    <xdr:cxnSp macro="">
      <xdr:nvCxnSpPr>
        <xdr:cNvPr id="691" name="直線コネクタ 690">
          <a:extLst>
            <a:ext uri="{FF2B5EF4-FFF2-40B4-BE49-F238E27FC236}">
              <a16:creationId xmlns:a16="http://schemas.microsoft.com/office/drawing/2014/main" id="{886D5620-3379-46D1-8165-DD45F81F0634}"/>
            </a:ext>
          </a:extLst>
        </xdr:cNvPr>
        <xdr:cNvCxnSpPr/>
      </xdr:nvCxnSpPr>
      <xdr:spPr>
        <a:xfrm>
          <a:off x="19878675" y="160877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41927</xdr:rowOff>
    </xdr:from>
    <xdr:ext cx="469744" cy="259045"/>
    <xdr:sp macro="" textlink="">
      <xdr:nvSpPr>
        <xdr:cNvPr id="692" name="【博物館】&#10;一人当たり面積平均値テキスト">
          <a:extLst>
            <a:ext uri="{FF2B5EF4-FFF2-40B4-BE49-F238E27FC236}">
              <a16:creationId xmlns:a16="http://schemas.microsoft.com/office/drawing/2014/main" id="{9267F58F-F507-4E5C-BE24-97CA0D404C76}"/>
            </a:ext>
          </a:extLst>
        </xdr:cNvPr>
        <xdr:cNvSpPr txBox="1"/>
      </xdr:nvSpPr>
      <xdr:spPr>
        <a:xfrm>
          <a:off x="20002500" y="17209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693" name="フローチャート: 判断 692">
          <a:extLst>
            <a:ext uri="{FF2B5EF4-FFF2-40B4-BE49-F238E27FC236}">
              <a16:creationId xmlns:a16="http://schemas.microsoft.com/office/drawing/2014/main" id="{74F796D6-45BE-454F-8F17-C2B955C63634}"/>
            </a:ext>
          </a:extLst>
        </xdr:cNvPr>
        <xdr:cNvSpPr/>
      </xdr:nvSpPr>
      <xdr:spPr>
        <a:xfrm>
          <a:off x="19897725" y="17230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25400</xdr:rowOff>
    </xdr:from>
    <xdr:to>
      <xdr:col>112</xdr:col>
      <xdr:colOff>38100</xdr:colOff>
      <xdr:row>106</xdr:row>
      <xdr:rowOff>127000</xdr:rowOff>
    </xdr:to>
    <xdr:sp macro="" textlink="">
      <xdr:nvSpPr>
        <xdr:cNvPr id="694" name="フローチャート: 判断 693">
          <a:extLst>
            <a:ext uri="{FF2B5EF4-FFF2-40B4-BE49-F238E27FC236}">
              <a16:creationId xmlns:a16="http://schemas.microsoft.com/office/drawing/2014/main" id="{7E5BF302-FA35-4731-931F-35ED1D5E4921}"/>
            </a:ext>
          </a:extLst>
        </xdr:cNvPr>
        <xdr:cNvSpPr/>
      </xdr:nvSpPr>
      <xdr:spPr>
        <a:xfrm>
          <a:off x="19154775" y="17192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695" name="フローチャート: 判断 694">
          <a:extLst>
            <a:ext uri="{FF2B5EF4-FFF2-40B4-BE49-F238E27FC236}">
              <a16:creationId xmlns:a16="http://schemas.microsoft.com/office/drawing/2014/main" id="{465AAC94-EB91-45B1-A40F-CA141FF56EDF}"/>
            </a:ext>
          </a:extLst>
        </xdr:cNvPr>
        <xdr:cNvSpPr/>
      </xdr:nvSpPr>
      <xdr:spPr>
        <a:xfrm>
          <a:off x="18345150"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696" name="フローチャート: 判断 695">
          <a:extLst>
            <a:ext uri="{FF2B5EF4-FFF2-40B4-BE49-F238E27FC236}">
              <a16:creationId xmlns:a16="http://schemas.microsoft.com/office/drawing/2014/main" id="{2F095F79-3528-4D93-8F89-A0372E8891E2}"/>
            </a:ext>
          </a:extLst>
        </xdr:cNvPr>
        <xdr:cNvSpPr/>
      </xdr:nvSpPr>
      <xdr:spPr>
        <a:xfrm>
          <a:off x="17554575" y="17011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6350</xdr:rowOff>
    </xdr:from>
    <xdr:to>
      <xdr:col>98</xdr:col>
      <xdr:colOff>38100</xdr:colOff>
      <xdr:row>105</xdr:row>
      <xdr:rowOff>107950</xdr:rowOff>
    </xdr:to>
    <xdr:sp macro="" textlink="">
      <xdr:nvSpPr>
        <xdr:cNvPr id="697" name="フローチャート: 判断 696">
          <a:extLst>
            <a:ext uri="{FF2B5EF4-FFF2-40B4-BE49-F238E27FC236}">
              <a16:creationId xmlns:a16="http://schemas.microsoft.com/office/drawing/2014/main" id="{F646A795-B968-4067-BEBB-7B47A225E84C}"/>
            </a:ext>
          </a:extLst>
        </xdr:cNvPr>
        <xdr:cNvSpPr/>
      </xdr:nvSpPr>
      <xdr:spPr>
        <a:xfrm>
          <a:off x="16754475" y="17011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209FBE5C-0AF9-41BD-8029-738D8A593036}"/>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9D67E4E7-B48B-435D-89B3-E66A7CE50155}"/>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129B83D9-9E1B-49A2-B39F-B2BA783B7613}"/>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E5A0EB84-D3A9-4BD9-8D2A-91F195E8A8D0}"/>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3A28AD52-C8C1-4856-A779-0E87D17B29F1}"/>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6350</xdr:rowOff>
    </xdr:from>
    <xdr:to>
      <xdr:col>116</xdr:col>
      <xdr:colOff>114300</xdr:colOff>
      <xdr:row>101</xdr:row>
      <xdr:rowOff>107950</xdr:rowOff>
    </xdr:to>
    <xdr:sp macro="" textlink="">
      <xdr:nvSpPr>
        <xdr:cNvPr id="703" name="楕円 702">
          <a:extLst>
            <a:ext uri="{FF2B5EF4-FFF2-40B4-BE49-F238E27FC236}">
              <a16:creationId xmlns:a16="http://schemas.microsoft.com/office/drawing/2014/main" id="{C50B2634-364F-4553-BF9A-1E5140318CEA}"/>
            </a:ext>
          </a:extLst>
        </xdr:cNvPr>
        <xdr:cNvSpPr/>
      </xdr:nvSpPr>
      <xdr:spPr>
        <a:xfrm>
          <a:off x="19897725" y="163639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100</xdr:row>
      <xdr:rowOff>29227</xdr:rowOff>
    </xdr:from>
    <xdr:ext cx="469744" cy="259045"/>
    <xdr:sp macro="" textlink="">
      <xdr:nvSpPr>
        <xdr:cNvPr id="704" name="【博物館】&#10;一人当たり面積該当値テキスト">
          <a:extLst>
            <a:ext uri="{FF2B5EF4-FFF2-40B4-BE49-F238E27FC236}">
              <a16:creationId xmlns:a16="http://schemas.microsoft.com/office/drawing/2014/main" id="{DC1E248C-C599-4CDA-88CB-12EBF5B7E12B}"/>
            </a:ext>
          </a:extLst>
        </xdr:cNvPr>
        <xdr:cNvSpPr txBox="1"/>
      </xdr:nvSpPr>
      <xdr:spPr>
        <a:xfrm>
          <a:off x="20002500" y="1621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44450</xdr:rowOff>
    </xdr:from>
    <xdr:to>
      <xdr:col>112</xdr:col>
      <xdr:colOff>38100</xdr:colOff>
      <xdr:row>101</xdr:row>
      <xdr:rowOff>146050</xdr:rowOff>
    </xdr:to>
    <xdr:sp macro="" textlink="">
      <xdr:nvSpPr>
        <xdr:cNvPr id="705" name="楕円 704">
          <a:extLst>
            <a:ext uri="{FF2B5EF4-FFF2-40B4-BE49-F238E27FC236}">
              <a16:creationId xmlns:a16="http://schemas.microsoft.com/office/drawing/2014/main" id="{5E2CD59E-4BB7-4422-AADE-5DEEC5046579}"/>
            </a:ext>
          </a:extLst>
        </xdr:cNvPr>
        <xdr:cNvSpPr/>
      </xdr:nvSpPr>
      <xdr:spPr>
        <a:xfrm>
          <a:off x="19154775" y="164020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57150</xdr:rowOff>
    </xdr:from>
    <xdr:to>
      <xdr:col>116</xdr:col>
      <xdr:colOff>63500</xdr:colOff>
      <xdr:row>101</xdr:row>
      <xdr:rowOff>95250</xdr:rowOff>
    </xdr:to>
    <xdr:cxnSp macro="">
      <xdr:nvCxnSpPr>
        <xdr:cNvPr id="706" name="直線コネクタ 705">
          <a:extLst>
            <a:ext uri="{FF2B5EF4-FFF2-40B4-BE49-F238E27FC236}">
              <a16:creationId xmlns:a16="http://schemas.microsoft.com/office/drawing/2014/main" id="{69E19EE4-9F2A-4794-B787-485D5ED88E04}"/>
            </a:ext>
          </a:extLst>
        </xdr:cNvPr>
        <xdr:cNvCxnSpPr/>
      </xdr:nvCxnSpPr>
      <xdr:spPr>
        <a:xfrm flipV="1">
          <a:off x="19202400" y="16411575"/>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44450</xdr:rowOff>
    </xdr:from>
    <xdr:to>
      <xdr:col>107</xdr:col>
      <xdr:colOff>101600</xdr:colOff>
      <xdr:row>101</xdr:row>
      <xdr:rowOff>146050</xdr:rowOff>
    </xdr:to>
    <xdr:sp macro="" textlink="">
      <xdr:nvSpPr>
        <xdr:cNvPr id="707" name="楕円 706">
          <a:extLst>
            <a:ext uri="{FF2B5EF4-FFF2-40B4-BE49-F238E27FC236}">
              <a16:creationId xmlns:a16="http://schemas.microsoft.com/office/drawing/2014/main" id="{8777EE04-7077-4E49-A528-36984A9E97A9}"/>
            </a:ext>
          </a:extLst>
        </xdr:cNvPr>
        <xdr:cNvSpPr/>
      </xdr:nvSpPr>
      <xdr:spPr>
        <a:xfrm>
          <a:off x="18345150" y="16402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95250</xdr:rowOff>
    </xdr:from>
    <xdr:to>
      <xdr:col>111</xdr:col>
      <xdr:colOff>177800</xdr:colOff>
      <xdr:row>101</xdr:row>
      <xdr:rowOff>95250</xdr:rowOff>
    </xdr:to>
    <xdr:cxnSp macro="">
      <xdr:nvCxnSpPr>
        <xdr:cNvPr id="708" name="直線コネクタ 707">
          <a:extLst>
            <a:ext uri="{FF2B5EF4-FFF2-40B4-BE49-F238E27FC236}">
              <a16:creationId xmlns:a16="http://schemas.microsoft.com/office/drawing/2014/main" id="{A431397E-7488-43BF-A7A2-66166B844E92}"/>
            </a:ext>
          </a:extLst>
        </xdr:cNvPr>
        <xdr:cNvCxnSpPr/>
      </xdr:nvCxnSpPr>
      <xdr:spPr>
        <a:xfrm>
          <a:off x="18392775" y="164496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44450</xdr:rowOff>
    </xdr:from>
    <xdr:to>
      <xdr:col>102</xdr:col>
      <xdr:colOff>165100</xdr:colOff>
      <xdr:row>101</xdr:row>
      <xdr:rowOff>146050</xdr:rowOff>
    </xdr:to>
    <xdr:sp macro="" textlink="">
      <xdr:nvSpPr>
        <xdr:cNvPr id="709" name="楕円 708">
          <a:extLst>
            <a:ext uri="{FF2B5EF4-FFF2-40B4-BE49-F238E27FC236}">
              <a16:creationId xmlns:a16="http://schemas.microsoft.com/office/drawing/2014/main" id="{7A938C46-BD68-479A-BEB3-89F1740542F4}"/>
            </a:ext>
          </a:extLst>
        </xdr:cNvPr>
        <xdr:cNvSpPr/>
      </xdr:nvSpPr>
      <xdr:spPr>
        <a:xfrm>
          <a:off x="17554575" y="16402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95250</xdr:rowOff>
    </xdr:from>
    <xdr:to>
      <xdr:col>107</xdr:col>
      <xdr:colOff>50800</xdr:colOff>
      <xdr:row>101</xdr:row>
      <xdr:rowOff>95250</xdr:rowOff>
    </xdr:to>
    <xdr:cxnSp macro="">
      <xdr:nvCxnSpPr>
        <xdr:cNvPr id="710" name="直線コネクタ 709">
          <a:extLst>
            <a:ext uri="{FF2B5EF4-FFF2-40B4-BE49-F238E27FC236}">
              <a16:creationId xmlns:a16="http://schemas.microsoft.com/office/drawing/2014/main" id="{E99E930A-BC59-453B-B685-14F52A8DEE37}"/>
            </a:ext>
          </a:extLst>
        </xdr:cNvPr>
        <xdr:cNvCxnSpPr/>
      </xdr:nvCxnSpPr>
      <xdr:spPr>
        <a:xfrm>
          <a:off x="17602200" y="164496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44450</xdr:rowOff>
    </xdr:from>
    <xdr:to>
      <xdr:col>98</xdr:col>
      <xdr:colOff>38100</xdr:colOff>
      <xdr:row>101</xdr:row>
      <xdr:rowOff>146050</xdr:rowOff>
    </xdr:to>
    <xdr:sp macro="" textlink="">
      <xdr:nvSpPr>
        <xdr:cNvPr id="711" name="楕円 710">
          <a:extLst>
            <a:ext uri="{FF2B5EF4-FFF2-40B4-BE49-F238E27FC236}">
              <a16:creationId xmlns:a16="http://schemas.microsoft.com/office/drawing/2014/main" id="{60A774A5-8AED-4DA6-9606-5E6D6D35AE00}"/>
            </a:ext>
          </a:extLst>
        </xdr:cNvPr>
        <xdr:cNvSpPr/>
      </xdr:nvSpPr>
      <xdr:spPr>
        <a:xfrm>
          <a:off x="16754475" y="164020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95250</xdr:rowOff>
    </xdr:from>
    <xdr:to>
      <xdr:col>102</xdr:col>
      <xdr:colOff>114300</xdr:colOff>
      <xdr:row>101</xdr:row>
      <xdr:rowOff>95250</xdr:rowOff>
    </xdr:to>
    <xdr:cxnSp macro="">
      <xdr:nvCxnSpPr>
        <xdr:cNvPr id="712" name="直線コネクタ 711">
          <a:extLst>
            <a:ext uri="{FF2B5EF4-FFF2-40B4-BE49-F238E27FC236}">
              <a16:creationId xmlns:a16="http://schemas.microsoft.com/office/drawing/2014/main" id="{02923996-A056-44C3-983D-EBD817AF754A}"/>
            </a:ext>
          </a:extLst>
        </xdr:cNvPr>
        <xdr:cNvCxnSpPr/>
      </xdr:nvCxnSpPr>
      <xdr:spPr>
        <a:xfrm>
          <a:off x="16802100" y="164496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118127</xdr:rowOff>
    </xdr:from>
    <xdr:ext cx="469744" cy="259045"/>
    <xdr:sp macro="" textlink="">
      <xdr:nvSpPr>
        <xdr:cNvPr id="713" name="n_1aveValue【博物館】&#10;一人当たり面積">
          <a:extLst>
            <a:ext uri="{FF2B5EF4-FFF2-40B4-BE49-F238E27FC236}">
              <a16:creationId xmlns:a16="http://schemas.microsoft.com/office/drawing/2014/main" id="{8F18B6F1-2519-42AB-9F8D-FD492975D00F}"/>
            </a:ext>
          </a:extLst>
        </xdr:cNvPr>
        <xdr:cNvSpPr txBox="1"/>
      </xdr:nvSpPr>
      <xdr:spPr>
        <a:xfrm>
          <a:off x="18983402" y="1728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714" name="n_2aveValue【博物館】&#10;一人当たり面積">
          <a:extLst>
            <a:ext uri="{FF2B5EF4-FFF2-40B4-BE49-F238E27FC236}">
              <a16:creationId xmlns:a16="http://schemas.microsoft.com/office/drawing/2014/main" id="{7D74D522-6C92-4C94-8F8E-96E97B18C2DA}"/>
            </a:ext>
          </a:extLst>
        </xdr:cNvPr>
        <xdr:cNvSpPr txBox="1"/>
      </xdr:nvSpPr>
      <xdr:spPr>
        <a:xfrm>
          <a:off x="18183302"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99077</xdr:rowOff>
    </xdr:from>
    <xdr:ext cx="469744" cy="259045"/>
    <xdr:sp macro="" textlink="">
      <xdr:nvSpPr>
        <xdr:cNvPr id="715" name="n_3aveValue【博物館】&#10;一人当たり面積">
          <a:extLst>
            <a:ext uri="{FF2B5EF4-FFF2-40B4-BE49-F238E27FC236}">
              <a16:creationId xmlns:a16="http://schemas.microsoft.com/office/drawing/2014/main" id="{722B5299-BD4F-4B74-9151-7C1A3A7F6DC2}"/>
            </a:ext>
          </a:extLst>
        </xdr:cNvPr>
        <xdr:cNvSpPr txBox="1"/>
      </xdr:nvSpPr>
      <xdr:spPr>
        <a:xfrm>
          <a:off x="17383202" y="1710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99077</xdr:rowOff>
    </xdr:from>
    <xdr:ext cx="469744" cy="259045"/>
    <xdr:sp macro="" textlink="">
      <xdr:nvSpPr>
        <xdr:cNvPr id="716" name="n_4aveValue【博物館】&#10;一人当たり面積">
          <a:extLst>
            <a:ext uri="{FF2B5EF4-FFF2-40B4-BE49-F238E27FC236}">
              <a16:creationId xmlns:a16="http://schemas.microsoft.com/office/drawing/2014/main" id="{8674A47D-F450-4134-B4B0-6780E8610E55}"/>
            </a:ext>
          </a:extLst>
        </xdr:cNvPr>
        <xdr:cNvSpPr txBox="1"/>
      </xdr:nvSpPr>
      <xdr:spPr>
        <a:xfrm>
          <a:off x="16592627" y="1710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162577</xdr:rowOff>
    </xdr:from>
    <xdr:ext cx="469744" cy="259045"/>
    <xdr:sp macro="" textlink="">
      <xdr:nvSpPr>
        <xdr:cNvPr id="717" name="n_1mainValue【博物館】&#10;一人当たり面積">
          <a:extLst>
            <a:ext uri="{FF2B5EF4-FFF2-40B4-BE49-F238E27FC236}">
              <a16:creationId xmlns:a16="http://schemas.microsoft.com/office/drawing/2014/main" id="{5863AE10-88BD-4D4D-83D4-31AD4126D869}"/>
            </a:ext>
          </a:extLst>
        </xdr:cNvPr>
        <xdr:cNvSpPr txBox="1"/>
      </xdr:nvSpPr>
      <xdr:spPr>
        <a:xfrm>
          <a:off x="18983402" y="1618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162577</xdr:rowOff>
    </xdr:from>
    <xdr:ext cx="469744" cy="259045"/>
    <xdr:sp macro="" textlink="">
      <xdr:nvSpPr>
        <xdr:cNvPr id="718" name="n_2mainValue【博物館】&#10;一人当たり面積">
          <a:extLst>
            <a:ext uri="{FF2B5EF4-FFF2-40B4-BE49-F238E27FC236}">
              <a16:creationId xmlns:a16="http://schemas.microsoft.com/office/drawing/2014/main" id="{53B056E8-A8E2-45CE-A52E-F6838BDFEDF1}"/>
            </a:ext>
          </a:extLst>
        </xdr:cNvPr>
        <xdr:cNvSpPr txBox="1"/>
      </xdr:nvSpPr>
      <xdr:spPr>
        <a:xfrm>
          <a:off x="18183302" y="1618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162577</xdr:rowOff>
    </xdr:from>
    <xdr:ext cx="469744" cy="259045"/>
    <xdr:sp macro="" textlink="">
      <xdr:nvSpPr>
        <xdr:cNvPr id="719" name="n_3mainValue【博物館】&#10;一人当たり面積">
          <a:extLst>
            <a:ext uri="{FF2B5EF4-FFF2-40B4-BE49-F238E27FC236}">
              <a16:creationId xmlns:a16="http://schemas.microsoft.com/office/drawing/2014/main" id="{48908A3C-FE56-4143-AA1C-A4741C0F3090}"/>
            </a:ext>
          </a:extLst>
        </xdr:cNvPr>
        <xdr:cNvSpPr txBox="1"/>
      </xdr:nvSpPr>
      <xdr:spPr>
        <a:xfrm>
          <a:off x="17383202" y="1618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162577</xdr:rowOff>
    </xdr:from>
    <xdr:ext cx="469744" cy="259045"/>
    <xdr:sp macro="" textlink="">
      <xdr:nvSpPr>
        <xdr:cNvPr id="720" name="n_4mainValue【博物館】&#10;一人当たり面積">
          <a:extLst>
            <a:ext uri="{FF2B5EF4-FFF2-40B4-BE49-F238E27FC236}">
              <a16:creationId xmlns:a16="http://schemas.microsoft.com/office/drawing/2014/main" id="{F4B4E69C-E930-4495-BAFE-D9D94AFBBF0B}"/>
            </a:ext>
          </a:extLst>
        </xdr:cNvPr>
        <xdr:cNvSpPr txBox="1"/>
      </xdr:nvSpPr>
      <xdr:spPr>
        <a:xfrm>
          <a:off x="16592627" y="1618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a:extLst>
            <a:ext uri="{FF2B5EF4-FFF2-40B4-BE49-F238E27FC236}">
              <a16:creationId xmlns:a16="http://schemas.microsoft.com/office/drawing/2014/main" id="{F76D4296-2E40-4C1F-80CF-9115CD535BDA}"/>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a:extLst>
            <a:ext uri="{FF2B5EF4-FFF2-40B4-BE49-F238E27FC236}">
              <a16:creationId xmlns:a16="http://schemas.microsoft.com/office/drawing/2014/main" id="{D54CCB3D-2C74-442F-84B6-5B99578868E9}"/>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a:extLst>
            <a:ext uri="{FF2B5EF4-FFF2-40B4-BE49-F238E27FC236}">
              <a16:creationId xmlns:a16="http://schemas.microsoft.com/office/drawing/2014/main" id="{61E31E27-6552-4E0B-BACE-1FB8B680618A}"/>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ほとんどの類型において、有形固定資産減価償却率は類似団体平均を下回っているものの、公営住宅については類似団体平均を</a:t>
          </a:r>
          <a:r>
            <a:rPr kumimoji="1" lang="en-US" altLang="ja-JP" sz="1400">
              <a:latin typeface="ＭＳ Ｐゴシック" panose="020B0600070205080204" pitchFamily="50" charset="-128"/>
              <a:ea typeface="ＭＳ Ｐゴシック" panose="020B0600070205080204" pitchFamily="50" charset="-128"/>
            </a:rPr>
            <a:t>0.9</a:t>
          </a:r>
          <a:r>
            <a:rPr kumimoji="1" lang="ja-JP" altLang="en-US" sz="1400">
              <a:latin typeface="ＭＳ Ｐゴシック" panose="020B0600070205080204" pitchFamily="50" charset="-128"/>
              <a:ea typeface="ＭＳ Ｐゴシック" panose="020B0600070205080204" pitchFamily="50" charset="-128"/>
            </a:rPr>
            <a:t>ポイント上回っている。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この理由は、公営住宅のうち半数以上が昭和</a:t>
          </a:r>
          <a:r>
            <a:rPr kumimoji="1" lang="en-US" altLang="ja-JP" sz="1400">
              <a:latin typeface="ＭＳ Ｐゴシック" panose="020B0600070205080204" pitchFamily="50" charset="-128"/>
              <a:ea typeface="ＭＳ Ｐゴシック" panose="020B0600070205080204" pitchFamily="50" charset="-128"/>
            </a:rPr>
            <a:t>40</a:t>
          </a:r>
          <a:r>
            <a:rPr kumimoji="1" lang="ja-JP" altLang="en-US" sz="1400">
              <a:latin typeface="ＭＳ Ｐゴシック" panose="020B0600070205080204" pitchFamily="50" charset="-128"/>
              <a:ea typeface="ＭＳ Ｐゴシック" panose="020B0600070205080204" pitchFamily="50" charset="-128"/>
            </a:rPr>
            <a:t>年代から昭和</a:t>
          </a:r>
          <a:r>
            <a:rPr kumimoji="1" lang="en-US" altLang="ja-JP" sz="1400">
              <a:latin typeface="ＭＳ Ｐゴシック" panose="020B0600070205080204" pitchFamily="50" charset="-128"/>
              <a:ea typeface="ＭＳ Ｐゴシック" panose="020B0600070205080204" pitchFamily="50" charset="-128"/>
            </a:rPr>
            <a:t>50</a:t>
          </a:r>
          <a:r>
            <a:rPr kumimoji="1" lang="ja-JP" altLang="en-US" sz="1400">
              <a:latin typeface="ＭＳ Ｐゴシック" panose="020B0600070205080204" pitchFamily="50" charset="-128"/>
              <a:ea typeface="ＭＳ Ｐゴシック" panose="020B0600070205080204" pitchFamily="50" charset="-128"/>
            </a:rPr>
            <a:t>年代に建設されており、築</a:t>
          </a:r>
          <a:r>
            <a:rPr kumimoji="1" lang="en-US" altLang="ja-JP" sz="1400">
              <a:latin typeface="ＭＳ Ｐゴシック" panose="020B0600070205080204" pitchFamily="50" charset="-128"/>
              <a:ea typeface="ＭＳ Ｐゴシック" panose="020B0600070205080204" pitchFamily="50" charset="-128"/>
            </a:rPr>
            <a:t>35</a:t>
          </a:r>
          <a:r>
            <a:rPr kumimoji="1" lang="ja-JP" altLang="en-US" sz="1400">
              <a:latin typeface="ＭＳ Ｐゴシック" panose="020B0600070205080204" pitchFamily="50" charset="-128"/>
              <a:ea typeface="ＭＳ Ｐゴシック" panose="020B0600070205080204" pitchFamily="50" charset="-128"/>
            </a:rPr>
            <a:t>年以上を経過し、老朽化が進んでいるためである。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将来の公営住宅等の需要に的確に対応するため、県営住宅を長期的かつ有効に活用していく具体的な長寿命化等の方策を定めた「山梨県公営住宅等長寿命化計画」や公共施設等総合管理計画等に基づき、総合的・長期的観点からコストと便益の最適化を図りながら、財産を戦略的かつ適正に管理・活用していく。</a:t>
          </a: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37A9C2A-6DA5-4A2A-855E-E7C2C55E3228}"/>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3FBBDB1-79A9-4AF6-81D7-D3F4D6663B4B}"/>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6E79EE5-FDD3-46B6-AFF3-76275CF16D51}"/>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CE8747C-F37E-4D56-8865-417F83E35ED2}"/>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065A602-4967-4178-8772-B91FB40E4FC9}"/>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BD38D7F-0D56-46B3-B49F-3846247B8279}"/>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FB23C17-3A36-4321-ACC7-0AD37543D9E7}"/>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5499E6-91EF-4E6C-B39B-9B01F438B85E}"/>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3ED0A41-2088-435F-B2F5-0EC12002CC21}"/>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19BBBBE-9802-4D64-A1DA-AD95056DDC0A}"/>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826,579
809,800
4,465.27
468,395,399
451,981,211
4,162,611
260,600,193
939,828,208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11DDAA0-C3A7-4012-BCC2-FF2A0430CCCE}"/>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DE6AC0-F9B4-4A82-B84F-00437B88A2E4}"/>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FB8AEAF-7CBC-4C90-B578-9510F30299B7}"/>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55215D1-615B-4AA5-8CBC-40848000C153}"/>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762DB1-CC09-4AF3-B2A5-0F902B1C88FD}"/>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0F96114-7A8E-40AD-B670-32723FAB6759}"/>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F262F4E-5443-47D2-ADBA-EBD25EAE2D52}"/>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615AD7F-5D95-48C5-BF6E-B0B22BF80902}"/>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977F9E5-F4C5-462A-93E5-282C88AB4A5B}"/>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FA3FE01-1D1C-45A9-97E0-92E6CA6E2941}"/>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B0AC29A-1299-4F17-BCA5-6E288A6DEABA}"/>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B088CA0-E0CA-4A43-A650-53B54E3DEAEE}"/>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BB389A8-5EFF-448B-A26D-C93C09DC62AF}"/>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D61D80-BDC9-4685-9ADB-DF5528463D19}"/>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C75CBFC-232B-4948-9A5A-104A05D5C4B9}"/>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F5C3D10-0110-4DE1-85A3-2C74648EEC0F}"/>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102813D-F1D0-4728-9168-72BE60145DC9}"/>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F1047D09-A93F-47A0-A16F-85305FC5D751}"/>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403D6498-B219-4FF7-A509-DA37B9954E5A}"/>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717C4EBD-51C4-48BF-8E1B-91D62F493F8C}"/>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7ECFD3E2-CC1C-4CF8-BE36-85EAEB63EC77}"/>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94468F74-B15E-431B-9A7E-47696C9D1628}"/>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58A48770-7F8B-46C3-AD1C-CBCAD31B2E6A}"/>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22AEE865-D90D-44D8-A7CF-25ADC91A6B8A}"/>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6F6F9775-7874-4F56-B4C9-EF68B2B269D5}"/>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6D9C7F21-B444-42B9-BD40-974433443F92}"/>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3AB4F13C-03D2-4521-906D-6262C02174E7}"/>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368A33FC-E6A4-4BD5-B2CA-1A4985D0BDC8}"/>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1E1B96D-4208-4393-9A73-7DDE0D0E033F}"/>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C680EAF-5A30-4030-A38D-A0D331429337}"/>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A30C790-C761-40C1-B53F-F2ECF1264D98}"/>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6CDE3D9-9F02-4E1B-A87E-6BC9E561086A}"/>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43F3EC1-7951-4935-BD5E-BEB4C23C54DC}"/>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7E5509D7-C882-44B7-BDE7-8340B5A140A6}"/>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94009BD-144E-4934-AE16-34691B93C737}"/>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55D2534-3A69-4967-873F-461B89199E54}"/>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45FDB96-DC7A-42A2-BF49-C34B177FACF7}"/>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26F9DFA-EA33-409B-86EB-75BA9B6182B8}"/>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DB48705-60D9-4FD0-8230-365F50847DBD}"/>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498BB0E-CA7E-466B-97CF-54A4B90263AD}"/>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7C8AEE4-5979-4BF6-879D-D31597065E24}"/>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AB07A09F-B557-4D90-BE2E-2F92D33D8E50}"/>
            </a:ext>
          </a:extLst>
        </xdr:cNvPr>
        <xdr:cNvSpPr txBox="1"/>
      </xdr:nvSpPr>
      <xdr:spPr>
        <a:xfrm>
          <a:off x="388136" y="52648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D483435-7376-4254-BE11-E47CC227F03F}"/>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5E6B090A-4961-4221-928D-BCFFF6923F81}"/>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76200</xdr:rowOff>
    </xdr:from>
    <xdr:to>
      <xdr:col>24</xdr:col>
      <xdr:colOff>62865</xdr:colOff>
      <xdr:row>42</xdr:row>
      <xdr:rowOff>102870</xdr:rowOff>
    </xdr:to>
    <xdr:cxnSp macro="">
      <xdr:nvCxnSpPr>
        <xdr:cNvPr id="56" name="直線コネクタ 55">
          <a:extLst>
            <a:ext uri="{FF2B5EF4-FFF2-40B4-BE49-F238E27FC236}">
              <a16:creationId xmlns:a16="http://schemas.microsoft.com/office/drawing/2014/main" id="{B5F4562E-ECA5-4D01-91FB-37F4FE7B1585}"/>
            </a:ext>
          </a:extLst>
        </xdr:cNvPr>
        <xdr:cNvCxnSpPr/>
      </xdr:nvCxnSpPr>
      <xdr:spPr>
        <a:xfrm flipV="1">
          <a:off x="4179570" y="5581650"/>
          <a:ext cx="127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106697</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5B78C41B-0CE7-4C3C-BE36-A5EE06384F15}"/>
            </a:ext>
          </a:extLst>
        </xdr:cNvPr>
        <xdr:cNvSpPr txBox="1"/>
      </xdr:nvSpPr>
      <xdr:spPr>
        <a:xfrm>
          <a:off x="4229100" y="69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102870</xdr:rowOff>
    </xdr:from>
    <xdr:to>
      <xdr:col>24</xdr:col>
      <xdr:colOff>152400</xdr:colOff>
      <xdr:row>42</xdr:row>
      <xdr:rowOff>102870</xdr:rowOff>
    </xdr:to>
    <xdr:cxnSp macro="">
      <xdr:nvCxnSpPr>
        <xdr:cNvPr id="58" name="直線コネクタ 57">
          <a:extLst>
            <a:ext uri="{FF2B5EF4-FFF2-40B4-BE49-F238E27FC236}">
              <a16:creationId xmlns:a16="http://schemas.microsoft.com/office/drawing/2014/main" id="{EB0354BB-4A30-49CE-81B0-DDED9DB0C61F}"/>
            </a:ext>
          </a:extLst>
        </xdr:cNvPr>
        <xdr:cNvCxnSpPr/>
      </xdr:nvCxnSpPr>
      <xdr:spPr>
        <a:xfrm>
          <a:off x="4105275" y="6906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22877</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47192D2A-62BE-4BC3-BC74-94B5D339E7AA}"/>
            </a:ext>
          </a:extLst>
        </xdr:cNvPr>
        <xdr:cNvSpPr txBox="1"/>
      </xdr:nvSpPr>
      <xdr:spPr>
        <a:xfrm>
          <a:off x="4229100" y="53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76200</xdr:rowOff>
    </xdr:from>
    <xdr:to>
      <xdr:col>24</xdr:col>
      <xdr:colOff>152400</xdr:colOff>
      <xdr:row>34</xdr:row>
      <xdr:rowOff>76200</xdr:rowOff>
    </xdr:to>
    <xdr:cxnSp macro="">
      <xdr:nvCxnSpPr>
        <xdr:cNvPr id="60" name="直線コネクタ 59">
          <a:extLst>
            <a:ext uri="{FF2B5EF4-FFF2-40B4-BE49-F238E27FC236}">
              <a16:creationId xmlns:a16="http://schemas.microsoft.com/office/drawing/2014/main" id="{CD4A18B1-E4FB-473B-9FC4-E6CE092A1887}"/>
            </a:ext>
          </a:extLst>
        </xdr:cNvPr>
        <xdr:cNvCxnSpPr/>
      </xdr:nvCxnSpPr>
      <xdr:spPr>
        <a:xfrm>
          <a:off x="4105275" y="5581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652</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DFD3926E-4EAA-4DF8-853D-94499A67E26E}"/>
            </a:ext>
          </a:extLst>
        </xdr:cNvPr>
        <xdr:cNvSpPr txBox="1"/>
      </xdr:nvSpPr>
      <xdr:spPr>
        <a:xfrm>
          <a:off x="4229100" y="599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62" name="フローチャート: 判断 61">
          <a:extLst>
            <a:ext uri="{FF2B5EF4-FFF2-40B4-BE49-F238E27FC236}">
              <a16:creationId xmlns:a16="http://schemas.microsoft.com/office/drawing/2014/main" id="{36FCB877-1769-49C8-B00F-D6C4061EF766}"/>
            </a:ext>
          </a:extLst>
        </xdr:cNvPr>
        <xdr:cNvSpPr/>
      </xdr:nvSpPr>
      <xdr:spPr>
        <a:xfrm>
          <a:off x="4124325" y="6140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52070</xdr:rowOff>
    </xdr:from>
    <xdr:to>
      <xdr:col>20</xdr:col>
      <xdr:colOff>38100</xdr:colOff>
      <xdr:row>38</xdr:row>
      <xdr:rowOff>153670</xdr:rowOff>
    </xdr:to>
    <xdr:sp macro="" textlink="">
      <xdr:nvSpPr>
        <xdr:cNvPr id="63" name="フローチャート: 判断 62">
          <a:extLst>
            <a:ext uri="{FF2B5EF4-FFF2-40B4-BE49-F238E27FC236}">
              <a16:creationId xmlns:a16="http://schemas.microsoft.com/office/drawing/2014/main" id="{E5F36101-6AD1-4036-B27C-30E8818495DA}"/>
            </a:ext>
          </a:extLst>
        </xdr:cNvPr>
        <xdr:cNvSpPr/>
      </xdr:nvSpPr>
      <xdr:spPr>
        <a:xfrm>
          <a:off x="3381375" y="62020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170180</xdr:rowOff>
    </xdr:from>
    <xdr:to>
      <xdr:col>15</xdr:col>
      <xdr:colOff>101600</xdr:colOff>
      <xdr:row>38</xdr:row>
      <xdr:rowOff>100330</xdr:rowOff>
    </xdr:to>
    <xdr:sp macro="" textlink="">
      <xdr:nvSpPr>
        <xdr:cNvPr id="64" name="フローチャート: 判断 63">
          <a:extLst>
            <a:ext uri="{FF2B5EF4-FFF2-40B4-BE49-F238E27FC236}">
              <a16:creationId xmlns:a16="http://schemas.microsoft.com/office/drawing/2014/main" id="{BECFDE5C-7A02-4551-8DEE-7BDDD54ACAF2}"/>
            </a:ext>
          </a:extLst>
        </xdr:cNvPr>
        <xdr:cNvSpPr/>
      </xdr:nvSpPr>
      <xdr:spPr>
        <a:xfrm>
          <a:off x="2571750" y="61518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120650</xdr:rowOff>
    </xdr:from>
    <xdr:to>
      <xdr:col>10</xdr:col>
      <xdr:colOff>165100</xdr:colOff>
      <xdr:row>39</xdr:row>
      <xdr:rowOff>50800</xdr:rowOff>
    </xdr:to>
    <xdr:sp macro="" textlink="">
      <xdr:nvSpPr>
        <xdr:cNvPr id="65" name="フローチャート: 判断 64">
          <a:extLst>
            <a:ext uri="{FF2B5EF4-FFF2-40B4-BE49-F238E27FC236}">
              <a16:creationId xmlns:a16="http://schemas.microsoft.com/office/drawing/2014/main" id="{33AB928A-BB50-4855-919C-D6135299E166}"/>
            </a:ext>
          </a:extLst>
        </xdr:cNvPr>
        <xdr:cNvSpPr/>
      </xdr:nvSpPr>
      <xdr:spPr>
        <a:xfrm>
          <a:off x="1781175" y="62769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40</xdr:row>
      <xdr:rowOff>61595</xdr:rowOff>
    </xdr:from>
    <xdr:to>
      <xdr:col>6</xdr:col>
      <xdr:colOff>38100</xdr:colOff>
      <xdr:row>40</xdr:row>
      <xdr:rowOff>163195</xdr:rowOff>
    </xdr:to>
    <xdr:sp macro="" textlink="">
      <xdr:nvSpPr>
        <xdr:cNvPr id="66" name="フローチャート: 判断 65">
          <a:extLst>
            <a:ext uri="{FF2B5EF4-FFF2-40B4-BE49-F238E27FC236}">
              <a16:creationId xmlns:a16="http://schemas.microsoft.com/office/drawing/2014/main" id="{1B7A6931-F4DF-4E94-A947-18DD04722CD0}"/>
            </a:ext>
          </a:extLst>
        </xdr:cNvPr>
        <xdr:cNvSpPr/>
      </xdr:nvSpPr>
      <xdr:spPr>
        <a:xfrm>
          <a:off x="981075" y="65417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C8E1244-4C7C-47B2-A7EC-822E97CA263B}"/>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A4A801F-D7B6-4950-9A28-80DB55F46DE5}"/>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AA137BA-1B7E-437A-9624-697A27AE7DD4}"/>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23D4154-EE69-413B-B8F1-22716358F8FE}"/>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FA2D942-6768-4BAB-8422-29D96DE3EB16}"/>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52070</xdr:rowOff>
    </xdr:from>
    <xdr:to>
      <xdr:col>24</xdr:col>
      <xdr:colOff>114300</xdr:colOff>
      <xdr:row>42</xdr:row>
      <xdr:rowOff>153670</xdr:rowOff>
    </xdr:to>
    <xdr:sp macro="" textlink="">
      <xdr:nvSpPr>
        <xdr:cNvPr id="72" name="楕円 71">
          <a:extLst>
            <a:ext uri="{FF2B5EF4-FFF2-40B4-BE49-F238E27FC236}">
              <a16:creationId xmlns:a16="http://schemas.microsoft.com/office/drawing/2014/main" id="{319B0E28-CEDA-430E-804F-DF43F3412562}"/>
            </a:ext>
          </a:extLst>
        </xdr:cNvPr>
        <xdr:cNvSpPr/>
      </xdr:nvSpPr>
      <xdr:spPr>
        <a:xfrm>
          <a:off x="4124325" y="68497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138447</xdr:rowOff>
    </xdr:from>
    <xdr:ext cx="405111" cy="259045"/>
    <xdr:sp macro="" textlink="">
      <xdr:nvSpPr>
        <xdr:cNvPr id="73" name="【体育館・プール】&#10;有形固定資産減価償却率該当値テキスト">
          <a:extLst>
            <a:ext uri="{FF2B5EF4-FFF2-40B4-BE49-F238E27FC236}">
              <a16:creationId xmlns:a16="http://schemas.microsoft.com/office/drawing/2014/main" id="{B8A9A85E-25AF-4FE5-988D-B5237E3BE562}"/>
            </a:ext>
          </a:extLst>
        </xdr:cNvPr>
        <xdr:cNvSpPr txBox="1"/>
      </xdr:nvSpPr>
      <xdr:spPr>
        <a:xfrm>
          <a:off x="4229100" y="678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25400</xdr:rowOff>
    </xdr:from>
    <xdr:to>
      <xdr:col>20</xdr:col>
      <xdr:colOff>38100</xdr:colOff>
      <xdr:row>42</xdr:row>
      <xdr:rowOff>127000</xdr:rowOff>
    </xdr:to>
    <xdr:sp macro="" textlink="">
      <xdr:nvSpPr>
        <xdr:cNvPr id="74" name="楕円 73">
          <a:extLst>
            <a:ext uri="{FF2B5EF4-FFF2-40B4-BE49-F238E27FC236}">
              <a16:creationId xmlns:a16="http://schemas.microsoft.com/office/drawing/2014/main" id="{3583E78A-603E-4062-AF1E-D4BDE1B5FAEF}"/>
            </a:ext>
          </a:extLst>
        </xdr:cNvPr>
        <xdr:cNvSpPr/>
      </xdr:nvSpPr>
      <xdr:spPr>
        <a:xfrm>
          <a:off x="3381375" y="68294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76200</xdr:rowOff>
    </xdr:from>
    <xdr:to>
      <xdr:col>24</xdr:col>
      <xdr:colOff>63500</xdr:colOff>
      <xdr:row>42</xdr:row>
      <xdr:rowOff>102870</xdr:rowOff>
    </xdr:to>
    <xdr:cxnSp macro="">
      <xdr:nvCxnSpPr>
        <xdr:cNvPr id="75" name="直線コネクタ 74">
          <a:extLst>
            <a:ext uri="{FF2B5EF4-FFF2-40B4-BE49-F238E27FC236}">
              <a16:creationId xmlns:a16="http://schemas.microsoft.com/office/drawing/2014/main" id="{BE43C4B8-6EDC-4576-B3AC-5F60FDB86AED}"/>
            </a:ext>
          </a:extLst>
        </xdr:cNvPr>
        <xdr:cNvCxnSpPr/>
      </xdr:nvCxnSpPr>
      <xdr:spPr>
        <a:xfrm>
          <a:off x="3429000" y="6877050"/>
          <a:ext cx="752475"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168275</xdr:rowOff>
    </xdr:from>
    <xdr:to>
      <xdr:col>15</xdr:col>
      <xdr:colOff>101600</xdr:colOff>
      <xdr:row>42</xdr:row>
      <xdr:rowOff>98425</xdr:rowOff>
    </xdr:to>
    <xdr:sp macro="" textlink="">
      <xdr:nvSpPr>
        <xdr:cNvPr id="76" name="楕円 75">
          <a:extLst>
            <a:ext uri="{FF2B5EF4-FFF2-40B4-BE49-F238E27FC236}">
              <a16:creationId xmlns:a16="http://schemas.microsoft.com/office/drawing/2014/main" id="{434E822B-DB42-452C-83B7-7754B1B9AC02}"/>
            </a:ext>
          </a:extLst>
        </xdr:cNvPr>
        <xdr:cNvSpPr/>
      </xdr:nvSpPr>
      <xdr:spPr>
        <a:xfrm>
          <a:off x="2571750" y="6797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47625</xdr:rowOff>
    </xdr:from>
    <xdr:to>
      <xdr:col>19</xdr:col>
      <xdr:colOff>177800</xdr:colOff>
      <xdr:row>42</xdr:row>
      <xdr:rowOff>76200</xdr:rowOff>
    </xdr:to>
    <xdr:cxnSp macro="">
      <xdr:nvCxnSpPr>
        <xdr:cNvPr id="77" name="直線コネクタ 76">
          <a:extLst>
            <a:ext uri="{FF2B5EF4-FFF2-40B4-BE49-F238E27FC236}">
              <a16:creationId xmlns:a16="http://schemas.microsoft.com/office/drawing/2014/main" id="{80A7F5EC-F84D-4738-9A71-30B653639502}"/>
            </a:ext>
          </a:extLst>
        </xdr:cNvPr>
        <xdr:cNvCxnSpPr/>
      </xdr:nvCxnSpPr>
      <xdr:spPr>
        <a:xfrm>
          <a:off x="2619375" y="6845300"/>
          <a:ext cx="80962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4445</xdr:rowOff>
    </xdr:from>
    <xdr:to>
      <xdr:col>10</xdr:col>
      <xdr:colOff>165100</xdr:colOff>
      <xdr:row>42</xdr:row>
      <xdr:rowOff>106045</xdr:rowOff>
    </xdr:to>
    <xdr:sp macro="" textlink="">
      <xdr:nvSpPr>
        <xdr:cNvPr id="78" name="楕円 77">
          <a:extLst>
            <a:ext uri="{FF2B5EF4-FFF2-40B4-BE49-F238E27FC236}">
              <a16:creationId xmlns:a16="http://schemas.microsoft.com/office/drawing/2014/main" id="{3A016AF3-CB1A-4B09-AD0A-B51A866B7D98}"/>
            </a:ext>
          </a:extLst>
        </xdr:cNvPr>
        <xdr:cNvSpPr/>
      </xdr:nvSpPr>
      <xdr:spPr>
        <a:xfrm>
          <a:off x="1781175" y="68084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47625</xdr:rowOff>
    </xdr:from>
    <xdr:to>
      <xdr:col>15</xdr:col>
      <xdr:colOff>50800</xdr:colOff>
      <xdr:row>42</xdr:row>
      <xdr:rowOff>55245</xdr:rowOff>
    </xdr:to>
    <xdr:cxnSp macro="">
      <xdr:nvCxnSpPr>
        <xdr:cNvPr id="79" name="直線コネクタ 78">
          <a:extLst>
            <a:ext uri="{FF2B5EF4-FFF2-40B4-BE49-F238E27FC236}">
              <a16:creationId xmlns:a16="http://schemas.microsoft.com/office/drawing/2014/main" id="{63E74B21-B397-4AEE-9888-02C9160EFA10}"/>
            </a:ext>
          </a:extLst>
        </xdr:cNvPr>
        <xdr:cNvCxnSpPr/>
      </xdr:nvCxnSpPr>
      <xdr:spPr>
        <a:xfrm flipV="1">
          <a:off x="1828800" y="6845300"/>
          <a:ext cx="79057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137795</xdr:rowOff>
    </xdr:from>
    <xdr:to>
      <xdr:col>6</xdr:col>
      <xdr:colOff>38100</xdr:colOff>
      <xdr:row>42</xdr:row>
      <xdr:rowOff>67945</xdr:rowOff>
    </xdr:to>
    <xdr:sp macro="" textlink="">
      <xdr:nvSpPr>
        <xdr:cNvPr id="80" name="楕円 79">
          <a:extLst>
            <a:ext uri="{FF2B5EF4-FFF2-40B4-BE49-F238E27FC236}">
              <a16:creationId xmlns:a16="http://schemas.microsoft.com/office/drawing/2014/main" id="{C419269C-E04C-4A66-A05A-1B8B3EA88968}"/>
            </a:ext>
          </a:extLst>
        </xdr:cNvPr>
        <xdr:cNvSpPr/>
      </xdr:nvSpPr>
      <xdr:spPr>
        <a:xfrm>
          <a:off x="981075" y="677989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17145</xdr:rowOff>
    </xdr:from>
    <xdr:to>
      <xdr:col>10</xdr:col>
      <xdr:colOff>114300</xdr:colOff>
      <xdr:row>42</xdr:row>
      <xdr:rowOff>55245</xdr:rowOff>
    </xdr:to>
    <xdr:cxnSp macro="">
      <xdr:nvCxnSpPr>
        <xdr:cNvPr id="81" name="直線コネクタ 80">
          <a:extLst>
            <a:ext uri="{FF2B5EF4-FFF2-40B4-BE49-F238E27FC236}">
              <a16:creationId xmlns:a16="http://schemas.microsoft.com/office/drawing/2014/main" id="{AE01DE72-1D28-4507-A049-C3688DBBF7BF}"/>
            </a:ext>
          </a:extLst>
        </xdr:cNvPr>
        <xdr:cNvCxnSpPr/>
      </xdr:nvCxnSpPr>
      <xdr:spPr>
        <a:xfrm>
          <a:off x="1028700" y="681799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170197</xdr:rowOff>
    </xdr:from>
    <xdr:ext cx="405111" cy="259045"/>
    <xdr:sp macro="" textlink="">
      <xdr:nvSpPr>
        <xdr:cNvPr id="82" name="n_1aveValue【体育館・プール】&#10;有形固定資産減価償却率">
          <a:extLst>
            <a:ext uri="{FF2B5EF4-FFF2-40B4-BE49-F238E27FC236}">
              <a16:creationId xmlns:a16="http://schemas.microsoft.com/office/drawing/2014/main" id="{FF3311CE-9121-4557-A67F-58756A4DE52A}"/>
            </a:ext>
          </a:extLst>
        </xdr:cNvPr>
        <xdr:cNvSpPr txBox="1"/>
      </xdr:nvSpPr>
      <xdr:spPr>
        <a:xfrm>
          <a:off x="32391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116857</xdr:rowOff>
    </xdr:from>
    <xdr:ext cx="405111" cy="259045"/>
    <xdr:sp macro="" textlink="">
      <xdr:nvSpPr>
        <xdr:cNvPr id="83" name="n_2aveValue【体育館・プール】&#10;有形固定資産減価償却率">
          <a:extLst>
            <a:ext uri="{FF2B5EF4-FFF2-40B4-BE49-F238E27FC236}">
              <a16:creationId xmlns:a16="http://schemas.microsoft.com/office/drawing/2014/main" id="{4F886E32-1620-44F4-85B6-008A337D9F99}"/>
            </a:ext>
          </a:extLst>
        </xdr:cNvPr>
        <xdr:cNvSpPr txBox="1"/>
      </xdr:nvSpPr>
      <xdr:spPr>
        <a:xfrm>
          <a:off x="24390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67327</xdr:rowOff>
    </xdr:from>
    <xdr:ext cx="405111" cy="259045"/>
    <xdr:sp macro="" textlink="">
      <xdr:nvSpPr>
        <xdr:cNvPr id="84" name="n_3aveValue【体育館・プール】&#10;有形固定資産減価償却率">
          <a:extLst>
            <a:ext uri="{FF2B5EF4-FFF2-40B4-BE49-F238E27FC236}">
              <a16:creationId xmlns:a16="http://schemas.microsoft.com/office/drawing/2014/main" id="{B064F308-0D45-468B-B3B1-BE9B66A79971}"/>
            </a:ext>
          </a:extLst>
        </xdr:cNvPr>
        <xdr:cNvSpPr txBox="1"/>
      </xdr:nvSpPr>
      <xdr:spPr>
        <a:xfrm>
          <a:off x="1648469" y="605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8272</xdr:rowOff>
    </xdr:from>
    <xdr:ext cx="405111" cy="259045"/>
    <xdr:sp macro="" textlink="">
      <xdr:nvSpPr>
        <xdr:cNvPr id="85" name="n_4aveValue【体育館・プール】&#10;有形固定資産減価償却率">
          <a:extLst>
            <a:ext uri="{FF2B5EF4-FFF2-40B4-BE49-F238E27FC236}">
              <a16:creationId xmlns:a16="http://schemas.microsoft.com/office/drawing/2014/main" id="{670C50E4-4AA1-4622-856C-05CB3A84E932}"/>
            </a:ext>
          </a:extLst>
        </xdr:cNvPr>
        <xdr:cNvSpPr txBox="1"/>
      </xdr:nvSpPr>
      <xdr:spPr>
        <a:xfrm>
          <a:off x="848369"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118127</xdr:rowOff>
    </xdr:from>
    <xdr:ext cx="405111" cy="259045"/>
    <xdr:sp macro="" textlink="">
      <xdr:nvSpPr>
        <xdr:cNvPr id="86" name="n_1mainValue【体育館・プール】&#10;有形固定資産減価償却率">
          <a:extLst>
            <a:ext uri="{FF2B5EF4-FFF2-40B4-BE49-F238E27FC236}">
              <a16:creationId xmlns:a16="http://schemas.microsoft.com/office/drawing/2014/main" id="{4D4154CC-4AE5-4D82-B3AE-D2167A3E6870}"/>
            </a:ext>
          </a:extLst>
        </xdr:cNvPr>
        <xdr:cNvSpPr txBox="1"/>
      </xdr:nvSpPr>
      <xdr:spPr>
        <a:xfrm>
          <a:off x="3239144" y="692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89552</xdr:rowOff>
    </xdr:from>
    <xdr:ext cx="405111" cy="259045"/>
    <xdr:sp macro="" textlink="">
      <xdr:nvSpPr>
        <xdr:cNvPr id="87" name="n_2mainValue【体育館・プール】&#10;有形固定資産減価償却率">
          <a:extLst>
            <a:ext uri="{FF2B5EF4-FFF2-40B4-BE49-F238E27FC236}">
              <a16:creationId xmlns:a16="http://schemas.microsoft.com/office/drawing/2014/main" id="{C09E874D-C989-431E-BDCB-35C305477256}"/>
            </a:ext>
          </a:extLst>
        </xdr:cNvPr>
        <xdr:cNvSpPr txBox="1"/>
      </xdr:nvSpPr>
      <xdr:spPr>
        <a:xfrm>
          <a:off x="2439044" y="688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97172</xdr:rowOff>
    </xdr:from>
    <xdr:ext cx="405111" cy="259045"/>
    <xdr:sp macro="" textlink="">
      <xdr:nvSpPr>
        <xdr:cNvPr id="88" name="n_3mainValue【体育館・プール】&#10;有形固定資産減価償却率">
          <a:extLst>
            <a:ext uri="{FF2B5EF4-FFF2-40B4-BE49-F238E27FC236}">
              <a16:creationId xmlns:a16="http://schemas.microsoft.com/office/drawing/2014/main" id="{4C561CB6-4BCF-4CAA-978E-7D2138B8328A}"/>
            </a:ext>
          </a:extLst>
        </xdr:cNvPr>
        <xdr:cNvSpPr txBox="1"/>
      </xdr:nvSpPr>
      <xdr:spPr>
        <a:xfrm>
          <a:off x="1648469"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59072</xdr:rowOff>
    </xdr:from>
    <xdr:ext cx="405111" cy="259045"/>
    <xdr:sp macro="" textlink="">
      <xdr:nvSpPr>
        <xdr:cNvPr id="89" name="n_4mainValue【体育館・プール】&#10;有形固定資産減価償却率">
          <a:extLst>
            <a:ext uri="{FF2B5EF4-FFF2-40B4-BE49-F238E27FC236}">
              <a16:creationId xmlns:a16="http://schemas.microsoft.com/office/drawing/2014/main" id="{11478B2F-8BBE-4EC0-98DF-7969383F4F44}"/>
            </a:ext>
          </a:extLst>
        </xdr:cNvPr>
        <xdr:cNvSpPr txBox="1"/>
      </xdr:nvSpPr>
      <xdr:spPr>
        <a:xfrm>
          <a:off x="848369"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709AC695-0B0A-4E37-AE4A-42480504EE80}"/>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1" name="正方形/長方形 90">
          <a:extLst>
            <a:ext uri="{FF2B5EF4-FFF2-40B4-BE49-F238E27FC236}">
              <a16:creationId xmlns:a16="http://schemas.microsoft.com/office/drawing/2014/main" id="{C0095184-0725-4D62-B337-6031946B8BBA}"/>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2" name="正方形/長方形 91">
          <a:extLst>
            <a:ext uri="{FF2B5EF4-FFF2-40B4-BE49-F238E27FC236}">
              <a16:creationId xmlns:a16="http://schemas.microsoft.com/office/drawing/2014/main" id="{7279AFBB-A062-447B-B987-6F8C244BADC3}"/>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3" name="正方形/長方形 92">
          <a:extLst>
            <a:ext uri="{FF2B5EF4-FFF2-40B4-BE49-F238E27FC236}">
              <a16:creationId xmlns:a16="http://schemas.microsoft.com/office/drawing/2014/main" id="{2DE26FBD-DDDD-4C5B-9DBB-4B6D1FAA79C5}"/>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4" name="正方形/長方形 93">
          <a:extLst>
            <a:ext uri="{FF2B5EF4-FFF2-40B4-BE49-F238E27FC236}">
              <a16:creationId xmlns:a16="http://schemas.microsoft.com/office/drawing/2014/main" id="{0F82789F-2894-43C6-9D0C-A7AF3CBAA5EA}"/>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B54DA23-1098-46AD-9F4F-718C1B2E0A1E}"/>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0CB3C65E-BC22-4333-8D92-F88F10951DCA}"/>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A1D2951D-4B8B-4411-8394-1B18F1BE9353}"/>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55CFFB36-F051-49A8-9E81-CDFA7F6BE3BF}"/>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1B47AC46-4953-4193-9CE5-31DFA3187D0D}"/>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F91381E-C8DF-4CF3-8D60-E2D7609DBC50}"/>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a:extLst>
            <a:ext uri="{FF2B5EF4-FFF2-40B4-BE49-F238E27FC236}">
              <a16:creationId xmlns:a16="http://schemas.microsoft.com/office/drawing/2014/main" id="{3FF8585E-0BBB-474A-A368-A97BC6751A94}"/>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4C682EB5-875C-4FAA-B51D-9991B26B9740}"/>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a:extLst>
            <a:ext uri="{FF2B5EF4-FFF2-40B4-BE49-F238E27FC236}">
              <a16:creationId xmlns:a16="http://schemas.microsoft.com/office/drawing/2014/main" id="{4A482735-3098-44E7-BCF0-B5DC6FF039EE}"/>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3EF0FC29-88B6-412F-8EDC-12BE9DCDFB47}"/>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a:extLst>
            <a:ext uri="{FF2B5EF4-FFF2-40B4-BE49-F238E27FC236}">
              <a16:creationId xmlns:a16="http://schemas.microsoft.com/office/drawing/2014/main" id="{1F168AE9-AEE8-4372-BFF5-50837CD3A94E}"/>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204C94DE-A5FE-42E6-92B6-5F6F87D1DEFA}"/>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a:extLst>
            <a:ext uri="{FF2B5EF4-FFF2-40B4-BE49-F238E27FC236}">
              <a16:creationId xmlns:a16="http://schemas.microsoft.com/office/drawing/2014/main" id="{8FBB16E0-D41B-44EC-BFCD-193945C7DCD3}"/>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CB4ECFF4-4CFE-4C8C-8E64-E29D43FDB5DA}"/>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93CB4178-AD5A-44D0-9798-4FCAE260361B}"/>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体育館・プール】&#10;一人当たり面積グラフ枠">
          <a:extLst>
            <a:ext uri="{FF2B5EF4-FFF2-40B4-BE49-F238E27FC236}">
              <a16:creationId xmlns:a16="http://schemas.microsoft.com/office/drawing/2014/main" id="{1F6C6F81-1A66-4E4F-BFDA-4A791BE393CA}"/>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111" name="直線コネクタ 110">
          <a:extLst>
            <a:ext uri="{FF2B5EF4-FFF2-40B4-BE49-F238E27FC236}">
              <a16:creationId xmlns:a16="http://schemas.microsoft.com/office/drawing/2014/main" id="{5A728933-B59E-4248-90F9-5943CBD202C1}"/>
            </a:ext>
          </a:extLst>
        </xdr:cNvPr>
        <xdr:cNvCxnSpPr/>
      </xdr:nvCxnSpPr>
      <xdr:spPr>
        <a:xfrm flipV="1">
          <a:off x="9427845" y="5334000"/>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12" name="【体育館・プール】&#10;一人当たり面積最小値テキスト">
          <a:extLst>
            <a:ext uri="{FF2B5EF4-FFF2-40B4-BE49-F238E27FC236}">
              <a16:creationId xmlns:a16="http://schemas.microsoft.com/office/drawing/2014/main" id="{050B5AE5-17A3-4D73-9A6A-9E6D1E85F192}"/>
            </a:ext>
          </a:extLst>
        </xdr:cNvPr>
        <xdr:cNvSpPr txBox="1"/>
      </xdr:nvSpPr>
      <xdr:spPr>
        <a:xfrm>
          <a:off x="9477375"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13" name="直線コネクタ 112">
          <a:extLst>
            <a:ext uri="{FF2B5EF4-FFF2-40B4-BE49-F238E27FC236}">
              <a16:creationId xmlns:a16="http://schemas.microsoft.com/office/drawing/2014/main" id="{3946E6D5-B4E4-4CCC-95A0-04F0A9C8E7AB}"/>
            </a:ext>
          </a:extLst>
        </xdr:cNvPr>
        <xdr:cNvCxnSpPr/>
      </xdr:nvCxnSpPr>
      <xdr:spPr>
        <a:xfrm>
          <a:off x="9363075" y="65913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14" name="【体育館・プール】&#10;一人当たり面積最大値テキスト">
          <a:extLst>
            <a:ext uri="{FF2B5EF4-FFF2-40B4-BE49-F238E27FC236}">
              <a16:creationId xmlns:a16="http://schemas.microsoft.com/office/drawing/2014/main" id="{503B6B91-C45F-4641-BB54-415E9D1F341F}"/>
            </a:ext>
          </a:extLst>
        </xdr:cNvPr>
        <xdr:cNvSpPr txBox="1"/>
      </xdr:nvSpPr>
      <xdr:spPr>
        <a:xfrm>
          <a:off x="9477375"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5" name="直線コネクタ 114">
          <a:extLst>
            <a:ext uri="{FF2B5EF4-FFF2-40B4-BE49-F238E27FC236}">
              <a16:creationId xmlns:a16="http://schemas.microsoft.com/office/drawing/2014/main" id="{2A1BDC9A-CC8C-4A44-A043-38414762921A}"/>
            </a:ext>
          </a:extLst>
        </xdr:cNvPr>
        <xdr:cNvCxnSpPr/>
      </xdr:nvCxnSpPr>
      <xdr:spPr>
        <a:xfrm>
          <a:off x="9363075" y="53340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80027</xdr:rowOff>
    </xdr:from>
    <xdr:ext cx="469744" cy="259045"/>
    <xdr:sp macro="" textlink="">
      <xdr:nvSpPr>
        <xdr:cNvPr id="116" name="【体育館・プール】&#10;一人当たり面積平均値テキスト">
          <a:extLst>
            <a:ext uri="{FF2B5EF4-FFF2-40B4-BE49-F238E27FC236}">
              <a16:creationId xmlns:a16="http://schemas.microsoft.com/office/drawing/2014/main" id="{0799F4B1-0BE8-44E2-8F6C-86A15B0EA98E}"/>
            </a:ext>
          </a:extLst>
        </xdr:cNvPr>
        <xdr:cNvSpPr txBox="1"/>
      </xdr:nvSpPr>
      <xdr:spPr>
        <a:xfrm>
          <a:off x="9477375" y="6236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17" name="フローチャート: 判断 116">
          <a:extLst>
            <a:ext uri="{FF2B5EF4-FFF2-40B4-BE49-F238E27FC236}">
              <a16:creationId xmlns:a16="http://schemas.microsoft.com/office/drawing/2014/main" id="{55C26DD7-8BB6-4387-A2A7-394D70DDB4E3}"/>
            </a:ext>
          </a:extLst>
        </xdr:cNvPr>
        <xdr:cNvSpPr/>
      </xdr:nvSpPr>
      <xdr:spPr>
        <a:xfrm>
          <a:off x="9401175" y="625792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8" name="フローチャート: 判断 117">
          <a:extLst>
            <a:ext uri="{FF2B5EF4-FFF2-40B4-BE49-F238E27FC236}">
              <a16:creationId xmlns:a16="http://schemas.microsoft.com/office/drawing/2014/main" id="{A3CD85EE-1632-4087-9C06-F9264FE25861}"/>
            </a:ext>
          </a:extLst>
        </xdr:cNvPr>
        <xdr:cNvSpPr/>
      </xdr:nvSpPr>
      <xdr:spPr>
        <a:xfrm>
          <a:off x="8639175" y="61150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9" name="フローチャート: 判断 118">
          <a:extLst>
            <a:ext uri="{FF2B5EF4-FFF2-40B4-BE49-F238E27FC236}">
              <a16:creationId xmlns:a16="http://schemas.microsoft.com/office/drawing/2014/main" id="{82CE6A07-B4B5-488B-AB4F-48DD77559A80}"/>
            </a:ext>
          </a:extLst>
        </xdr:cNvPr>
        <xdr:cNvSpPr/>
      </xdr:nvSpPr>
      <xdr:spPr>
        <a:xfrm>
          <a:off x="7839075" y="60769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6350</xdr:rowOff>
    </xdr:from>
    <xdr:to>
      <xdr:col>41</xdr:col>
      <xdr:colOff>101600</xdr:colOff>
      <xdr:row>37</xdr:row>
      <xdr:rowOff>107950</xdr:rowOff>
    </xdr:to>
    <xdr:sp macro="" textlink="">
      <xdr:nvSpPr>
        <xdr:cNvPr id="120" name="フローチャート: 判断 119">
          <a:extLst>
            <a:ext uri="{FF2B5EF4-FFF2-40B4-BE49-F238E27FC236}">
              <a16:creationId xmlns:a16="http://schemas.microsoft.com/office/drawing/2014/main" id="{EA84AF3D-FC17-4784-9928-4E81B03D68D2}"/>
            </a:ext>
          </a:extLst>
        </xdr:cNvPr>
        <xdr:cNvSpPr/>
      </xdr:nvSpPr>
      <xdr:spPr>
        <a:xfrm>
          <a:off x="7029450" y="60007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158750</xdr:rowOff>
    </xdr:from>
    <xdr:to>
      <xdr:col>36</xdr:col>
      <xdr:colOff>165100</xdr:colOff>
      <xdr:row>38</xdr:row>
      <xdr:rowOff>88900</xdr:rowOff>
    </xdr:to>
    <xdr:sp macro="" textlink="">
      <xdr:nvSpPr>
        <xdr:cNvPr id="121" name="フローチャート: 判断 120">
          <a:extLst>
            <a:ext uri="{FF2B5EF4-FFF2-40B4-BE49-F238E27FC236}">
              <a16:creationId xmlns:a16="http://schemas.microsoft.com/office/drawing/2014/main" id="{AC1C23F5-85BB-4492-B32B-9A83909576A2}"/>
            </a:ext>
          </a:extLst>
        </xdr:cNvPr>
        <xdr:cNvSpPr/>
      </xdr:nvSpPr>
      <xdr:spPr>
        <a:xfrm>
          <a:off x="6238875" y="61531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66626AF-D856-4928-9B84-3C48BF1D4F99}"/>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F2AB332-925A-4DC1-B4FA-53C965C41B49}"/>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2FA4922-A339-48EF-989F-902E39CAD33A}"/>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0C1B5F0-4EE4-423D-BF9A-CD9ED9BC9737}"/>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7EA70E9-203B-4E2D-BBED-D335DE0C005D}"/>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63500</xdr:rowOff>
    </xdr:from>
    <xdr:to>
      <xdr:col>55</xdr:col>
      <xdr:colOff>50800</xdr:colOff>
      <xdr:row>34</xdr:row>
      <xdr:rowOff>165100</xdr:rowOff>
    </xdr:to>
    <xdr:sp macro="" textlink="">
      <xdr:nvSpPr>
        <xdr:cNvPr id="127" name="楕円 126">
          <a:extLst>
            <a:ext uri="{FF2B5EF4-FFF2-40B4-BE49-F238E27FC236}">
              <a16:creationId xmlns:a16="http://schemas.microsoft.com/office/drawing/2014/main" id="{06E80771-6FF3-4E63-9A57-E6639DD44D99}"/>
            </a:ext>
          </a:extLst>
        </xdr:cNvPr>
        <xdr:cNvSpPr/>
      </xdr:nvSpPr>
      <xdr:spPr>
        <a:xfrm>
          <a:off x="9401175" y="557212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86377</xdr:rowOff>
    </xdr:from>
    <xdr:ext cx="469744" cy="259045"/>
    <xdr:sp macro="" textlink="">
      <xdr:nvSpPr>
        <xdr:cNvPr id="128" name="【体育館・プール】&#10;一人当たり面積該当値テキスト">
          <a:extLst>
            <a:ext uri="{FF2B5EF4-FFF2-40B4-BE49-F238E27FC236}">
              <a16:creationId xmlns:a16="http://schemas.microsoft.com/office/drawing/2014/main" id="{8A2B79B5-2FD4-4EB0-92DE-95FAD6B8B690}"/>
            </a:ext>
          </a:extLst>
        </xdr:cNvPr>
        <xdr:cNvSpPr txBox="1"/>
      </xdr:nvSpPr>
      <xdr:spPr>
        <a:xfrm>
          <a:off x="9477375"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63500</xdr:rowOff>
    </xdr:from>
    <xdr:to>
      <xdr:col>50</xdr:col>
      <xdr:colOff>165100</xdr:colOff>
      <xdr:row>34</xdr:row>
      <xdr:rowOff>165100</xdr:rowOff>
    </xdr:to>
    <xdr:sp macro="" textlink="">
      <xdr:nvSpPr>
        <xdr:cNvPr id="129" name="楕円 128">
          <a:extLst>
            <a:ext uri="{FF2B5EF4-FFF2-40B4-BE49-F238E27FC236}">
              <a16:creationId xmlns:a16="http://schemas.microsoft.com/office/drawing/2014/main" id="{66E469EF-37DB-442D-B6C9-C707B7374177}"/>
            </a:ext>
          </a:extLst>
        </xdr:cNvPr>
        <xdr:cNvSpPr/>
      </xdr:nvSpPr>
      <xdr:spPr>
        <a:xfrm>
          <a:off x="8639175" y="55721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114300</xdr:rowOff>
    </xdr:from>
    <xdr:to>
      <xdr:col>55</xdr:col>
      <xdr:colOff>0</xdr:colOff>
      <xdr:row>34</xdr:row>
      <xdr:rowOff>114300</xdr:rowOff>
    </xdr:to>
    <xdr:cxnSp macro="">
      <xdr:nvCxnSpPr>
        <xdr:cNvPr id="130" name="直線コネクタ 129">
          <a:extLst>
            <a:ext uri="{FF2B5EF4-FFF2-40B4-BE49-F238E27FC236}">
              <a16:creationId xmlns:a16="http://schemas.microsoft.com/office/drawing/2014/main" id="{2F962060-9B75-444F-B11D-EC5F5948AE1A}"/>
            </a:ext>
          </a:extLst>
        </xdr:cNvPr>
        <xdr:cNvCxnSpPr/>
      </xdr:nvCxnSpPr>
      <xdr:spPr>
        <a:xfrm>
          <a:off x="8686800" y="56197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101600</xdr:rowOff>
    </xdr:from>
    <xdr:to>
      <xdr:col>46</xdr:col>
      <xdr:colOff>38100</xdr:colOff>
      <xdr:row>35</xdr:row>
      <xdr:rowOff>31750</xdr:rowOff>
    </xdr:to>
    <xdr:sp macro="" textlink="">
      <xdr:nvSpPr>
        <xdr:cNvPr id="131" name="楕円 130">
          <a:extLst>
            <a:ext uri="{FF2B5EF4-FFF2-40B4-BE49-F238E27FC236}">
              <a16:creationId xmlns:a16="http://schemas.microsoft.com/office/drawing/2014/main" id="{553D4EA7-337C-4F77-9B70-42E035FFE2B8}"/>
            </a:ext>
          </a:extLst>
        </xdr:cNvPr>
        <xdr:cNvSpPr/>
      </xdr:nvSpPr>
      <xdr:spPr>
        <a:xfrm>
          <a:off x="7839075" y="56102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114300</xdr:rowOff>
    </xdr:from>
    <xdr:to>
      <xdr:col>50</xdr:col>
      <xdr:colOff>114300</xdr:colOff>
      <xdr:row>34</xdr:row>
      <xdr:rowOff>152400</xdr:rowOff>
    </xdr:to>
    <xdr:cxnSp macro="">
      <xdr:nvCxnSpPr>
        <xdr:cNvPr id="132" name="直線コネクタ 131">
          <a:extLst>
            <a:ext uri="{FF2B5EF4-FFF2-40B4-BE49-F238E27FC236}">
              <a16:creationId xmlns:a16="http://schemas.microsoft.com/office/drawing/2014/main" id="{2E60643C-16B9-4453-9E75-591FC9B1DDE5}"/>
            </a:ext>
          </a:extLst>
        </xdr:cNvPr>
        <xdr:cNvCxnSpPr/>
      </xdr:nvCxnSpPr>
      <xdr:spPr>
        <a:xfrm flipV="1">
          <a:off x="7886700" y="561975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82550</xdr:rowOff>
    </xdr:from>
    <xdr:to>
      <xdr:col>41</xdr:col>
      <xdr:colOff>101600</xdr:colOff>
      <xdr:row>36</xdr:row>
      <xdr:rowOff>12700</xdr:rowOff>
    </xdr:to>
    <xdr:sp macro="" textlink="">
      <xdr:nvSpPr>
        <xdr:cNvPr id="133" name="楕円 132">
          <a:extLst>
            <a:ext uri="{FF2B5EF4-FFF2-40B4-BE49-F238E27FC236}">
              <a16:creationId xmlns:a16="http://schemas.microsoft.com/office/drawing/2014/main" id="{DB3ADEC3-759D-44B7-869A-99F856FED414}"/>
            </a:ext>
          </a:extLst>
        </xdr:cNvPr>
        <xdr:cNvSpPr/>
      </xdr:nvSpPr>
      <xdr:spPr>
        <a:xfrm>
          <a:off x="7029450" y="57531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152400</xdr:rowOff>
    </xdr:from>
    <xdr:to>
      <xdr:col>45</xdr:col>
      <xdr:colOff>177800</xdr:colOff>
      <xdr:row>35</xdr:row>
      <xdr:rowOff>133350</xdr:rowOff>
    </xdr:to>
    <xdr:cxnSp macro="">
      <xdr:nvCxnSpPr>
        <xdr:cNvPr id="134" name="直線コネクタ 133">
          <a:extLst>
            <a:ext uri="{FF2B5EF4-FFF2-40B4-BE49-F238E27FC236}">
              <a16:creationId xmlns:a16="http://schemas.microsoft.com/office/drawing/2014/main" id="{43D7D88C-4BD4-4CBC-B10B-64A256ED73FA}"/>
            </a:ext>
          </a:extLst>
        </xdr:cNvPr>
        <xdr:cNvCxnSpPr/>
      </xdr:nvCxnSpPr>
      <xdr:spPr>
        <a:xfrm flipV="1">
          <a:off x="7077075" y="5657850"/>
          <a:ext cx="80962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82550</xdr:rowOff>
    </xdr:from>
    <xdr:to>
      <xdr:col>36</xdr:col>
      <xdr:colOff>165100</xdr:colOff>
      <xdr:row>36</xdr:row>
      <xdr:rowOff>12700</xdr:rowOff>
    </xdr:to>
    <xdr:sp macro="" textlink="">
      <xdr:nvSpPr>
        <xdr:cNvPr id="135" name="楕円 134">
          <a:extLst>
            <a:ext uri="{FF2B5EF4-FFF2-40B4-BE49-F238E27FC236}">
              <a16:creationId xmlns:a16="http://schemas.microsoft.com/office/drawing/2014/main" id="{C9B3653D-BFA8-4C81-B851-647FEDED42B6}"/>
            </a:ext>
          </a:extLst>
        </xdr:cNvPr>
        <xdr:cNvSpPr/>
      </xdr:nvSpPr>
      <xdr:spPr>
        <a:xfrm>
          <a:off x="6238875" y="57531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133350</xdr:rowOff>
    </xdr:from>
    <xdr:to>
      <xdr:col>41</xdr:col>
      <xdr:colOff>50800</xdr:colOff>
      <xdr:row>35</xdr:row>
      <xdr:rowOff>133350</xdr:rowOff>
    </xdr:to>
    <xdr:cxnSp macro="">
      <xdr:nvCxnSpPr>
        <xdr:cNvPr id="136" name="直線コネクタ 135">
          <a:extLst>
            <a:ext uri="{FF2B5EF4-FFF2-40B4-BE49-F238E27FC236}">
              <a16:creationId xmlns:a16="http://schemas.microsoft.com/office/drawing/2014/main" id="{38692CD3-08CE-4EB8-828A-26F28EBBB66F}"/>
            </a:ext>
          </a:extLst>
        </xdr:cNvPr>
        <xdr:cNvCxnSpPr/>
      </xdr:nvCxnSpPr>
      <xdr:spPr>
        <a:xfrm>
          <a:off x="6286500" y="58007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37" name="n_1aveValue【体育館・プール】&#10;一人当たり面積">
          <a:extLst>
            <a:ext uri="{FF2B5EF4-FFF2-40B4-BE49-F238E27FC236}">
              <a16:creationId xmlns:a16="http://schemas.microsoft.com/office/drawing/2014/main" id="{43504F74-A4F2-4917-B523-BB1097CD66E1}"/>
            </a:ext>
          </a:extLst>
        </xdr:cNvPr>
        <xdr:cNvSpPr txBox="1"/>
      </xdr:nvSpPr>
      <xdr:spPr>
        <a:xfrm>
          <a:off x="8458277" y="619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8" name="n_2aveValue【体育館・プール】&#10;一人当たり面積">
          <a:extLst>
            <a:ext uri="{FF2B5EF4-FFF2-40B4-BE49-F238E27FC236}">
              <a16:creationId xmlns:a16="http://schemas.microsoft.com/office/drawing/2014/main" id="{4982643A-FFB4-4619-A9FA-9BE72AB2833A}"/>
            </a:ext>
          </a:extLst>
        </xdr:cNvPr>
        <xdr:cNvSpPr txBox="1"/>
      </xdr:nvSpPr>
      <xdr:spPr>
        <a:xfrm>
          <a:off x="76772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99077</xdr:rowOff>
    </xdr:from>
    <xdr:ext cx="469744" cy="259045"/>
    <xdr:sp macro="" textlink="">
      <xdr:nvSpPr>
        <xdr:cNvPr id="139" name="n_3aveValue【体育館・プール】&#10;一人当たり面積">
          <a:extLst>
            <a:ext uri="{FF2B5EF4-FFF2-40B4-BE49-F238E27FC236}">
              <a16:creationId xmlns:a16="http://schemas.microsoft.com/office/drawing/2014/main" id="{6BD8B745-B211-4C97-9912-8F5A7AB56EC0}"/>
            </a:ext>
          </a:extLst>
        </xdr:cNvPr>
        <xdr:cNvSpPr txBox="1"/>
      </xdr:nvSpPr>
      <xdr:spPr>
        <a:xfrm>
          <a:off x="6867602"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80027</xdr:rowOff>
    </xdr:from>
    <xdr:ext cx="469744" cy="259045"/>
    <xdr:sp macro="" textlink="">
      <xdr:nvSpPr>
        <xdr:cNvPr id="140" name="n_4aveValue【体育館・プール】&#10;一人当たり面積">
          <a:extLst>
            <a:ext uri="{FF2B5EF4-FFF2-40B4-BE49-F238E27FC236}">
              <a16:creationId xmlns:a16="http://schemas.microsoft.com/office/drawing/2014/main" id="{B507B473-206E-40E8-815C-BFE42BFABF7C}"/>
            </a:ext>
          </a:extLst>
        </xdr:cNvPr>
        <xdr:cNvSpPr txBox="1"/>
      </xdr:nvSpPr>
      <xdr:spPr>
        <a:xfrm>
          <a:off x="6067502" y="623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10177</xdr:rowOff>
    </xdr:from>
    <xdr:ext cx="469744" cy="259045"/>
    <xdr:sp macro="" textlink="">
      <xdr:nvSpPr>
        <xdr:cNvPr id="141" name="n_1mainValue【体育館・プール】&#10;一人当たり面積">
          <a:extLst>
            <a:ext uri="{FF2B5EF4-FFF2-40B4-BE49-F238E27FC236}">
              <a16:creationId xmlns:a16="http://schemas.microsoft.com/office/drawing/2014/main" id="{64B860CE-8E06-4AE3-A5E1-640230EC1F0D}"/>
            </a:ext>
          </a:extLst>
        </xdr:cNvPr>
        <xdr:cNvSpPr txBox="1"/>
      </xdr:nvSpPr>
      <xdr:spPr>
        <a:xfrm>
          <a:off x="8458277" y="53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48277</xdr:rowOff>
    </xdr:from>
    <xdr:ext cx="469744" cy="259045"/>
    <xdr:sp macro="" textlink="">
      <xdr:nvSpPr>
        <xdr:cNvPr id="142" name="n_2mainValue【体育館・プール】&#10;一人当たり面積">
          <a:extLst>
            <a:ext uri="{FF2B5EF4-FFF2-40B4-BE49-F238E27FC236}">
              <a16:creationId xmlns:a16="http://schemas.microsoft.com/office/drawing/2014/main" id="{E3A07051-478D-406F-BEB7-1703777075B7}"/>
            </a:ext>
          </a:extLst>
        </xdr:cNvPr>
        <xdr:cNvSpPr txBox="1"/>
      </xdr:nvSpPr>
      <xdr:spPr>
        <a:xfrm>
          <a:off x="7677227"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29227</xdr:rowOff>
    </xdr:from>
    <xdr:ext cx="469744" cy="259045"/>
    <xdr:sp macro="" textlink="">
      <xdr:nvSpPr>
        <xdr:cNvPr id="143" name="n_3mainValue【体育館・プール】&#10;一人当たり面積">
          <a:extLst>
            <a:ext uri="{FF2B5EF4-FFF2-40B4-BE49-F238E27FC236}">
              <a16:creationId xmlns:a16="http://schemas.microsoft.com/office/drawing/2014/main" id="{575ACEF1-44A8-4B9C-9E07-DD5AB751B5D9}"/>
            </a:ext>
          </a:extLst>
        </xdr:cNvPr>
        <xdr:cNvSpPr txBox="1"/>
      </xdr:nvSpPr>
      <xdr:spPr>
        <a:xfrm>
          <a:off x="6867602" y="553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29227</xdr:rowOff>
    </xdr:from>
    <xdr:ext cx="469744" cy="259045"/>
    <xdr:sp macro="" textlink="">
      <xdr:nvSpPr>
        <xdr:cNvPr id="144" name="n_4mainValue【体育館・プール】&#10;一人当たり面積">
          <a:extLst>
            <a:ext uri="{FF2B5EF4-FFF2-40B4-BE49-F238E27FC236}">
              <a16:creationId xmlns:a16="http://schemas.microsoft.com/office/drawing/2014/main" id="{A3A147EE-C4AD-46B3-A68C-556BA514160E}"/>
            </a:ext>
          </a:extLst>
        </xdr:cNvPr>
        <xdr:cNvSpPr txBox="1"/>
      </xdr:nvSpPr>
      <xdr:spPr>
        <a:xfrm>
          <a:off x="6067502" y="553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C2C36457-FAE0-4824-8104-299B161BBE5C}"/>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6" name="正方形/長方形 145">
          <a:extLst>
            <a:ext uri="{FF2B5EF4-FFF2-40B4-BE49-F238E27FC236}">
              <a16:creationId xmlns:a16="http://schemas.microsoft.com/office/drawing/2014/main" id="{6B573CF2-C762-47A1-8FCB-28112F4ABCC0}"/>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7" name="正方形/長方形 146">
          <a:extLst>
            <a:ext uri="{FF2B5EF4-FFF2-40B4-BE49-F238E27FC236}">
              <a16:creationId xmlns:a16="http://schemas.microsoft.com/office/drawing/2014/main" id="{6669D36D-20CB-46DD-9C47-1EFDCFBE83E8}"/>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8" name="正方形/長方形 147">
          <a:extLst>
            <a:ext uri="{FF2B5EF4-FFF2-40B4-BE49-F238E27FC236}">
              <a16:creationId xmlns:a16="http://schemas.microsoft.com/office/drawing/2014/main" id="{9A29964B-789E-48DE-B885-600C9B94E65C}"/>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9" name="正方形/長方形 148">
          <a:extLst>
            <a:ext uri="{FF2B5EF4-FFF2-40B4-BE49-F238E27FC236}">
              <a16:creationId xmlns:a16="http://schemas.microsoft.com/office/drawing/2014/main" id="{F4221938-63D0-4EC0-83B9-46E36241C9CB}"/>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E0D4B692-E5DB-4CE6-976E-C967F609AAAC}"/>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D7BABD66-5A3A-402B-B352-9CC90AEEE7D4}"/>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F100352C-A019-4D2C-9E18-A2DF968B4059}"/>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6D9A7365-043F-4702-B056-9FCC36ED6106}"/>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DA6F11C5-2D4C-46F6-A55E-297AF2FD14E1}"/>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28A2F2C2-DA8A-4CEF-8B25-026E984581FB}"/>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E84895EB-46CC-4795-BF78-55CACC7AAE18}"/>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9DE84937-03B0-4A0D-9A35-4D9BDBDC308F}"/>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037C9025-CD0B-4EB5-96CB-7A9D50589031}"/>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AA8D98BF-40B2-4868-A197-5C524E2BB663}"/>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FF98A502-37F6-4DF2-A36F-B5B6051D8851}"/>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CE7D698E-584C-4D56-BCE0-99330470FFEA}"/>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74FC6FAD-F617-46C0-9B70-5B59B79F59F3}"/>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F90484B4-7878-41B4-97B4-759ECC99F3D3}"/>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F574AEB8-6C98-430C-9927-D5324981D06C}"/>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85D5FE23-427D-421F-8703-543EF1540F3D}"/>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陸上競技場・野球場・球技場】&#10;有形固定資産減価償却率グラフ枠">
          <a:extLst>
            <a:ext uri="{FF2B5EF4-FFF2-40B4-BE49-F238E27FC236}">
              <a16:creationId xmlns:a16="http://schemas.microsoft.com/office/drawing/2014/main" id="{1DFA3043-AF1F-49B3-819D-5456E2F8C478}"/>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45720</xdr:rowOff>
    </xdr:from>
    <xdr:to>
      <xdr:col>24</xdr:col>
      <xdr:colOff>62865</xdr:colOff>
      <xdr:row>63</xdr:row>
      <xdr:rowOff>156210</xdr:rowOff>
    </xdr:to>
    <xdr:cxnSp macro="">
      <xdr:nvCxnSpPr>
        <xdr:cNvPr id="167" name="直線コネクタ 166">
          <a:extLst>
            <a:ext uri="{FF2B5EF4-FFF2-40B4-BE49-F238E27FC236}">
              <a16:creationId xmlns:a16="http://schemas.microsoft.com/office/drawing/2014/main" id="{94F3C939-AEDE-47DB-9F41-256211B79E36}"/>
            </a:ext>
          </a:extLst>
        </xdr:cNvPr>
        <xdr:cNvCxnSpPr/>
      </xdr:nvCxnSpPr>
      <xdr:spPr>
        <a:xfrm flipV="1">
          <a:off x="4179570" y="8954770"/>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160037</xdr:rowOff>
    </xdr:from>
    <xdr:ext cx="405111" cy="259045"/>
    <xdr:sp macro="" textlink="">
      <xdr:nvSpPr>
        <xdr:cNvPr id="168" name="【陸上競技場・野球場・球技場】&#10;有形固定資産減価償却率最小値テキスト">
          <a:extLst>
            <a:ext uri="{FF2B5EF4-FFF2-40B4-BE49-F238E27FC236}">
              <a16:creationId xmlns:a16="http://schemas.microsoft.com/office/drawing/2014/main" id="{D7FD885D-DC16-48C2-89AA-F5A196377C00}"/>
            </a:ext>
          </a:extLst>
        </xdr:cNvPr>
        <xdr:cNvSpPr txBox="1"/>
      </xdr:nvSpPr>
      <xdr:spPr>
        <a:xfrm>
          <a:off x="4229100" y="1036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69" name="直線コネクタ 168">
          <a:extLst>
            <a:ext uri="{FF2B5EF4-FFF2-40B4-BE49-F238E27FC236}">
              <a16:creationId xmlns:a16="http://schemas.microsoft.com/office/drawing/2014/main" id="{3CC2B2A0-1C1B-4376-B635-503E68CB16BD}"/>
            </a:ext>
          </a:extLst>
        </xdr:cNvPr>
        <xdr:cNvCxnSpPr/>
      </xdr:nvCxnSpPr>
      <xdr:spPr>
        <a:xfrm>
          <a:off x="4105275" y="103606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163847</xdr:rowOff>
    </xdr:from>
    <xdr:ext cx="405111" cy="259045"/>
    <xdr:sp macro="" textlink="">
      <xdr:nvSpPr>
        <xdr:cNvPr id="170" name="【陸上競技場・野球場・球技場】&#10;有形固定資産減価償却率最大値テキスト">
          <a:extLst>
            <a:ext uri="{FF2B5EF4-FFF2-40B4-BE49-F238E27FC236}">
              <a16:creationId xmlns:a16="http://schemas.microsoft.com/office/drawing/2014/main" id="{E96C3C9C-8048-4AF5-83B6-03A21B45EEDA}"/>
            </a:ext>
          </a:extLst>
        </xdr:cNvPr>
        <xdr:cNvSpPr txBox="1"/>
      </xdr:nvSpPr>
      <xdr:spPr>
        <a:xfrm>
          <a:off x="4229100" y="874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45720</xdr:rowOff>
    </xdr:from>
    <xdr:to>
      <xdr:col>24</xdr:col>
      <xdr:colOff>152400</xdr:colOff>
      <xdr:row>55</xdr:row>
      <xdr:rowOff>45720</xdr:rowOff>
    </xdr:to>
    <xdr:cxnSp macro="">
      <xdr:nvCxnSpPr>
        <xdr:cNvPr id="171" name="直線コネクタ 170">
          <a:extLst>
            <a:ext uri="{FF2B5EF4-FFF2-40B4-BE49-F238E27FC236}">
              <a16:creationId xmlns:a16="http://schemas.microsoft.com/office/drawing/2014/main" id="{A1DC21B6-4A9A-4859-8FB3-3AF4CB9CFC12}"/>
            </a:ext>
          </a:extLst>
        </xdr:cNvPr>
        <xdr:cNvCxnSpPr/>
      </xdr:nvCxnSpPr>
      <xdr:spPr>
        <a:xfrm>
          <a:off x="4105275" y="8954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71137</xdr:rowOff>
    </xdr:from>
    <xdr:ext cx="405111" cy="259045"/>
    <xdr:sp macro="" textlink="">
      <xdr:nvSpPr>
        <xdr:cNvPr id="172" name="【陸上競技場・野球場・球技場】&#10;有形固定資産減価償却率平均値テキスト">
          <a:extLst>
            <a:ext uri="{FF2B5EF4-FFF2-40B4-BE49-F238E27FC236}">
              <a16:creationId xmlns:a16="http://schemas.microsoft.com/office/drawing/2014/main" id="{1C73C75D-3524-4324-A32B-A3DF18337D54}"/>
            </a:ext>
          </a:extLst>
        </xdr:cNvPr>
        <xdr:cNvSpPr txBox="1"/>
      </xdr:nvSpPr>
      <xdr:spPr>
        <a:xfrm>
          <a:off x="4229100" y="9459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3" name="フローチャート: 判断 172">
          <a:extLst>
            <a:ext uri="{FF2B5EF4-FFF2-40B4-BE49-F238E27FC236}">
              <a16:creationId xmlns:a16="http://schemas.microsoft.com/office/drawing/2014/main" id="{BB12580C-DB56-405C-A8AD-66C416B88CDF}"/>
            </a:ext>
          </a:extLst>
        </xdr:cNvPr>
        <xdr:cNvSpPr/>
      </xdr:nvSpPr>
      <xdr:spPr>
        <a:xfrm>
          <a:off x="4124325" y="95986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4" name="フローチャート: 判断 173">
          <a:extLst>
            <a:ext uri="{FF2B5EF4-FFF2-40B4-BE49-F238E27FC236}">
              <a16:creationId xmlns:a16="http://schemas.microsoft.com/office/drawing/2014/main" id="{9EC1EDD0-BB5C-4F52-8C03-0265B685F86D}"/>
            </a:ext>
          </a:extLst>
        </xdr:cNvPr>
        <xdr:cNvSpPr/>
      </xdr:nvSpPr>
      <xdr:spPr>
        <a:xfrm>
          <a:off x="3381375" y="96494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101600</xdr:rowOff>
    </xdr:from>
    <xdr:to>
      <xdr:col>15</xdr:col>
      <xdr:colOff>101600</xdr:colOff>
      <xdr:row>58</xdr:row>
      <xdr:rowOff>31750</xdr:rowOff>
    </xdr:to>
    <xdr:sp macro="" textlink="">
      <xdr:nvSpPr>
        <xdr:cNvPr id="175" name="フローチャート: 判断 174">
          <a:extLst>
            <a:ext uri="{FF2B5EF4-FFF2-40B4-BE49-F238E27FC236}">
              <a16:creationId xmlns:a16="http://schemas.microsoft.com/office/drawing/2014/main" id="{07396A16-4DB0-4AA0-BBBF-F0BD4B8B9B7D}"/>
            </a:ext>
          </a:extLst>
        </xdr:cNvPr>
        <xdr:cNvSpPr/>
      </xdr:nvSpPr>
      <xdr:spPr>
        <a:xfrm>
          <a:off x="2571750" y="9334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76" name="フローチャート: 判断 175">
          <a:extLst>
            <a:ext uri="{FF2B5EF4-FFF2-40B4-BE49-F238E27FC236}">
              <a16:creationId xmlns:a16="http://schemas.microsoft.com/office/drawing/2014/main" id="{327BBA51-D86D-45E4-AF44-EA4B46289C5C}"/>
            </a:ext>
          </a:extLst>
        </xdr:cNvPr>
        <xdr:cNvSpPr/>
      </xdr:nvSpPr>
      <xdr:spPr>
        <a:xfrm>
          <a:off x="1781175" y="93986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126365</xdr:rowOff>
    </xdr:from>
    <xdr:to>
      <xdr:col>6</xdr:col>
      <xdr:colOff>38100</xdr:colOff>
      <xdr:row>57</xdr:row>
      <xdr:rowOff>56515</xdr:rowOff>
    </xdr:to>
    <xdr:sp macro="" textlink="">
      <xdr:nvSpPr>
        <xdr:cNvPr id="177" name="フローチャート: 判断 176">
          <a:extLst>
            <a:ext uri="{FF2B5EF4-FFF2-40B4-BE49-F238E27FC236}">
              <a16:creationId xmlns:a16="http://schemas.microsoft.com/office/drawing/2014/main" id="{9827079B-E138-4EA3-BBB6-E93E1AC7FB2D}"/>
            </a:ext>
          </a:extLst>
        </xdr:cNvPr>
        <xdr:cNvSpPr/>
      </xdr:nvSpPr>
      <xdr:spPr>
        <a:xfrm>
          <a:off x="981075" y="91909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BDE4B75-45E8-4E91-9B25-6D050353FB3E}"/>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AAE75BF-7EF1-4622-87F6-4C6BBC141437}"/>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515DA89-C45E-4325-9F47-09DEF77F411C}"/>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6435194-07A1-4792-A386-01EC24C54DE2}"/>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6DE540D-87D7-40E0-A252-0B1B3A727CA9}"/>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83" name="楕円 182">
          <a:extLst>
            <a:ext uri="{FF2B5EF4-FFF2-40B4-BE49-F238E27FC236}">
              <a16:creationId xmlns:a16="http://schemas.microsoft.com/office/drawing/2014/main" id="{82E73781-6F4C-4A67-BCAF-1CAC1328BCD9}"/>
            </a:ext>
          </a:extLst>
        </xdr:cNvPr>
        <xdr:cNvSpPr/>
      </xdr:nvSpPr>
      <xdr:spPr>
        <a:xfrm>
          <a:off x="4124325" y="97986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64787</xdr:rowOff>
    </xdr:from>
    <xdr:ext cx="405111" cy="259045"/>
    <xdr:sp macro="" textlink="">
      <xdr:nvSpPr>
        <xdr:cNvPr id="184" name="【陸上競技場・野球場・球技場】&#10;有形固定資産減価償却率該当値テキスト">
          <a:extLst>
            <a:ext uri="{FF2B5EF4-FFF2-40B4-BE49-F238E27FC236}">
              <a16:creationId xmlns:a16="http://schemas.microsoft.com/office/drawing/2014/main" id="{2D8E6ED8-49A9-4444-8DFB-800050BDFEBC}"/>
            </a:ext>
          </a:extLst>
        </xdr:cNvPr>
        <xdr:cNvSpPr txBox="1"/>
      </xdr:nvSpPr>
      <xdr:spPr>
        <a:xfrm>
          <a:off x="4229100"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27305</xdr:rowOff>
    </xdr:from>
    <xdr:to>
      <xdr:col>20</xdr:col>
      <xdr:colOff>38100</xdr:colOff>
      <xdr:row>60</xdr:row>
      <xdr:rowOff>128905</xdr:rowOff>
    </xdr:to>
    <xdr:sp macro="" textlink="">
      <xdr:nvSpPr>
        <xdr:cNvPr id="185" name="楕円 184">
          <a:extLst>
            <a:ext uri="{FF2B5EF4-FFF2-40B4-BE49-F238E27FC236}">
              <a16:creationId xmlns:a16="http://schemas.microsoft.com/office/drawing/2014/main" id="{F9EA35A9-40B1-44B9-B09F-DB319C65B623}"/>
            </a:ext>
          </a:extLst>
        </xdr:cNvPr>
        <xdr:cNvSpPr/>
      </xdr:nvSpPr>
      <xdr:spPr>
        <a:xfrm>
          <a:off x="3381375" y="97459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78105</xdr:rowOff>
    </xdr:from>
    <xdr:to>
      <xdr:col>24</xdr:col>
      <xdr:colOff>63500</xdr:colOff>
      <xdr:row>60</xdr:row>
      <xdr:rowOff>137160</xdr:rowOff>
    </xdr:to>
    <xdr:cxnSp macro="">
      <xdr:nvCxnSpPr>
        <xdr:cNvPr id="186" name="直線コネクタ 185">
          <a:extLst>
            <a:ext uri="{FF2B5EF4-FFF2-40B4-BE49-F238E27FC236}">
              <a16:creationId xmlns:a16="http://schemas.microsoft.com/office/drawing/2014/main" id="{C548140E-68B2-496A-983D-8895E02D13EE}"/>
            </a:ext>
          </a:extLst>
        </xdr:cNvPr>
        <xdr:cNvCxnSpPr/>
      </xdr:nvCxnSpPr>
      <xdr:spPr>
        <a:xfrm>
          <a:off x="3429000" y="9793605"/>
          <a:ext cx="752475"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87" name="楕円 186">
          <a:extLst>
            <a:ext uri="{FF2B5EF4-FFF2-40B4-BE49-F238E27FC236}">
              <a16:creationId xmlns:a16="http://schemas.microsoft.com/office/drawing/2014/main" id="{4C67F31D-A896-4BEF-9214-6748B7D6C8F8}"/>
            </a:ext>
          </a:extLst>
        </xdr:cNvPr>
        <xdr:cNvSpPr/>
      </xdr:nvSpPr>
      <xdr:spPr>
        <a:xfrm>
          <a:off x="2571750" y="96964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78105</xdr:rowOff>
    </xdr:to>
    <xdr:cxnSp macro="">
      <xdr:nvCxnSpPr>
        <xdr:cNvPr id="188" name="直線コネクタ 187">
          <a:extLst>
            <a:ext uri="{FF2B5EF4-FFF2-40B4-BE49-F238E27FC236}">
              <a16:creationId xmlns:a16="http://schemas.microsoft.com/office/drawing/2014/main" id="{A81B620C-8F7E-4683-B680-F8BE5F6409FF}"/>
            </a:ext>
          </a:extLst>
        </xdr:cNvPr>
        <xdr:cNvCxnSpPr/>
      </xdr:nvCxnSpPr>
      <xdr:spPr>
        <a:xfrm>
          <a:off x="2619375" y="9734550"/>
          <a:ext cx="809625"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9" name="楕円 188">
          <a:extLst>
            <a:ext uri="{FF2B5EF4-FFF2-40B4-BE49-F238E27FC236}">
              <a16:creationId xmlns:a16="http://schemas.microsoft.com/office/drawing/2014/main" id="{4C7E50DA-2B45-4EC8-8578-6C9407FB48D6}"/>
            </a:ext>
          </a:extLst>
        </xdr:cNvPr>
        <xdr:cNvSpPr/>
      </xdr:nvSpPr>
      <xdr:spPr>
        <a:xfrm>
          <a:off x="1781175" y="97167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45720</xdr:rowOff>
    </xdr:to>
    <xdr:cxnSp macro="">
      <xdr:nvCxnSpPr>
        <xdr:cNvPr id="190" name="直線コネクタ 189">
          <a:extLst>
            <a:ext uri="{FF2B5EF4-FFF2-40B4-BE49-F238E27FC236}">
              <a16:creationId xmlns:a16="http://schemas.microsoft.com/office/drawing/2014/main" id="{E0BABBF7-8617-4F48-AC15-9C2DC3198784}"/>
            </a:ext>
          </a:extLst>
        </xdr:cNvPr>
        <xdr:cNvCxnSpPr/>
      </xdr:nvCxnSpPr>
      <xdr:spPr>
        <a:xfrm flipV="1">
          <a:off x="1828800" y="9734550"/>
          <a:ext cx="790575"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139700</xdr:rowOff>
    </xdr:from>
    <xdr:to>
      <xdr:col>6</xdr:col>
      <xdr:colOff>38100</xdr:colOff>
      <xdr:row>60</xdr:row>
      <xdr:rowOff>69850</xdr:rowOff>
    </xdr:to>
    <xdr:sp macro="" textlink="">
      <xdr:nvSpPr>
        <xdr:cNvPr id="191" name="楕円 190">
          <a:extLst>
            <a:ext uri="{FF2B5EF4-FFF2-40B4-BE49-F238E27FC236}">
              <a16:creationId xmlns:a16="http://schemas.microsoft.com/office/drawing/2014/main" id="{02FDD963-29B2-4E77-A982-3E7204C72914}"/>
            </a:ext>
          </a:extLst>
        </xdr:cNvPr>
        <xdr:cNvSpPr/>
      </xdr:nvSpPr>
      <xdr:spPr>
        <a:xfrm>
          <a:off x="981075" y="96964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19050</xdr:rowOff>
    </xdr:from>
    <xdr:to>
      <xdr:col>10</xdr:col>
      <xdr:colOff>114300</xdr:colOff>
      <xdr:row>60</xdr:row>
      <xdr:rowOff>45720</xdr:rowOff>
    </xdr:to>
    <xdr:cxnSp macro="">
      <xdr:nvCxnSpPr>
        <xdr:cNvPr id="192" name="直線コネクタ 191">
          <a:extLst>
            <a:ext uri="{FF2B5EF4-FFF2-40B4-BE49-F238E27FC236}">
              <a16:creationId xmlns:a16="http://schemas.microsoft.com/office/drawing/2014/main" id="{A28198BC-5570-4496-A249-1D7098E790D2}"/>
            </a:ext>
          </a:extLst>
        </xdr:cNvPr>
        <xdr:cNvCxnSpPr/>
      </xdr:nvCxnSpPr>
      <xdr:spPr>
        <a:xfrm>
          <a:off x="1028700" y="9734550"/>
          <a:ext cx="8001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93" name="n_1aveValue【陸上競技場・野球場・球技場】&#10;有形固定資産減価償却率">
          <a:extLst>
            <a:ext uri="{FF2B5EF4-FFF2-40B4-BE49-F238E27FC236}">
              <a16:creationId xmlns:a16="http://schemas.microsoft.com/office/drawing/2014/main" id="{B64AFD91-29F6-42E3-91D5-3ED462C8F56B}"/>
            </a:ext>
          </a:extLst>
        </xdr:cNvPr>
        <xdr:cNvSpPr txBox="1"/>
      </xdr:nvSpPr>
      <xdr:spPr>
        <a:xfrm>
          <a:off x="3239144" y="943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48277</xdr:rowOff>
    </xdr:from>
    <xdr:ext cx="405111" cy="259045"/>
    <xdr:sp macro="" textlink="">
      <xdr:nvSpPr>
        <xdr:cNvPr id="194" name="n_2aveValue【陸上競技場・野球場・球技場】&#10;有形固定資産減価償却率">
          <a:extLst>
            <a:ext uri="{FF2B5EF4-FFF2-40B4-BE49-F238E27FC236}">
              <a16:creationId xmlns:a16="http://schemas.microsoft.com/office/drawing/2014/main" id="{A28BF251-2FE6-4452-AAE5-4464889C34B9}"/>
            </a:ext>
          </a:extLst>
        </xdr:cNvPr>
        <xdr:cNvSpPr txBox="1"/>
      </xdr:nvSpPr>
      <xdr:spPr>
        <a:xfrm>
          <a:off x="2439044" y="911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128287</xdr:rowOff>
    </xdr:from>
    <xdr:ext cx="405111" cy="259045"/>
    <xdr:sp macro="" textlink="">
      <xdr:nvSpPr>
        <xdr:cNvPr id="195" name="n_3aveValue【陸上競技場・野球場・球技場】&#10;有形固定資産減価償却率">
          <a:extLst>
            <a:ext uri="{FF2B5EF4-FFF2-40B4-BE49-F238E27FC236}">
              <a16:creationId xmlns:a16="http://schemas.microsoft.com/office/drawing/2014/main" id="{328E6919-BF19-41BD-9ACF-0155760AE945}"/>
            </a:ext>
          </a:extLst>
        </xdr:cNvPr>
        <xdr:cNvSpPr txBox="1"/>
      </xdr:nvSpPr>
      <xdr:spPr>
        <a:xfrm>
          <a:off x="1648469" y="919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73042</xdr:rowOff>
    </xdr:from>
    <xdr:ext cx="405111" cy="259045"/>
    <xdr:sp macro="" textlink="">
      <xdr:nvSpPr>
        <xdr:cNvPr id="196" name="n_4aveValue【陸上競技場・野球場・球技場】&#10;有形固定資産減価償却率">
          <a:extLst>
            <a:ext uri="{FF2B5EF4-FFF2-40B4-BE49-F238E27FC236}">
              <a16:creationId xmlns:a16="http://schemas.microsoft.com/office/drawing/2014/main" id="{89E5FCB8-8F2C-4085-AB69-9B99968F0BEB}"/>
            </a:ext>
          </a:extLst>
        </xdr:cNvPr>
        <xdr:cNvSpPr txBox="1"/>
      </xdr:nvSpPr>
      <xdr:spPr>
        <a:xfrm>
          <a:off x="848369" y="897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120032</xdr:rowOff>
    </xdr:from>
    <xdr:ext cx="405111" cy="259045"/>
    <xdr:sp macro="" textlink="">
      <xdr:nvSpPr>
        <xdr:cNvPr id="197" name="n_1mainValue【陸上競技場・野球場・球技場】&#10;有形固定資産減価償却率">
          <a:extLst>
            <a:ext uri="{FF2B5EF4-FFF2-40B4-BE49-F238E27FC236}">
              <a16:creationId xmlns:a16="http://schemas.microsoft.com/office/drawing/2014/main" id="{21EEB0B6-2837-4996-BF26-F6EAB962C18A}"/>
            </a:ext>
          </a:extLst>
        </xdr:cNvPr>
        <xdr:cNvSpPr txBox="1"/>
      </xdr:nvSpPr>
      <xdr:spPr>
        <a:xfrm>
          <a:off x="3239144" y="983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198" name="n_2mainValue【陸上競技場・野球場・球技場】&#10;有形固定資産減価償却率">
          <a:extLst>
            <a:ext uri="{FF2B5EF4-FFF2-40B4-BE49-F238E27FC236}">
              <a16:creationId xmlns:a16="http://schemas.microsoft.com/office/drawing/2014/main" id="{B740E53F-9DD6-4F14-BD49-EDFED3C15938}"/>
            </a:ext>
          </a:extLst>
        </xdr:cNvPr>
        <xdr:cNvSpPr txBox="1"/>
      </xdr:nvSpPr>
      <xdr:spPr>
        <a:xfrm>
          <a:off x="2439044" y="9779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199" name="n_3mainValue【陸上競技場・野球場・球技場】&#10;有形固定資産減価償却率">
          <a:extLst>
            <a:ext uri="{FF2B5EF4-FFF2-40B4-BE49-F238E27FC236}">
              <a16:creationId xmlns:a16="http://schemas.microsoft.com/office/drawing/2014/main" id="{5B79E98D-0074-4740-B82D-CCCE82EF686B}"/>
            </a:ext>
          </a:extLst>
        </xdr:cNvPr>
        <xdr:cNvSpPr txBox="1"/>
      </xdr:nvSpPr>
      <xdr:spPr>
        <a:xfrm>
          <a:off x="1648469"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60977</xdr:rowOff>
    </xdr:from>
    <xdr:ext cx="405111" cy="259045"/>
    <xdr:sp macro="" textlink="">
      <xdr:nvSpPr>
        <xdr:cNvPr id="200" name="n_4mainValue【陸上競技場・野球場・球技場】&#10;有形固定資産減価償却率">
          <a:extLst>
            <a:ext uri="{FF2B5EF4-FFF2-40B4-BE49-F238E27FC236}">
              <a16:creationId xmlns:a16="http://schemas.microsoft.com/office/drawing/2014/main" id="{DB21AC35-8347-46F4-AF17-4899BD620F77}"/>
            </a:ext>
          </a:extLst>
        </xdr:cNvPr>
        <xdr:cNvSpPr txBox="1"/>
      </xdr:nvSpPr>
      <xdr:spPr>
        <a:xfrm>
          <a:off x="848369" y="9779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a:extLst>
            <a:ext uri="{FF2B5EF4-FFF2-40B4-BE49-F238E27FC236}">
              <a16:creationId xmlns:a16="http://schemas.microsoft.com/office/drawing/2014/main" id="{792694DF-F35C-45AA-8515-223FE9F784FC}"/>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2" name="正方形/長方形 201">
          <a:extLst>
            <a:ext uri="{FF2B5EF4-FFF2-40B4-BE49-F238E27FC236}">
              <a16:creationId xmlns:a16="http://schemas.microsoft.com/office/drawing/2014/main" id="{4C0DB87E-1DFF-4132-A0D1-F3046716A8C6}"/>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3" name="正方形/長方形 202">
          <a:extLst>
            <a:ext uri="{FF2B5EF4-FFF2-40B4-BE49-F238E27FC236}">
              <a16:creationId xmlns:a16="http://schemas.microsoft.com/office/drawing/2014/main" id="{8E65C511-0C61-433A-AF10-175090440CFF}"/>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4" name="正方形/長方形 203">
          <a:extLst>
            <a:ext uri="{FF2B5EF4-FFF2-40B4-BE49-F238E27FC236}">
              <a16:creationId xmlns:a16="http://schemas.microsoft.com/office/drawing/2014/main" id="{4C066599-DA66-47F0-9152-246A74C1DF75}"/>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5" name="正方形/長方形 204">
          <a:extLst>
            <a:ext uri="{FF2B5EF4-FFF2-40B4-BE49-F238E27FC236}">
              <a16:creationId xmlns:a16="http://schemas.microsoft.com/office/drawing/2014/main" id="{4021C5AE-7A5B-4348-A323-5B155B70EFF8}"/>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C54D3413-A7BF-4A6A-B459-762263594792}"/>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9DE9EAF-8E93-4963-8C2C-81D2D568687E}"/>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BFB698E8-D7A4-4DFF-9C55-3404F1E22BC8}"/>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a:extLst>
            <a:ext uri="{FF2B5EF4-FFF2-40B4-BE49-F238E27FC236}">
              <a16:creationId xmlns:a16="http://schemas.microsoft.com/office/drawing/2014/main" id="{63601262-20DF-4EBA-8F94-70EB1417FA8B}"/>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0" name="テキスト ボックス 209">
          <a:extLst>
            <a:ext uri="{FF2B5EF4-FFF2-40B4-BE49-F238E27FC236}">
              <a16:creationId xmlns:a16="http://schemas.microsoft.com/office/drawing/2014/main" id="{599F5DA9-5BAD-42BB-B3A7-25454C6FE806}"/>
            </a:ext>
          </a:extLst>
        </xdr:cNvPr>
        <xdr:cNvSpPr txBox="1"/>
      </xdr:nvSpPr>
      <xdr:spPr>
        <a:xfrm>
          <a:off x="5527221"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a:extLst>
            <a:ext uri="{FF2B5EF4-FFF2-40B4-BE49-F238E27FC236}">
              <a16:creationId xmlns:a16="http://schemas.microsoft.com/office/drawing/2014/main" id="{C5C65648-011E-46E4-8B31-ADCB0B26C107}"/>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2" name="テキスト ボックス 211">
          <a:extLst>
            <a:ext uri="{FF2B5EF4-FFF2-40B4-BE49-F238E27FC236}">
              <a16:creationId xmlns:a16="http://schemas.microsoft.com/office/drawing/2014/main" id="{C26A2D28-EBBA-4930-8E27-2E3521976725}"/>
            </a:ext>
          </a:extLst>
        </xdr:cNvPr>
        <xdr:cNvSpPr txBox="1"/>
      </xdr:nvSpPr>
      <xdr:spPr>
        <a:xfrm>
          <a:off x="5527221"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a:extLst>
            <a:ext uri="{FF2B5EF4-FFF2-40B4-BE49-F238E27FC236}">
              <a16:creationId xmlns:a16="http://schemas.microsoft.com/office/drawing/2014/main" id="{CF9BDE49-8489-4442-AA45-AEA9E16C57FE}"/>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4" name="テキスト ボックス 213">
          <a:extLst>
            <a:ext uri="{FF2B5EF4-FFF2-40B4-BE49-F238E27FC236}">
              <a16:creationId xmlns:a16="http://schemas.microsoft.com/office/drawing/2014/main" id="{968BB269-8D0B-478B-B9A0-BBA32D021EDC}"/>
            </a:ext>
          </a:extLst>
        </xdr:cNvPr>
        <xdr:cNvSpPr txBox="1"/>
      </xdr:nvSpPr>
      <xdr:spPr>
        <a:xfrm>
          <a:off x="5527221"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a:extLst>
            <a:ext uri="{FF2B5EF4-FFF2-40B4-BE49-F238E27FC236}">
              <a16:creationId xmlns:a16="http://schemas.microsoft.com/office/drawing/2014/main" id="{DBB73C0F-A3BC-4F47-BC51-42FE3746A23A}"/>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6" name="テキスト ボックス 215">
          <a:extLst>
            <a:ext uri="{FF2B5EF4-FFF2-40B4-BE49-F238E27FC236}">
              <a16:creationId xmlns:a16="http://schemas.microsoft.com/office/drawing/2014/main" id="{0828364E-9A93-45E3-8913-A11F2C41043A}"/>
            </a:ext>
          </a:extLst>
        </xdr:cNvPr>
        <xdr:cNvSpPr txBox="1"/>
      </xdr:nvSpPr>
      <xdr:spPr>
        <a:xfrm>
          <a:off x="5527221"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95A3A8B3-323A-40EA-B5A1-9867CBED3BF7}"/>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8" name="テキスト ボックス 217">
          <a:extLst>
            <a:ext uri="{FF2B5EF4-FFF2-40B4-BE49-F238E27FC236}">
              <a16:creationId xmlns:a16="http://schemas.microsoft.com/office/drawing/2014/main" id="{3003384B-584D-44BA-AFD0-A1EEFEA05DC4}"/>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陸上競技場・野球場・球技場】&#10;一人当たり面積グラフ枠">
          <a:extLst>
            <a:ext uri="{FF2B5EF4-FFF2-40B4-BE49-F238E27FC236}">
              <a16:creationId xmlns:a16="http://schemas.microsoft.com/office/drawing/2014/main" id="{70E336F0-B031-489E-8747-6FB9CE906B1A}"/>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112014</xdr:rowOff>
    </xdr:from>
    <xdr:to>
      <xdr:col>54</xdr:col>
      <xdr:colOff>189865</xdr:colOff>
      <xdr:row>63</xdr:row>
      <xdr:rowOff>107442</xdr:rowOff>
    </xdr:to>
    <xdr:cxnSp macro="">
      <xdr:nvCxnSpPr>
        <xdr:cNvPr id="220" name="直線コネクタ 219">
          <a:extLst>
            <a:ext uri="{FF2B5EF4-FFF2-40B4-BE49-F238E27FC236}">
              <a16:creationId xmlns:a16="http://schemas.microsoft.com/office/drawing/2014/main" id="{4F7FEE94-9BDD-4578-9FA0-BA524DEE6BBB}"/>
            </a:ext>
          </a:extLst>
        </xdr:cNvPr>
        <xdr:cNvCxnSpPr/>
      </xdr:nvCxnSpPr>
      <xdr:spPr>
        <a:xfrm flipV="1">
          <a:off x="9427845" y="9341739"/>
          <a:ext cx="1270" cy="96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221" name="【陸上競技場・野球場・球技場】&#10;一人当たり面積最小値テキスト">
          <a:extLst>
            <a:ext uri="{FF2B5EF4-FFF2-40B4-BE49-F238E27FC236}">
              <a16:creationId xmlns:a16="http://schemas.microsoft.com/office/drawing/2014/main" id="{CEF6068F-50E5-4DED-9C7B-75713B8A20AF}"/>
            </a:ext>
          </a:extLst>
        </xdr:cNvPr>
        <xdr:cNvSpPr txBox="1"/>
      </xdr:nvSpPr>
      <xdr:spPr>
        <a:xfrm>
          <a:off x="9477375" y="1031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222" name="直線コネクタ 221">
          <a:extLst>
            <a:ext uri="{FF2B5EF4-FFF2-40B4-BE49-F238E27FC236}">
              <a16:creationId xmlns:a16="http://schemas.microsoft.com/office/drawing/2014/main" id="{594D8EF3-2B21-4536-8E47-21943A7C4D3E}"/>
            </a:ext>
          </a:extLst>
        </xdr:cNvPr>
        <xdr:cNvCxnSpPr/>
      </xdr:nvCxnSpPr>
      <xdr:spPr>
        <a:xfrm>
          <a:off x="9363075" y="103055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58691</xdr:rowOff>
    </xdr:from>
    <xdr:ext cx="469744" cy="259045"/>
    <xdr:sp macro="" textlink="">
      <xdr:nvSpPr>
        <xdr:cNvPr id="223" name="【陸上競技場・野球場・球技場】&#10;一人当たり面積最大値テキスト">
          <a:extLst>
            <a:ext uri="{FF2B5EF4-FFF2-40B4-BE49-F238E27FC236}">
              <a16:creationId xmlns:a16="http://schemas.microsoft.com/office/drawing/2014/main" id="{6ACE83BF-FDE6-4A0B-B7DC-2A4F02037308}"/>
            </a:ext>
          </a:extLst>
        </xdr:cNvPr>
        <xdr:cNvSpPr txBox="1"/>
      </xdr:nvSpPr>
      <xdr:spPr>
        <a:xfrm>
          <a:off x="9477375" y="912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112014</xdr:rowOff>
    </xdr:from>
    <xdr:to>
      <xdr:col>55</xdr:col>
      <xdr:colOff>88900</xdr:colOff>
      <xdr:row>57</xdr:row>
      <xdr:rowOff>112014</xdr:rowOff>
    </xdr:to>
    <xdr:cxnSp macro="">
      <xdr:nvCxnSpPr>
        <xdr:cNvPr id="224" name="直線コネクタ 223">
          <a:extLst>
            <a:ext uri="{FF2B5EF4-FFF2-40B4-BE49-F238E27FC236}">
              <a16:creationId xmlns:a16="http://schemas.microsoft.com/office/drawing/2014/main" id="{B1775365-0ED5-43D9-AE1F-FCEBDBC8BED2}"/>
            </a:ext>
          </a:extLst>
        </xdr:cNvPr>
        <xdr:cNvCxnSpPr/>
      </xdr:nvCxnSpPr>
      <xdr:spPr>
        <a:xfrm>
          <a:off x="9363075" y="934173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106951</xdr:rowOff>
    </xdr:from>
    <xdr:ext cx="469744" cy="259045"/>
    <xdr:sp macro="" textlink="">
      <xdr:nvSpPr>
        <xdr:cNvPr id="225" name="【陸上競技場・野球場・球技場】&#10;一人当たり面積平均値テキスト">
          <a:extLst>
            <a:ext uri="{FF2B5EF4-FFF2-40B4-BE49-F238E27FC236}">
              <a16:creationId xmlns:a16="http://schemas.microsoft.com/office/drawing/2014/main" id="{CB9E125E-36A2-4754-B51F-FDCFF9C390A8}"/>
            </a:ext>
          </a:extLst>
        </xdr:cNvPr>
        <xdr:cNvSpPr txBox="1"/>
      </xdr:nvSpPr>
      <xdr:spPr>
        <a:xfrm>
          <a:off x="9477375" y="9819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84074</xdr:rowOff>
    </xdr:from>
    <xdr:to>
      <xdr:col>55</xdr:col>
      <xdr:colOff>50800</xdr:colOff>
      <xdr:row>62</xdr:row>
      <xdr:rowOff>14224</xdr:rowOff>
    </xdr:to>
    <xdr:sp macro="" textlink="">
      <xdr:nvSpPr>
        <xdr:cNvPr id="226" name="フローチャート: 判断 225">
          <a:extLst>
            <a:ext uri="{FF2B5EF4-FFF2-40B4-BE49-F238E27FC236}">
              <a16:creationId xmlns:a16="http://schemas.microsoft.com/office/drawing/2014/main" id="{62FC33FD-859E-4E5C-AD6A-484FAB0549B1}"/>
            </a:ext>
          </a:extLst>
        </xdr:cNvPr>
        <xdr:cNvSpPr/>
      </xdr:nvSpPr>
      <xdr:spPr>
        <a:xfrm>
          <a:off x="9401175" y="9964674"/>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102362</xdr:rowOff>
    </xdr:from>
    <xdr:to>
      <xdr:col>50</xdr:col>
      <xdr:colOff>165100</xdr:colOff>
      <xdr:row>62</xdr:row>
      <xdr:rowOff>32512</xdr:rowOff>
    </xdr:to>
    <xdr:sp macro="" textlink="">
      <xdr:nvSpPr>
        <xdr:cNvPr id="227" name="フローチャート: 判断 226">
          <a:extLst>
            <a:ext uri="{FF2B5EF4-FFF2-40B4-BE49-F238E27FC236}">
              <a16:creationId xmlns:a16="http://schemas.microsoft.com/office/drawing/2014/main" id="{0244DF33-43F3-4826-8E56-73ECAF02E07A}"/>
            </a:ext>
          </a:extLst>
        </xdr:cNvPr>
        <xdr:cNvSpPr/>
      </xdr:nvSpPr>
      <xdr:spPr>
        <a:xfrm>
          <a:off x="8639175" y="998296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106934</xdr:rowOff>
    </xdr:from>
    <xdr:to>
      <xdr:col>46</xdr:col>
      <xdr:colOff>38100</xdr:colOff>
      <xdr:row>62</xdr:row>
      <xdr:rowOff>37084</xdr:rowOff>
    </xdr:to>
    <xdr:sp macro="" textlink="">
      <xdr:nvSpPr>
        <xdr:cNvPr id="228" name="フローチャート: 判断 227">
          <a:extLst>
            <a:ext uri="{FF2B5EF4-FFF2-40B4-BE49-F238E27FC236}">
              <a16:creationId xmlns:a16="http://schemas.microsoft.com/office/drawing/2014/main" id="{0BDF1305-38B0-415C-8B90-C82632FB5468}"/>
            </a:ext>
          </a:extLst>
        </xdr:cNvPr>
        <xdr:cNvSpPr/>
      </xdr:nvSpPr>
      <xdr:spPr>
        <a:xfrm>
          <a:off x="7839075" y="998118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81788</xdr:rowOff>
    </xdr:from>
    <xdr:to>
      <xdr:col>41</xdr:col>
      <xdr:colOff>101600</xdr:colOff>
      <xdr:row>61</xdr:row>
      <xdr:rowOff>11938</xdr:rowOff>
    </xdr:to>
    <xdr:sp macro="" textlink="">
      <xdr:nvSpPr>
        <xdr:cNvPr id="229" name="フローチャート: 判断 228">
          <a:extLst>
            <a:ext uri="{FF2B5EF4-FFF2-40B4-BE49-F238E27FC236}">
              <a16:creationId xmlns:a16="http://schemas.microsoft.com/office/drawing/2014/main" id="{5BEE609C-AB50-42EB-AD55-B73FDEE6FF2A}"/>
            </a:ext>
          </a:extLst>
        </xdr:cNvPr>
        <xdr:cNvSpPr/>
      </xdr:nvSpPr>
      <xdr:spPr>
        <a:xfrm>
          <a:off x="7029450" y="980046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0" name="フローチャート: 判断 229">
          <a:extLst>
            <a:ext uri="{FF2B5EF4-FFF2-40B4-BE49-F238E27FC236}">
              <a16:creationId xmlns:a16="http://schemas.microsoft.com/office/drawing/2014/main" id="{C414874E-9241-48D1-95D2-AEFB68C9AAB0}"/>
            </a:ext>
          </a:extLst>
        </xdr:cNvPr>
        <xdr:cNvSpPr/>
      </xdr:nvSpPr>
      <xdr:spPr>
        <a:xfrm>
          <a:off x="6238875" y="1013485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15C5AA85-7F96-4BB6-B7BA-7C2B37B06BA3}"/>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965CCAC8-9713-4630-99D1-FB16BE840EB7}"/>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21D9A2EF-7142-4383-A023-AC06A27B49B8}"/>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F1E7BA4A-D248-4B6C-9CC0-6422110043EA}"/>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277D3DDB-99D8-4D9F-B398-F6B6B6B546C5}"/>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6" name="楕円 235">
          <a:extLst>
            <a:ext uri="{FF2B5EF4-FFF2-40B4-BE49-F238E27FC236}">
              <a16:creationId xmlns:a16="http://schemas.microsoft.com/office/drawing/2014/main" id="{F49A6246-8436-4A4D-9631-356092CA7D34}"/>
            </a:ext>
          </a:extLst>
        </xdr:cNvPr>
        <xdr:cNvSpPr/>
      </xdr:nvSpPr>
      <xdr:spPr>
        <a:xfrm>
          <a:off x="9401175" y="996289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67073</xdr:rowOff>
    </xdr:from>
    <xdr:ext cx="469744" cy="259045"/>
    <xdr:sp macro="" textlink="">
      <xdr:nvSpPr>
        <xdr:cNvPr id="237" name="【陸上競技場・野球場・球技場】&#10;一人当たり面積該当値テキスト">
          <a:extLst>
            <a:ext uri="{FF2B5EF4-FFF2-40B4-BE49-F238E27FC236}">
              <a16:creationId xmlns:a16="http://schemas.microsoft.com/office/drawing/2014/main" id="{436FA4B4-03B2-4C36-AF9C-3E52909ACF0B}"/>
            </a:ext>
          </a:extLst>
        </xdr:cNvPr>
        <xdr:cNvSpPr txBox="1"/>
      </xdr:nvSpPr>
      <xdr:spPr>
        <a:xfrm>
          <a:off x="9477375" y="994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93218</xdr:rowOff>
    </xdr:from>
    <xdr:to>
      <xdr:col>50</xdr:col>
      <xdr:colOff>165100</xdr:colOff>
      <xdr:row>62</xdr:row>
      <xdr:rowOff>23368</xdr:rowOff>
    </xdr:to>
    <xdr:sp macro="" textlink="">
      <xdr:nvSpPr>
        <xdr:cNvPr id="238" name="楕円 237">
          <a:extLst>
            <a:ext uri="{FF2B5EF4-FFF2-40B4-BE49-F238E27FC236}">
              <a16:creationId xmlns:a16="http://schemas.microsoft.com/office/drawing/2014/main" id="{33E64CE5-92B9-498B-90FB-152E9501D9BF}"/>
            </a:ext>
          </a:extLst>
        </xdr:cNvPr>
        <xdr:cNvSpPr/>
      </xdr:nvSpPr>
      <xdr:spPr>
        <a:xfrm>
          <a:off x="8639175" y="99706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139446</xdr:rowOff>
    </xdr:from>
    <xdr:to>
      <xdr:col>55</xdr:col>
      <xdr:colOff>0</xdr:colOff>
      <xdr:row>61</xdr:row>
      <xdr:rowOff>144018</xdr:rowOff>
    </xdr:to>
    <xdr:cxnSp macro="">
      <xdr:nvCxnSpPr>
        <xdr:cNvPr id="239" name="直線コネクタ 238">
          <a:extLst>
            <a:ext uri="{FF2B5EF4-FFF2-40B4-BE49-F238E27FC236}">
              <a16:creationId xmlns:a16="http://schemas.microsoft.com/office/drawing/2014/main" id="{0ECB9F36-36C0-463E-B8F4-F66DB7519ADB}"/>
            </a:ext>
          </a:extLst>
        </xdr:cNvPr>
        <xdr:cNvCxnSpPr/>
      </xdr:nvCxnSpPr>
      <xdr:spPr>
        <a:xfrm flipV="1">
          <a:off x="8686800" y="1002004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93218</xdr:rowOff>
    </xdr:from>
    <xdr:to>
      <xdr:col>46</xdr:col>
      <xdr:colOff>38100</xdr:colOff>
      <xdr:row>62</xdr:row>
      <xdr:rowOff>23368</xdr:rowOff>
    </xdr:to>
    <xdr:sp macro="" textlink="">
      <xdr:nvSpPr>
        <xdr:cNvPr id="240" name="楕円 239">
          <a:extLst>
            <a:ext uri="{FF2B5EF4-FFF2-40B4-BE49-F238E27FC236}">
              <a16:creationId xmlns:a16="http://schemas.microsoft.com/office/drawing/2014/main" id="{9F01688C-6F6F-4774-BF25-8304CE77AFB9}"/>
            </a:ext>
          </a:extLst>
        </xdr:cNvPr>
        <xdr:cNvSpPr/>
      </xdr:nvSpPr>
      <xdr:spPr>
        <a:xfrm>
          <a:off x="7839075" y="997064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144018</xdr:rowOff>
    </xdr:from>
    <xdr:to>
      <xdr:col>50</xdr:col>
      <xdr:colOff>114300</xdr:colOff>
      <xdr:row>61</xdr:row>
      <xdr:rowOff>144018</xdr:rowOff>
    </xdr:to>
    <xdr:cxnSp macro="">
      <xdr:nvCxnSpPr>
        <xdr:cNvPr id="241" name="直線コネクタ 240">
          <a:extLst>
            <a:ext uri="{FF2B5EF4-FFF2-40B4-BE49-F238E27FC236}">
              <a16:creationId xmlns:a16="http://schemas.microsoft.com/office/drawing/2014/main" id="{5635418E-1D2C-423B-A384-914D56233A7C}"/>
            </a:ext>
          </a:extLst>
        </xdr:cNvPr>
        <xdr:cNvCxnSpPr/>
      </xdr:nvCxnSpPr>
      <xdr:spPr>
        <a:xfrm>
          <a:off x="7886700" y="1001826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22352</xdr:rowOff>
    </xdr:from>
    <xdr:to>
      <xdr:col>41</xdr:col>
      <xdr:colOff>101600</xdr:colOff>
      <xdr:row>62</xdr:row>
      <xdr:rowOff>123952</xdr:rowOff>
    </xdr:to>
    <xdr:sp macro="" textlink="">
      <xdr:nvSpPr>
        <xdr:cNvPr id="242" name="楕円 241">
          <a:extLst>
            <a:ext uri="{FF2B5EF4-FFF2-40B4-BE49-F238E27FC236}">
              <a16:creationId xmlns:a16="http://schemas.microsoft.com/office/drawing/2014/main" id="{2A24A81D-0A8C-43EC-AC3B-19B81EB4610C}"/>
            </a:ext>
          </a:extLst>
        </xdr:cNvPr>
        <xdr:cNvSpPr/>
      </xdr:nvSpPr>
      <xdr:spPr>
        <a:xfrm>
          <a:off x="7029450" y="1006487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144018</xdr:rowOff>
    </xdr:from>
    <xdr:to>
      <xdr:col>45</xdr:col>
      <xdr:colOff>177800</xdr:colOff>
      <xdr:row>62</xdr:row>
      <xdr:rowOff>73152</xdr:rowOff>
    </xdr:to>
    <xdr:cxnSp macro="">
      <xdr:nvCxnSpPr>
        <xdr:cNvPr id="243" name="直線コネクタ 242">
          <a:extLst>
            <a:ext uri="{FF2B5EF4-FFF2-40B4-BE49-F238E27FC236}">
              <a16:creationId xmlns:a16="http://schemas.microsoft.com/office/drawing/2014/main" id="{1B47F82A-7F5E-42A3-A21E-053FDD295370}"/>
            </a:ext>
          </a:extLst>
        </xdr:cNvPr>
        <xdr:cNvCxnSpPr/>
      </xdr:nvCxnSpPr>
      <xdr:spPr>
        <a:xfrm flipV="1">
          <a:off x="7077075" y="10018268"/>
          <a:ext cx="809625"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26924</xdr:rowOff>
    </xdr:from>
    <xdr:to>
      <xdr:col>36</xdr:col>
      <xdr:colOff>165100</xdr:colOff>
      <xdr:row>62</xdr:row>
      <xdr:rowOff>128524</xdr:rowOff>
    </xdr:to>
    <xdr:sp macro="" textlink="">
      <xdr:nvSpPr>
        <xdr:cNvPr id="244" name="楕円 243">
          <a:extLst>
            <a:ext uri="{FF2B5EF4-FFF2-40B4-BE49-F238E27FC236}">
              <a16:creationId xmlns:a16="http://schemas.microsoft.com/office/drawing/2014/main" id="{F60A71DF-5839-48E1-A28B-6E4D72C4B013}"/>
            </a:ext>
          </a:extLst>
        </xdr:cNvPr>
        <xdr:cNvSpPr/>
      </xdr:nvSpPr>
      <xdr:spPr>
        <a:xfrm>
          <a:off x="6238875" y="100694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73152</xdr:rowOff>
    </xdr:from>
    <xdr:to>
      <xdr:col>41</xdr:col>
      <xdr:colOff>50800</xdr:colOff>
      <xdr:row>62</xdr:row>
      <xdr:rowOff>77724</xdr:rowOff>
    </xdr:to>
    <xdr:cxnSp macro="">
      <xdr:nvCxnSpPr>
        <xdr:cNvPr id="245" name="直線コネクタ 244">
          <a:extLst>
            <a:ext uri="{FF2B5EF4-FFF2-40B4-BE49-F238E27FC236}">
              <a16:creationId xmlns:a16="http://schemas.microsoft.com/office/drawing/2014/main" id="{4DD06345-897F-481F-9837-E8668B8AB08A}"/>
            </a:ext>
          </a:extLst>
        </xdr:cNvPr>
        <xdr:cNvCxnSpPr/>
      </xdr:nvCxnSpPr>
      <xdr:spPr>
        <a:xfrm flipV="1">
          <a:off x="6286500" y="10112502"/>
          <a:ext cx="7905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23639</xdr:rowOff>
    </xdr:from>
    <xdr:ext cx="469744" cy="259045"/>
    <xdr:sp macro="" textlink="">
      <xdr:nvSpPr>
        <xdr:cNvPr id="246" name="n_1aveValue【陸上競技場・野球場・球技場】&#10;一人当たり面積">
          <a:extLst>
            <a:ext uri="{FF2B5EF4-FFF2-40B4-BE49-F238E27FC236}">
              <a16:creationId xmlns:a16="http://schemas.microsoft.com/office/drawing/2014/main" id="{D436F279-CB0E-4E09-A352-D9F10D1BC9C7}"/>
            </a:ext>
          </a:extLst>
        </xdr:cNvPr>
        <xdr:cNvSpPr txBox="1"/>
      </xdr:nvSpPr>
      <xdr:spPr>
        <a:xfrm>
          <a:off x="8458277" y="1006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28211</xdr:rowOff>
    </xdr:from>
    <xdr:ext cx="469744" cy="259045"/>
    <xdr:sp macro="" textlink="">
      <xdr:nvSpPr>
        <xdr:cNvPr id="247" name="n_2aveValue【陸上競技場・野球場・球技場】&#10;一人当たり面積">
          <a:extLst>
            <a:ext uri="{FF2B5EF4-FFF2-40B4-BE49-F238E27FC236}">
              <a16:creationId xmlns:a16="http://schemas.microsoft.com/office/drawing/2014/main" id="{230A817B-3331-496F-BDC1-06FD226CB736}"/>
            </a:ext>
          </a:extLst>
        </xdr:cNvPr>
        <xdr:cNvSpPr txBox="1"/>
      </xdr:nvSpPr>
      <xdr:spPr>
        <a:xfrm>
          <a:off x="7677227" y="1007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28465</xdr:rowOff>
    </xdr:from>
    <xdr:ext cx="469744" cy="259045"/>
    <xdr:sp macro="" textlink="">
      <xdr:nvSpPr>
        <xdr:cNvPr id="248" name="n_3aveValue【陸上競技場・野球場・球技場】&#10;一人当たり面積">
          <a:extLst>
            <a:ext uri="{FF2B5EF4-FFF2-40B4-BE49-F238E27FC236}">
              <a16:creationId xmlns:a16="http://schemas.microsoft.com/office/drawing/2014/main" id="{E5A7F117-268C-4434-8432-3B5C5CDB26B1}"/>
            </a:ext>
          </a:extLst>
        </xdr:cNvPr>
        <xdr:cNvSpPr txBox="1"/>
      </xdr:nvSpPr>
      <xdr:spPr>
        <a:xfrm>
          <a:off x="6867602" y="958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16781</xdr:rowOff>
    </xdr:from>
    <xdr:ext cx="469744" cy="259045"/>
    <xdr:sp macro="" textlink="">
      <xdr:nvSpPr>
        <xdr:cNvPr id="249" name="n_4aveValue【陸上競技場・野球場・球技場】&#10;一人当たり面積">
          <a:extLst>
            <a:ext uri="{FF2B5EF4-FFF2-40B4-BE49-F238E27FC236}">
              <a16:creationId xmlns:a16="http://schemas.microsoft.com/office/drawing/2014/main" id="{0BA8ABE5-B27C-4B2A-9C1C-533B018904E6}"/>
            </a:ext>
          </a:extLst>
        </xdr:cNvPr>
        <xdr:cNvSpPr txBox="1"/>
      </xdr:nvSpPr>
      <xdr:spPr>
        <a:xfrm>
          <a:off x="6067502" y="1021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39895</xdr:rowOff>
    </xdr:from>
    <xdr:ext cx="469744" cy="259045"/>
    <xdr:sp macro="" textlink="">
      <xdr:nvSpPr>
        <xdr:cNvPr id="250" name="n_1mainValue【陸上競技場・野球場・球技場】&#10;一人当たり面積">
          <a:extLst>
            <a:ext uri="{FF2B5EF4-FFF2-40B4-BE49-F238E27FC236}">
              <a16:creationId xmlns:a16="http://schemas.microsoft.com/office/drawing/2014/main" id="{3B6A0255-6A59-4C9F-8763-16D05CF8DB45}"/>
            </a:ext>
          </a:extLst>
        </xdr:cNvPr>
        <xdr:cNvSpPr txBox="1"/>
      </xdr:nvSpPr>
      <xdr:spPr>
        <a:xfrm>
          <a:off x="8458277" y="975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39895</xdr:rowOff>
    </xdr:from>
    <xdr:ext cx="469744" cy="259045"/>
    <xdr:sp macro="" textlink="">
      <xdr:nvSpPr>
        <xdr:cNvPr id="251" name="n_2mainValue【陸上競技場・野球場・球技場】&#10;一人当たり面積">
          <a:extLst>
            <a:ext uri="{FF2B5EF4-FFF2-40B4-BE49-F238E27FC236}">
              <a16:creationId xmlns:a16="http://schemas.microsoft.com/office/drawing/2014/main" id="{A69CBC2B-F1FD-4650-AF1C-59E4CBC0BBA1}"/>
            </a:ext>
          </a:extLst>
        </xdr:cNvPr>
        <xdr:cNvSpPr txBox="1"/>
      </xdr:nvSpPr>
      <xdr:spPr>
        <a:xfrm>
          <a:off x="7677227" y="975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115079</xdr:rowOff>
    </xdr:from>
    <xdr:ext cx="469744" cy="259045"/>
    <xdr:sp macro="" textlink="">
      <xdr:nvSpPr>
        <xdr:cNvPr id="252" name="n_3mainValue【陸上競技場・野球場・球技場】&#10;一人当たり面積">
          <a:extLst>
            <a:ext uri="{FF2B5EF4-FFF2-40B4-BE49-F238E27FC236}">
              <a16:creationId xmlns:a16="http://schemas.microsoft.com/office/drawing/2014/main" id="{AF5C33D7-1717-4FAF-A344-77268FADDD5E}"/>
            </a:ext>
          </a:extLst>
        </xdr:cNvPr>
        <xdr:cNvSpPr txBox="1"/>
      </xdr:nvSpPr>
      <xdr:spPr>
        <a:xfrm>
          <a:off x="6867602" y="1015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145051</xdr:rowOff>
    </xdr:from>
    <xdr:ext cx="469744" cy="259045"/>
    <xdr:sp macro="" textlink="">
      <xdr:nvSpPr>
        <xdr:cNvPr id="253" name="n_4mainValue【陸上競技場・野球場・球技場】&#10;一人当たり面積">
          <a:extLst>
            <a:ext uri="{FF2B5EF4-FFF2-40B4-BE49-F238E27FC236}">
              <a16:creationId xmlns:a16="http://schemas.microsoft.com/office/drawing/2014/main" id="{D110E997-379C-4DB5-B1CC-4715C310618E}"/>
            </a:ext>
          </a:extLst>
        </xdr:cNvPr>
        <xdr:cNvSpPr txBox="1"/>
      </xdr:nvSpPr>
      <xdr:spPr>
        <a:xfrm>
          <a:off x="6067502" y="985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47C0F62C-495A-4019-9088-8373B3323212}"/>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55" name="正方形/長方形 254">
          <a:extLst>
            <a:ext uri="{FF2B5EF4-FFF2-40B4-BE49-F238E27FC236}">
              <a16:creationId xmlns:a16="http://schemas.microsoft.com/office/drawing/2014/main" id="{8C67F80D-02CE-4224-B313-3FD40164B0DD}"/>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56" name="正方形/長方形 255">
          <a:extLst>
            <a:ext uri="{FF2B5EF4-FFF2-40B4-BE49-F238E27FC236}">
              <a16:creationId xmlns:a16="http://schemas.microsoft.com/office/drawing/2014/main" id="{6F3DF317-4199-4084-A55A-A7E4D0A60015}"/>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7" name="正方形/長方形 256">
          <a:extLst>
            <a:ext uri="{FF2B5EF4-FFF2-40B4-BE49-F238E27FC236}">
              <a16:creationId xmlns:a16="http://schemas.microsoft.com/office/drawing/2014/main" id="{0E48EC96-A5B4-4308-B188-041AAC991CC0}"/>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8" name="正方形/長方形 257">
          <a:extLst>
            <a:ext uri="{FF2B5EF4-FFF2-40B4-BE49-F238E27FC236}">
              <a16:creationId xmlns:a16="http://schemas.microsoft.com/office/drawing/2014/main" id="{B15AF169-F94B-4F5B-B6F5-69F60EFA9933}"/>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7A292F4B-C522-4C13-A613-33C5277DE0B7}"/>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1209FE71-8BB5-4B9A-B7B0-E93F73B111F6}"/>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DA09BCB8-F7E5-4D4E-A140-2FEC53A4C82F}"/>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CF5BE14A-B005-478A-BF8F-E4AD6A4413FF}"/>
            </a:ext>
          </a:extLst>
        </xdr:cNvPr>
        <xdr:cNvSpPr txBox="1"/>
      </xdr:nvSpPr>
      <xdr:spPr>
        <a:xfrm>
          <a:off x="2789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a:extLst>
            <a:ext uri="{FF2B5EF4-FFF2-40B4-BE49-F238E27FC236}">
              <a16:creationId xmlns:a16="http://schemas.microsoft.com/office/drawing/2014/main" id="{EF264638-0B9B-4FE7-B4A9-00FC505628E9}"/>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a:extLst>
            <a:ext uri="{FF2B5EF4-FFF2-40B4-BE49-F238E27FC236}">
              <a16:creationId xmlns:a16="http://schemas.microsoft.com/office/drawing/2014/main" id="{F30869BE-1ACA-4DE6-8E88-E294D7DD2F61}"/>
            </a:ext>
          </a:extLst>
        </xdr:cNvPr>
        <xdr:cNvSpPr txBox="1"/>
      </xdr:nvSpPr>
      <xdr:spPr>
        <a:xfrm>
          <a:off x="2789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a:extLst>
            <a:ext uri="{FF2B5EF4-FFF2-40B4-BE49-F238E27FC236}">
              <a16:creationId xmlns:a16="http://schemas.microsoft.com/office/drawing/2014/main" id="{FDFAAAD0-42B6-4184-9CF3-6365D27A6406}"/>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a:extLst>
            <a:ext uri="{FF2B5EF4-FFF2-40B4-BE49-F238E27FC236}">
              <a16:creationId xmlns:a16="http://schemas.microsoft.com/office/drawing/2014/main" id="{19DBBB5C-F613-4BE4-B4BF-EE1274A22671}"/>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a:extLst>
            <a:ext uri="{FF2B5EF4-FFF2-40B4-BE49-F238E27FC236}">
              <a16:creationId xmlns:a16="http://schemas.microsoft.com/office/drawing/2014/main" id="{6429A74F-FB6A-48A4-85C3-FCE69BDC6EF0}"/>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a:extLst>
            <a:ext uri="{FF2B5EF4-FFF2-40B4-BE49-F238E27FC236}">
              <a16:creationId xmlns:a16="http://schemas.microsoft.com/office/drawing/2014/main" id="{B661D30F-D411-4989-BA36-10A5DF1E0930}"/>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a:extLst>
            <a:ext uri="{FF2B5EF4-FFF2-40B4-BE49-F238E27FC236}">
              <a16:creationId xmlns:a16="http://schemas.microsoft.com/office/drawing/2014/main" id="{4E405FFC-ED28-4880-89C0-FE48B864B875}"/>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a:extLst>
            <a:ext uri="{FF2B5EF4-FFF2-40B4-BE49-F238E27FC236}">
              <a16:creationId xmlns:a16="http://schemas.microsoft.com/office/drawing/2014/main" id="{ADCDCC48-43DA-4789-BB01-68A9DA5E5731}"/>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9F107F45-19A1-4E97-9ABE-4E2384A14B7E}"/>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a:extLst>
            <a:ext uri="{FF2B5EF4-FFF2-40B4-BE49-F238E27FC236}">
              <a16:creationId xmlns:a16="http://schemas.microsoft.com/office/drawing/2014/main" id="{F00787F5-4B04-48B1-8D98-0B45C7BFDB97}"/>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県民会館】&#10;有形固定資産減価償却率グラフ枠">
          <a:extLst>
            <a:ext uri="{FF2B5EF4-FFF2-40B4-BE49-F238E27FC236}">
              <a16:creationId xmlns:a16="http://schemas.microsoft.com/office/drawing/2014/main" id="{503342AD-0DB2-43D4-94E1-F42C08C66663}"/>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38100</xdr:rowOff>
    </xdr:from>
    <xdr:to>
      <xdr:col>24</xdr:col>
      <xdr:colOff>62865</xdr:colOff>
      <xdr:row>85</xdr:row>
      <xdr:rowOff>111252</xdr:rowOff>
    </xdr:to>
    <xdr:cxnSp macro="">
      <xdr:nvCxnSpPr>
        <xdr:cNvPr id="274" name="直線コネクタ 273">
          <a:extLst>
            <a:ext uri="{FF2B5EF4-FFF2-40B4-BE49-F238E27FC236}">
              <a16:creationId xmlns:a16="http://schemas.microsoft.com/office/drawing/2014/main" id="{FAC244CE-C48D-4D3E-BD5B-547F9D102973}"/>
            </a:ext>
          </a:extLst>
        </xdr:cNvPr>
        <xdr:cNvCxnSpPr/>
      </xdr:nvCxnSpPr>
      <xdr:spPr>
        <a:xfrm flipV="1">
          <a:off x="4179570" y="12668250"/>
          <a:ext cx="1270" cy="12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115079</xdr:rowOff>
    </xdr:from>
    <xdr:ext cx="405111" cy="259045"/>
    <xdr:sp macro="" textlink="">
      <xdr:nvSpPr>
        <xdr:cNvPr id="275" name="【県民会館】&#10;有形固定資産減価償却率最小値テキスト">
          <a:extLst>
            <a:ext uri="{FF2B5EF4-FFF2-40B4-BE49-F238E27FC236}">
              <a16:creationId xmlns:a16="http://schemas.microsoft.com/office/drawing/2014/main" id="{D40718D7-9B85-4569-BA88-85F606C19CA3}"/>
            </a:ext>
          </a:extLst>
        </xdr:cNvPr>
        <xdr:cNvSpPr txBox="1"/>
      </xdr:nvSpPr>
      <xdr:spPr>
        <a:xfrm>
          <a:off x="4229100" y="138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76" name="直線コネクタ 275">
          <a:extLst>
            <a:ext uri="{FF2B5EF4-FFF2-40B4-BE49-F238E27FC236}">
              <a16:creationId xmlns:a16="http://schemas.microsoft.com/office/drawing/2014/main" id="{1F59F846-C84A-450F-9516-05C1531F29D6}"/>
            </a:ext>
          </a:extLst>
        </xdr:cNvPr>
        <xdr:cNvCxnSpPr/>
      </xdr:nvCxnSpPr>
      <xdr:spPr>
        <a:xfrm>
          <a:off x="4105275" y="138748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156227</xdr:rowOff>
    </xdr:from>
    <xdr:ext cx="405111" cy="259045"/>
    <xdr:sp macro="" textlink="">
      <xdr:nvSpPr>
        <xdr:cNvPr id="277" name="【県民会館】&#10;有形固定資産減価償却率最大値テキスト">
          <a:extLst>
            <a:ext uri="{FF2B5EF4-FFF2-40B4-BE49-F238E27FC236}">
              <a16:creationId xmlns:a16="http://schemas.microsoft.com/office/drawing/2014/main" id="{A13AB84B-46F2-4C3E-AE7A-EAFF999B7DE5}"/>
            </a:ext>
          </a:extLst>
        </xdr:cNvPr>
        <xdr:cNvSpPr txBox="1"/>
      </xdr:nvSpPr>
      <xdr:spPr>
        <a:xfrm>
          <a:off x="4229100" y="1246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8" name="直線コネクタ 277">
          <a:extLst>
            <a:ext uri="{FF2B5EF4-FFF2-40B4-BE49-F238E27FC236}">
              <a16:creationId xmlns:a16="http://schemas.microsoft.com/office/drawing/2014/main" id="{2FA4C554-7650-4C3D-8478-E567AA9C2846}"/>
            </a:ext>
          </a:extLst>
        </xdr:cNvPr>
        <xdr:cNvCxnSpPr/>
      </xdr:nvCxnSpPr>
      <xdr:spPr>
        <a:xfrm>
          <a:off x="4105275" y="126682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7890</xdr:rowOff>
    </xdr:from>
    <xdr:ext cx="405111" cy="259045"/>
    <xdr:sp macro="" textlink="">
      <xdr:nvSpPr>
        <xdr:cNvPr id="279" name="【県民会館】&#10;有形固定資産減価償却率平均値テキスト">
          <a:extLst>
            <a:ext uri="{FF2B5EF4-FFF2-40B4-BE49-F238E27FC236}">
              <a16:creationId xmlns:a16="http://schemas.microsoft.com/office/drawing/2014/main" id="{7180C201-E844-4D85-9C45-79390224D5A5}"/>
            </a:ext>
          </a:extLst>
        </xdr:cNvPr>
        <xdr:cNvSpPr txBox="1"/>
      </xdr:nvSpPr>
      <xdr:spPr>
        <a:xfrm>
          <a:off x="4229100" y="12803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156463</xdr:rowOff>
    </xdr:from>
    <xdr:to>
      <xdr:col>24</xdr:col>
      <xdr:colOff>114300</xdr:colOff>
      <xdr:row>80</xdr:row>
      <xdr:rowOff>86613</xdr:rowOff>
    </xdr:to>
    <xdr:sp macro="" textlink="">
      <xdr:nvSpPr>
        <xdr:cNvPr id="280" name="フローチャート: 判断 279">
          <a:extLst>
            <a:ext uri="{FF2B5EF4-FFF2-40B4-BE49-F238E27FC236}">
              <a16:creationId xmlns:a16="http://schemas.microsoft.com/office/drawing/2014/main" id="{DE596C2E-A42C-4431-BB61-44D8393CD3D8}"/>
            </a:ext>
          </a:extLst>
        </xdr:cNvPr>
        <xdr:cNvSpPr/>
      </xdr:nvSpPr>
      <xdr:spPr>
        <a:xfrm>
          <a:off x="4124325" y="129517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145035</xdr:rowOff>
    </xdr:from>
    <xdr:to>
      <xdr:col>20</xdr:col>
      <xdr:colOff>38100</xdr:colOff>
      <xdr:row>80</xdr:row>
      <xdr:rowOff>75185</xdr:rowOff>
    </xdr:to>
    <xdr:sp macro="" textlink="">
      <xdr:nvSpPr>
        <xdr:cNvPr id="281" name="フローチャート: 判断 280">
          <a:extLst>
            <a:ext uri="{FF2B5EF4-FFF2-40B4-BE49-F238E27FC236}">
              <a16:creationId xmlns:a16="http://schemas.microsoft.com/office/drawing/2014/main" id="{1E0A48DD-EE27-4410-AE23-6C3BB9BED337}"/>
            </a:ext>
          </a:extLst>
        </xdr:cNvPr>
        <xdr:cNvSpPr/>
      </xdr:nvSpPr>
      <xdr:spPr>
        <a:xfrm>
          <a:off x="3381375" y="129339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103887</xdr:rowOff>
    </xdr:from>
    <xdr:to>
      <xdr:col>15</xdr:col>
      <xdr:colOff>101600</xdr:colOff>
      <xdr:row>80</xdr:row>
      <xdr:rowOff>34037</xdr:rowOff>
    </xdr:to>
    <xdr:sp macro="" textlink="">
      <xdr:nvSpPr>
        <xdr:cNvPr id="282" name="フローチャート: 判断 281">
          <a:extLst>
            <a:ext uri="{FF2B5EF4-FFF2-40B4-BE49-F238E27FC236}">
              <a16:creationId xmlns:a16="http://schemas.microsoft.com/office/drawing/2014/main" id="{425AD314-5266-4F1D-884B-CE3B9A8543C9}"/>
            </a:ext>
          </a:extLst>
        </xdr:cNvPr>
        <xdr:cNvSpPr/>
      </xdr:nvSpPr>
      <xdr:spPr>
        <a:xfrm>
          <a:off x="2571750" y="1289913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7874</xdr:rowOff>
    </xdr:from>
    <xdr:to>
      <xdr:col>10</xdr:col>
      <xdr:colOff>165100</xdr:colOff>
      <xdr:row>79</xdr:row>
      <xdr:rowOff>109474</xdr:rowOff>
    </xdr:to>
    <xdr:sp macro="" textlink="">
      <xdr:nvSpPr>
        <xdr:cNvPr id="283" name="フローチャート: 判断 282">
          <a:extLst>
            <a:ext uri="{FF2B5EF4-FFF2-40B4-BE49-F238E27FC236}">
              <a16:creationId xmlns:a16="http://schemas.microsoft.com/office/drawing/2014/main" id="{9711A1F9-E0D8-40C4-A21C-5D6706D9CC81}"/>
            </a:ext>
          </a:extLst>
        </xdr:cNvPr>
        <xdr:cNvSpPr/>
      </xdr:nvSpPr>
      <xdr:spPr>
        <a:xfrm>
          <a:off x="1781175" y="128031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84" name="フローチャート: 判断 283">
          <a:extLst>
            <a:ext uri="{FF2B5EF4-FFF2-40B4-BE49-F238E27FC236}">
              <a16:creationId xmlns:a16="http://schemas.microsoft.com/office/drawing/2014/main" id="{52C8A719-79D5-4548-8988-EA7E57ABC787}"/>
            </a:ext>
          </a:extLst>
        </xdr:cNvPr>
        <xdr:cNvSpPr/>
      </xdr:nvSpPr>
      <xdr:spPr>
        <a:xfrm>
          <a:off x="981075" y="1291513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AA155C46-4924-4826-B6CD-021FAA521F27}"/>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B60B9620-753B-4EFE-A004-8367F2A487B2}"/>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E67414C3-6275-4DFE-A7A3-767020C5E7F7}"/>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CED2B067-5FCA-48DF-9DBE-28419B3095A3}"/>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B94E1B69-B4C2-41D5-B659-7F7EC8601B7F}"/>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xdr:rowOff>
    </xdr:from>
    <xdr:to>
      <xdr:col>24</xdr:col>
      <xdr:colOff>114300</xdr:colOff>
      <xdr:row>82</xdr:row>
      <xdr:rowOff>104902</xdr:rowOff>
    </xdr:to>
    <xdr:sp macro="" textlink="">
      <xdr:nvSpPr>
        <xdr:cNvPr id="290" name="楕円 289">
          <a:extLst>
            <a:ext uri="{FF2B5EF4-FFF2-40B4-BE49-F238E27FC236}">
              <a16:creationId xmlns:a16="http://schemas.microsoft.com/office/drawing/2014/main" id="{79F34F3E-28EC-4D3A-84A0-EA22FAC5AF90}"/>
            </a:ext>
          </a:extLst>
        </xdr:cNvPr>
        <xdr:cNvSpPr/>
      </xdr:nvSpPr>
      <xdr:spPr>
        <a:xfrm>
          <a:off x="4124325" y="1328432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153179</xdr:rowOff>
    </xdr:from>
    <xdr:ext cx="405111" cy="259045"/>
    <xdr:sp macro="" textlink="">
      <xdr:nvSpPr>
        <xdr:cNvPr id="291" name="【県民会館】&#10;有形固定資産減価償却率該当値テキスト">
          <a:extLst>
            <a:ext uri="{FF2B5EF4-FFF2-40B4-BE49-F238E27FC236}">
              <a16:creationId xmlns:a16="http://schemas.microsoft.com/office/drawing/2014/main" id="{2A285227-80AC-4DB1-B87A-A942912732C4}"/>
            </a:ext>
          </a:extLst>
        </xdr:cNvPr>
        <xdr:cNvSpPr txBox="1"/>
      </xdr:nvSpPr>
      <xdr:spPr>
        <a:xfrm>
          <a:off x="4229100" y="13269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126746</xdr:rowOff>
    </xdr:from>
    <xdr:to>
      <xdr:col>20</xdr:col>
      <xdr:colOff>38100</xdr:colOff>
      <xdr:row>82</xdr:row>
      <xdr:rowOff>56896</xdr:rowOff>
    </xdr:to>
    <xdr:sp macro="" textlink="">
      <xdr:nvSpPr>
        <xdr:cNvPr id="292" name="楕円 291">
          <a:extLst>
            <a:ext uri="{FF2B5EF4-FFF2-40B4-BE49-F238E27FC236}">
              <a16:creationId xmlns:a16="http://schemas.microsoft.com/office/drawing/2014/main" id="{970D27F3-2942-414E-B0BD-6936F5CB11B0}"/>
            </a:ext>
          </a:extLst>
        </xdr:cNvPr>
        <xdr:cNvSpPr/>
      </xdr:nvSpPr>
      <xdr:spPr>
        <a:xfrm>
          <a:off x="3381375" y="1323949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xdr:rowOff>
    </xdr:from>
    <xdr:to>
      <xdr:col>24</xdr:col>
      <xdr:colOff>63500</xdr:colOff>
      <xdr:row>82</xdr:row>
      <xdr:rowOff>54102</xdr:rowOff>
    </xdr:to>
    <xdr:cxnSp macro="">
      <xdr:nvCxnSpPr>
        <xdr:cNvPr id="293" name="直線コネクタ 292">
          <a:extLst>
            <a:ext uri="{FF2B5EF4-FFF2-40B4-BE49-F238E27FC236}">
              <a16:creationId xmlns:a16="http://schemas.microsoft.com/office/drawing/2014/main" id="{FBB930F2-8383-4934-84D2-9C4A42E954BE}"/>
            </a:ext>
          </a:extLst>
        </xdr:cNvPr>
        <xdr:cNvCxnSpPr/>
      </xdr:nvCxnSpPr>
      <xdr:spPr>
        <a:xfrm>
          <a:off x="3429000" y="13287121"/>
          <a:ext cx="752475" cy="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83313</xdr:rowOff>
    </xdr:from>
    <xdr:to>
      <xdr:col>15</xdr:col>
      <xdr:colOff>101600</xdr:colOff>
      <xdr:row>82</xdr:row>
      <xdr:rowOff>13463</xdr:rowOff>
    </xdr:to>
    <xdr:sp macro="" textlink="">
      <xdr:nvSpPr>
        <xdr:cNvPr id="294" name="楕円 293">
          <a:extLst>
            <a:ext uri="{FF2B5EF4-FFF2-40B4-BE49-F238E27FC236}">
              <a16:creationId xmlns:a16="http://schemas.microsoft.com/office/drawing/2014/main" id="{E626E510-A1D1-4400-82BA-D455C2AB95E9}"/>
            </a:ext>
          </a:extLst>
        </xdr:cNvPr>
        <xdr:cNvSpPr/>
      </xdr:nvSpPr>
      <xdr:spPr>
        <a:xfrm>
          <a:off x="2571750" y="1320241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134113</xdr:rowOff>
    </xdr:from>
    <xdr:to>
      <xdr:col>19</xdr:col>
      <xdr:colOff>177800</xdr:colOff>
      <xdr:row>82</xdr:row>
      <xdr:rowOff>6096</xdr:rowOff>
    </xdr:to>
    <xdr:cxnSp macro="">
      <xdr:nvCxnSpPr>
        <xdr:cNvPr id="295" name="直線コネクタ 294">
          <a:extLst>
            <a:ext uri="{FF2B5EF4-FFF2-40B4-BE49-F238E27FC236}">
              <a16:creationId xmlns:a16="http://schemas.microsoft.com/office/drawing/2014/main" id="{A8CE43F7-0380-487F-BF9A-1E03C4826FF1}"/>
            </a:ext>
          </a:extLst>
        </xdr:cNvPr>
        <xdr:cNvCxnSpPr/>
      </xdr:nvCxnSpPr>
      <xdr:spPr>
        <a:xfrm>
          <a:off x="2619375" y="13250038"/>
          <a:ext cx="809625"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85598</xdr:rowOff>
    </xdr:from>
    <xdr:to>
      <xdr:col>10</xdr:col>
      <xdr:colOff>165100</xdr:colOff>
      <xdr:row>82</xdr:row>
      <xdr:rowOff>15748</xdr:rowOff>
    </xdr:to>
    <xdr:sp macro="" textlink="">
      <xdr:nvSpPr>
        <xdr:cNvPr id="296" name="楕円 295">
          <a:extLst>
            <a:ext uri="{FF2B5EF4-FFF2-40B4-BE49-F238E27FC236}">
              <a16:creationId xmlns:a16="http://schemas.microsoft.com/office/drawing/2014/main" id="{C4560E4B-A4CE-416C-9D68-1E21D8D7A330}"/>
            </a:ext>
          </a:extLst>
        </xdr:cNvPr>
        <xdr:cNvSpPr/>
      </xdr:nvSpPr>
      <xdr:spPr>
        <a:xfrm>
          <a:off x="1781175" y="1320469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134113</xdr:rowOff>
    </xdr:from>
    <xdr:to>
      <xdr:col>15</xdr:col>
      <xdr:colOff>50800</xdr:colOff>
      <xdr:row>81</xdr:row>
      <xdr:rowOff>136398</xdr:rowOff>
    </xdr:to>
    <xdr:cxnSp macro="">
      <xdr:nvCxnSpPr>
        <xdr:cNvPr id="297" name="直線コネクタ 296">
          <a:extLst>
            <a:ext uri="{FF2B5EF4-FFF2-40B4-BE49-F238E27FC236}">
              <a16:creationId xmlns:a16="http://schemas.microsoft.com/office/drawing/2014/main" id="{8822F5F6-DF3C-49B7-A248-9DE2D74E4315}"/>
            </a:ext>
          </a:extLst>
        </xdr:cNvPr>
        <xdr:cNvCxnSpPr/>
      </xdr:nvCxnSpPr>
      <xdr:spPr>
        <a:xfrm flipV="1">
          <a:off x="1828800" y="13250038"/>
          <a:ext cx="790575"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39878</xdr:rowOff>
    </xdr:from>
    <xdr:to>
      <xdr:col>6</xdr:col>
      <xdr:colOff>38100</xdr:colOff>
      <xdr:row>81</xdr:row>
      <xdr:rowOff>141478</xdr:rowOff>
    </xdr:to>
    <xdr:sp macro="" textlink="">
      <xdr:nvSpPr>
        <xdr:cNvPr id="298" name="楕円 297">
          <a:extLst>
            <a:ext uri="{FF2B5EF4-FFF2-40B4-BE49-F238E27FC236}">
              <a16:creationId xmlns:a16="http://schemas.microsoft.com/office/drawing/2014/main" id="{CA7FF69F-0DAE-4FA9-AF99-59F4B80622FA}"/>
            </a:ext>
          </a:extLst>
        </xdr:cNvPr>
        <xdr:cNvSpPr/>
      </xdr:nvSpPr>
      <xdr:spPr>
        <a:xfrm>
          <a:off x="981075" y="1315580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90678</xdr:rowOff>
    </xdr:from>
    <xdr:to>
      <xdr:col>10</xdr:col>
      <xdr:colOff>114300</xdr:colOff>
      <xdr:row>81</xdr:row>
      <xdr:rowOff>136398</xdr:rowOff>
    </xdr:to>
    <xdr:cxnSp macro="">
      <xdr:nvCxnSpPr>
        <xdr:cNvPr id="299" name="直線コネクタ 298">
          <a:extLst>
            <a:ext uri="{FF2B5EF4-FFF2-40B4-BE49-F238E27FC236}">
              <a16:creationId xmlns:a16="http://schemas.microsoft.com/office/drawing/2014/main" id="{6FC3EDD2-6808-4153-8F51-456070EC81D7}"/>
            </a:ext>
          </a:extLst>
        </xdr:cNvPr>
        <xdr:cNvCxnSpPr/>
      </xdr:nvCxnSpPr>
      <xdr:spPr>
        <a:xfrm>
          <a:off x="1028700" y="13203428"/>
          <a:ext cx="8001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91712</xdr:rowOff>
    </xdr:from>
    <xdr:ext cx="405111" cy="259045"/>
    <xdr:sp macro="" textlink="">
      <xdr:nvSpPr>
        <xdr:cNvPr id="300" name="n_1aveValue【県民会館】&#10;有形固定資産減価償却率">
          <a:extLst>
            <a:ext uri="{FF2B5EF4-FFF2-40B4-BE49-F238E27FC236}">
              <a16:creationId xmlns:a16="http://schemas.microsoft.com/office/drawing/2014/main" id="{B98A2A8D-0E97-444D-A37F-4B88005CA184}"/>
            </a:ext>
          </a:extLst>
        </xdr:cNvPr>
        <xdr:cNvSpPr txBox="1"/>
      </xdr:nvSpPr>
      <xdr:spPr>
        <a:xfrm>
          <a:off x="3239144" y="1271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50564</xdr:rowOff>
    </xdr:from>
    <xdr:ext cx="405111" cy="259045"/>
    <xdr:sp macro="" textlink="">
      <xdr:nvSpPr>
        <xdr:cNvPr id="301" name="n_2aveValue【県民会館】&#10;有形固定資産減価償却率">
          <a:extLst>
            <a:ext uri="{FF2B5EF4-FFF2-40B4-BE49-F238E27FC236}">
              <a16:creationId xmlns:a16="http://schemas.microsoft.com/office/drawing/2014/main" id="{5A7C928D-423C-4429-AA19-5A71B83F479B}"/>
            </a:ext>
          </a:extLst>
        </xdr:cNvPr>
        <xdr:cNvSpPr txBox="1"/>
      </xdr:nvSpPr>
      <xdr:spPr>
        <a:xfrm>
          <a:off x="2439044" y="12677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126001</xdr:rowOff>
    </xdr:from>
    <xdr:ext cx="405111" cy="259045"/>
    <xdr:sp macro="" textlink="">
      <xdr:nvSpPr>
        <xdr:cNvPr id="302" name="n_3aveValue【県民会館】&#10;有形固定資産減価償却率">
          <a:extLst>
            <a:ext uri="{FF2B5EF4-FFF2-40B4-BE49-F238E27FC236}">
              <a16:creationId xmlns:a16="http://schemas.microsoft.com/office/drawing/2014/main" id="{3E544248-A0E4-4AA0-8539-A61FAB24DEA1}"/>
            </a:ext>
          </a:extLst>
        </xdr:cNvPr>
        <xdr:cNvSpPr txBox="1"/>
      </xdr:nvSpPr>
      <xdr:spPr>
        <a:xfrm>
          <a:off x="1648469" y="1259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303" name="n_4aveValue【県民会館】&#10;有形固定資産減価償却率">
          <a:extLst>
            <a:ext uri="{FF2B5EF4-FFF2-40B4-BE49-F238E27FC236}">
              <a16:creationId xmlns:a16="http://schemas.microsoft.com/office/drawing/2014/main" id="{57B7B58A-AC2D-413E-BBB7-13621F347E6C}"/>
            </a:ext>
          </a:extLst>
        </xdr:cNvPr>
        <xdr:cNvSpPr txBox="1"/>
      </xdr:nvSpPr>
      <xdr:spPr>
        <a:xfrm>
          <a:off x="848369" y="1269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48023</xdr:rowOff>
    </xdr:from>
    <xdr:ext cx="405111" cy="259045"/>
    <xdr:sp macro="" textlink="">
      <xdr:nvSpPr>
        <xdr:cNvPr id="304" name="n_1mainValue【県民会館】&#10;有形固定資産減価償却率">
          <a:extLst>
            <a:ext uri="{FF2B5EF4-FFF2-40B4-BE49-F238E27FC236}">
              <a16:creationId xmlns:a16="http://schemas.microsoft.com/office/drawing/2014/main" id="{4BB362CE-702C-4894-A4B4-18835ACBE11E}"/>
            </a:ext>
          </a:extLst>
        </xdr:cNvPr>
        <xdr:cNvSpPr txBox="1"/>
      </xdr:nvSpPr>
      <xdr:spPr>
        <a:xfrm>
          <a:off x="3239144" y="1332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4590</xdr:rowOff>
    </xdr:from>
    <xdr:ext cx="405111" cy="259045"/>
    <xdr:sp macro="" textlink="">
      <xdr:nvSpPr>
        <xdr:cNvPr id="305" name="n_2mainValue【県民会館】&#10;有形固定資産減価償却率">
          <a:extLst>
            <a:ext uri="{FF2B5EF4-FFF2-40B4-BE49-F238E27FC236}">
              <a16:creationId xmlns:a16="http://schemas.microsoft.com/office/drawing/2014/main" id="{4FFC883A-57D0-4A0A-973C-6F32D681AE6B}"/>
            </a:ext>
          </a:extLst>
        </xdr:cNvPr>
        <xdr:cNvSpPr txBox="1"/>
      </xdr:nvSpPr>
      <xdr:spPr>
        <a:xfrm>
          <a:off x="2439044" y="1328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6875</xdr:rowOff>
    </xdr:from>
    <xdr:ext cx="405111" cy="259045"/>
    <xdr:sp macro="" textlink="">
      <xdr:nvSpPr>
        <xdr:cNvPr id="306" name="n_3mainValue【県民会館】&#10;有形固定資産減価償却率">
          <a:extLst>
            <a:ext uri="{FF2B5EF4-FFF2-40B4-BE49-F238E27FC236}">
              <a16:creationId xmlns:a16="http://schemas.microsoft.com/office/drawing/2014/main" id="{12624B2A-1D72-4D3C-B001-34FDB0989844}"/>
            </a:ext>
          </a:extLst>
        </xdr:cNvPr>
        <xdr:cNvSpPr txBox="1"/>
      </xdr:nvSpPr>
      <xdr:spPr>
        <a:xfrm>
          <a:off x="1648469" y="1328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132605</xdr:rowOff>
    </xdr:from>
    <xdr:ext cx="405111" cy="259045"/>
    <xdr:sp macro="" textlink="">
      <xdr:nvSpPr>
        <xdr:cNvPr id="307" name="n_4mainValue【県民会館】&#10;有形固定資産減価償却率">
          <a:extLst>
            <a:ext uri="{FF2B5EF4-FFF2-40B4-BE49-F238E27FC236}">
              <a16:creationId xmlns:a16="http://schemas.microsoft.com/office/drawing/2014/main" id="{7A48212A-6914-4BA9-AF05-5751668D37CB}"/>
            </a:ext>
          </a:extLst>
        </xdr:cNvPr>
        <xdr:cNvSpPr txBox="1"/>
      </xdr:nvSpPr>
      <xdr:spPr>
        <a:xfrm>
          <a:off x="848369" y="1324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7740F3B7-5879-4008-B7B5-6D35EC554551}"/>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09" name="正方形/長方形 308">
          <a:extLst>
            <a:ext uri="{FF2B5EF4-FFF2-40B4-BE49-F238E27FC236}">
              <a16:creationId xmlns:a16="http://schemas.microsoft.com/office/drawing/2014/main" id="{318197F2-7DBE-4B07-A5B5-FB7E815EA883}"/>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0" name="正方形/長方形 309">
          <a:extLst>
            <a:ext uri="{FF2B5EF4-FFF2-40B4-BE49-F238E27FC236}">
              <a16:creationId xmlns:a16="http://schemas.microsoft.com/office/drawing/2014/main" id="{C6A09316-AD86-43CD-B1A7-4A67F6EBD0A8}"/>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1" name="正方形/長方形 310">
          <a:extLst>
            <a:ext uri="{FF2B5EF4-FFF2-40B4-BE49-F238E27FC236}">
              <a16:creationId xmlns:a16="http://schemas.microsoft.com/office/drawing/2014/main" id="{5BBFDB0B-B221-4C1D-8A07-F6C63F41743A}"/>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2" name="正方形/長方形 311">
          <a:extLst>
            <a:ext uri="{FF2B5EF4-FFF2-40B4-BE49-F238E27FC236}">
              <a16:creationId xmlns:a16="http://schemas.microsoft.com/office/drawing/2014/main" id="{33CB0308-FE0D-4E54-AE3A-AA5DB9F3A385}"/>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896D602A-6594-4338-8133-0B0F17F1E7D2}"/>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582D50BA-A103-4D85-A90B-74BEE8C151B5}"/>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719E01D0-E40A-469E-9E07-976BEBF0D264}"/>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6" name="直線コネクタ 315">
          <a:extLst>
            <a:ext uri="{FF2B5EF4-FFF2-40B4-BE49-F238E27FC236}">
              <a16:creationId xmlns:a16="http://schemas.microsoft.com/office/drawing/2014/main" id="{D181145E-945C-4134-AC3F-035188C531C6}"/>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7" name="テキスト ボックス 316">
          <a:extLst>
            <a:ext uri="{FF2B5EF4-FFF2-40B4-BE49-F238E27FC236}">
              <a16:creationId xmlns:a16="http://schemas.microsoft.com/office/drawing/2014/main" id="{BB8A5AC1-93AD-45E6-B2F0-97B74CB3004A}"/>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8" name="直線コネクタ 317">
          <a:extLst>
            <a:ext uri="{FF2B5EF4-FFF2-40B4-BE49-F238E27FC236}">
              <a16:creationId xmlns:a16="http://schemas.microsoft.com/office/drawing/2014/main" id="{9CBBCC99-F8FC-4974-9A06-D1F58915A01F}"/>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9" name="テキスト ボックス 318">
          <a:extLst>
            <a:ext uri="{FF2B5EF4-FFF2-40B4-BE49-F238E27FC236}">
              <a16:creationId xmlns:a16="http://schemas.microsoft.com/office/drawing/2014/main" id="{D993D3EF-A009-48F3-BFC3-69A1D814957B}"/>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0" name="直線コネクタ 319">
          <a:extLst>
            <a:ext uri="{FF2B5EF4-FFF2-40B4-BE49-F238E27FC236}">
              <a16:creationId xmlns:a16="http://schemas.microsoft.com/office/drawing/2014/main" id="{C53FF2A7-684A-4953-9012-16DF15061EFA}"/>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1" name="テキスト ボックス 320">
          <a:extLst>
            <a:ext uri="{FF2B5EF4-FFF2-40B4-BE49-F238E27FC236}">
              <a16:creationId xmlns:a16="http://schemas.microsoft.com/office/drawing/2014/main" id="{1E304E2C-C724-41FE-9B28-10E66635EF3E}"/>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2" name="直線コネクタ 321">
          <a:extLst>
            <a:ext uri="{FF2B5EF4-FFF2-40B4-BE49-F238E27FC236}">
              <a16:creationId xmlns:a16="http://schemas.microsoft.com/office/drawing/2014/main" id="{D19B321B-E0BA-4108-A018-25C39FA92BD0}"/>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3" name="テキスト ボックス 322">
          <a:extLst>
            <a:ext uri="{FF2B5EF4-FFF2-40B4-BE49-F238E27FC236}">
              <a16:creationId xmlns:a16="http://schemas.microsoft.com/office/drawing/2014/main" id="{8C2B2012-6BA3-4803-BCA5-BF826EFCEEDF}"/>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4" name="直線コネクタ 323">
          <a:extLst>
            <a:ext uri="{FF2B5EF4-FFF2-40B4-BE49-F238E27FC236}">
              <a16:creationId xmlns:a16="http://schemas.microsoft.com/office/drawing/2014/main" id="{DF908359-CC6F-4590-ACB0-BFCDFBCD5FF1}"/>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5" name="テキスト ボックス 324">
          <a:extLst>
            <a:ext uri="{FF2B5EF4-FFF2-40B4-BE49-F238E27FC236}">
              <a16:creationId xmlns:a16="http://schemas.microsoft.com/office/drawing/2014/main" id="{405C06E0-1039-4E94-A8AA-F31E50F60206}"/>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6" name="直線コネクタ 325">
          <a:extLst>
            <a:ext uri="{FF2B5EF4-FFF2-40B4-BE49-F238E27FC236}">
              <a16:creationId xmlns:a16="http://schemas.microsoft.com/office/drawing/2014/main" id="{B1457441-EC60-4ACF-A200-34C208B56F52}"/>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7" name="テキスト ボックス 326">
          <a:extLst>
            <a:ext uri="{FF2B5EF4-FFF2-40B4-BE49-F238E27FC236}">
              <a16:creationId xmlns:a16="http://schemas.microsoft.com/office/drawing/2014/main" id="{87440745-0E64-4137-ABCA-06C7D97F00C4}"/>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29C6E2A3-4240-401D-B000-CD39A6B48421}"/>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439EB212-0F9D-4F9F-A855-01530320DA46}"/>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県民会館】&#10;一人当たり面積グラフ枠">
          <a:extLst>
            <a:ext uri="{FF2B5EF4-FFF2-40B4-BE49-F238E27FC236}">
              <a16:creationId xmlns:a16="http://schemas.microsoft.com/office/drawing/2014/main" id="{F94A7C61-EE44-45D0-86F0-DD11497AEBBE}"/>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331" name="直線コネクタ 330">
          <a:extLst>
            <a:ext uri="{FF2B5EF4-FFF2-40B4-BE49-F238E27FC236}">
              <a16:creationId xmlns:a16="http://schemas.microsoft.com/office/drawing/2014/main" id="{8948EBC4-B0C0-417F-BFA9-ADA614EBF8D6}"/>
            </a:ext>
          </a:extLst>
        </xdr:cNvPr>
        <xdr:cNvCxnSpPr/>
      </xdr:nvCxnSpPr>
      <xdr:spPr>
        <a:xfrm flipV="1">
          <a:off x="9427845" y="12753068"/>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332" name="【県民会館】&#10;一人当たり面積最小値テキスト">
          <a:extLst>
            <a:ext uri="{FF2B5EF4-FFF2-40B4-BE49-F238E27FC236}">
              <a16:creationId xmlns:a16="http://schemas.microsoft.com/office/drawing/2014/main" id="{D5AAE49E-7DD8-44FE-A933-5B9DD3EAE0E0}"/>
            </a:ext>
          </a:extLst>
        </xdr:cNvPr>
        <xdr:cNvSpPr txBox="1"/>
      </xdr:nvSpPr>
      <xdr:spPr>
        <a:xfrm>
          <a:off x="9477375" y="1405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333" name="直線コネクタ 332">
          <a:extLst>
            <a:ext uri="{FF2B5EF4-FFF2-40B4-BE49-F238E27FC236}">
              <a16:creationId xmlns:a16="http://schemas.microsoft.com/office/drawing/2014/main" id="{876FC301-870E-4A84-9B2E-143FF6EDDD4A}"/>
            </a:ext>
          </a:extLst>
        </xdr:cNvPr>
        <xdr:cNvCxnSpPr/>
      </xdr:nvCxnSpPr>
      <xdr:spPr>
        <a:xfrm>
          <a:off x="9363075" y="140484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334" name="【県民会館】&#10;一人当たり面積最大値テキスト">
          <a:extLst>
            <a:ext uri="{FF2B5EF4-FFF2-40B4-BE49-F238E27FC236}">
              <a16:creationId xmlns:a16="http://schemas.microsoft.com/office/drawing/2014/main" id="{3A66F8E9-E284-4F02-ADB2-E286E2B56E0A}"/>
            </a:ext>
          </a:extLst>
        </xdr:cNvPr>
        <xdr:cNvSpPr txBox="1"/>
      </xdr:nvSpPr>
      <xdr:spPr>
        <a:xfrm>
          <a:off x="9477375" y="1253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335" name="直線コネクタ 334">
          <a:extLst>
            <a:ext uri="{FF2B5EF4-FFF2-40B4-BE49-F238E27FC236}">
              <a16:creationId xmlns:a16="http://schemas.microsoft.com/office/drawing/2014/main" id="{375A1D4A-981E-4137-A416-24DF3C0AFF3C}"/>
            </a:ext>
          </a:extLst>
        </xdr:cNvPr>
        <xdr:cNvCxnSpPr/>
      </xdr:nvCxnSpPr>
      <xdr:spPr>
        <a:xfrm>
          <a:off x="9363075" y="127530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80027</xdr:rowOff>
    </xdr:from>
    <xdr:ext cx="469744" cy="259045"/>
    <xdr:sp macro="" textlink="">
      <xdr:nvSpPr>
        <xdr:cNvPr id="336" name="【県民会館】&#10;一人当たり面積平均値テキスト">
          <a:extLst>
            <a:ext uri="{FF2B5EF4-FFF2-40B4-BE49-F238E27FC236}">
              <a16:creationId xmlns:a16="http://schemas.microsoft.com/office/drawing/2014/main" id="{7E3EEBF8-113C-417A-9C4E-C95E3845CB47}"/>
            </a:ext>
          </a:extLst>
        </xdr:cNvPr>
        <xdr:cNvSpPr txBox="1"/>
      </xdr:nvSpPr>
      <xdr:spPr>
        <a:xfrm>
          <a:off x="9477375" y="1368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37" name="フローチャート: 判断 336">
          <a:extLst>
            <a:ext uri="{FF2B5EF4-FFF2-40B4-BE49-F238E27FC236}">
              <a16:creationId xmlns:a16="http://schemas.microsoft.com/office/drawing/2014/main" id="{C10926FC-BCD5-4B26-AA9C-FF43742BC576}"/>
            </a:ext>
          </a:extLst>
        </xdr:cNvPr>
        <xdr:cNvSpPr/>
      </xdr:nvSpPr>
      <xdr:spPr>
        <a:xfrm>
          <a:off x="9401175" y="137064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68943</xdr:rowOff>
    </xdr:from>
    <xdr:to>
      <xdr:col>50</xdr:col>
      <xdr:colOff>165100</xdr:colOff>
      <xdr:row>84</xdr:row>
      <xdr:rowOff>170543</xdr:rowOff>
    </xdr:to>
    <xdr:sp macro="" textlink="">
      <xdr:nvSpPr>
        <xdr:cNvPr id="338" name="フローチャート: 判断 337">
          <a:extLst>
            <a:ext uri="{FF2B5EF4-FFF2-40B4-BE49-F238E27FC236}">
              <a16:creationId xmlns:a16="http://schemas.microsoft.com/office/drawing/2014/main" id="{FA9D0710-7B94-48C8-99CE-86508B927F38}"/>
            </a:ext>
          </a:extLst>
        </xdr:cNvPr>
        <xdr:cNvSpPr/>
      </xdr:nvSpPr>
      <xdr:spPr>
        <a:xfrm>
          <a:off x="8639175" y="136674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339" name="フローチャート: 判断 338">
          <a:extLst>
            <a:ext uri="{FF2B5EF4-FFF2-40B4-BE49-F238E27FC236}">
              <a16:creationId xmlns:a16="http://schemas.microsoft.com/office/drawing/2014/main" id="{CA2C54C0-2093-4DDD-B779-5ADD9E349A15}"/>
            </a:ext>
          </a:extLst>
        </xdr:cNvPr>
        <xdr:cNvSpPr/>
      </xdr:nvSpPr>
      <xdr:spPr>
        <a:xfrm>
          <a:off x="7839075" y="136379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77107</xdr:rowOff>
    </xdr:from>
    <xdr:to>
      <xdr:col>41</xdr:col>
      <xdr:colOff>101600</xdr:colOff>
      <xdr:row>84</xdr:row>
      <xdr:rowOff>7257</xdr:rowOff>
    </xdr:to>
    <xdr:sp macro="" textlink="">
      <xdr:nvSpPr>
        <xdr:cNvPr id="340" name="フローチャート: 判断 339">
          <a:extLst>
            <a:ext uri="{FF2B5EF4-FFF2-40B4-BE49-F238E27FC236}">
              <a16:creationId xmlns:a16="http://schemas.microsoft.com/office/drawing/2014/main" id="{B56D4DD2-AFD6-4529-9705-2BE5A0145ABD}"/>
            </a:ext>
          </a:extLst>
        </xdr:cNvPr>
        <xdr:cNvSpPr/>
      </xdr:nvSpPr>
      <xdr:spPr>
        <a:xfrm>
          <a:off x="7029450" y="135168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68943</xdr:rowOff>
    </xdr:from>
    <xdr:to>
      <xdr:col>36</xdr:col>
      <xdr:colOff>165100</xdr:colOff>
      <xdr:row>84</xdr:row>
      <xdr:rowOff>170543</xdr:rowOff>
    </xdr:to>
    <xdr:sp macro="" textlink="">
      <xdr:nvSpPr>
        <xdr:cNvPr id="341" name="フローチャート: 判断 340">
          <a:extLst>
            <a:ext uri="{FF2B5EF4-FFF2-40B4-BE49-F238E27FC236}">
              <a16:creationId xmlns:a16="http://schemas.microsoft.com/office/drawing/2014/main" id="{E64FA6FE-DC9F-46A7-9F1B-31841FA37E7F}"/>
            </a:ext>
          </a:extLst>
        </xdr:cNvPr>
        <xdr:cNvSpPr/>
      </xdr:nvSpPr>
      <xdr:spPr>
        <a:xfrm>
          <a:off x="6238875" y="136674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2628FFD-8EC1-4C17-BD05-E9AD78D8925A}"/>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3F60F96E-9BD8-487B-8D52-ED2B01CD5334}"/>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C2EEA8C6-B427-459F-9911-38AA42F68FEC}"/>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DD999850-FD87-4ACC-83E8-C9D4F76C7F6D}"/>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983D11C7-4086-4F3F-A487-15CBC711E0B3}"/>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47" name="楕円 346">
          <a:extLst>
            <a:ext uri="{FF2B5EF4-FFF2-40B4-BE49-F238E27FC236}">
              <a16:creationId xmlns:a16="http://schemas.microsoft.com/office/drawing/2014/main" id="{3F572F03-E975-4009-979D-63DBB6483FDF}"/>
            </a:ext>
          </a:extLst>
        </xdr:cNvPr>
        <xdr:cNvSpPr/>
      </xdr:nvSpPr>
      <xdr:spPr>
        <a:xfrm>
          <a:off x="9401175" y="1338262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124477</xdr:rowOff>
    </xdr:from>
    <xdr:ext cx="469744" cy="259045"/>
    <xdr:sp macro="" textlink="">
      <xdr:nvSpPr>
        <xdr:cNvPr id="348" name="【県民会館】&#10;一人当たり面積該当値テキスト">
          <a:extLst>
            <a:ext uri="{FF2B5EF4-FFF2-40B4-BE49-F238E27FC236}">
              <a16:creationId xmlns:a16="http://schemas.microsoft.com/office/drawing/2014/main" id="{1FE1DBE4-A8D2-4B3A-A088-5DBA6A2A557F}"/>
            </a:ext>
          </a:extLst>
        </xdr:cNvPr>
        <xdr:cNvSpPr txBox="1"/>
      </xdr:nvSpPr>
      <xdr:spPr>
        <a:xfrm>
          <a:off x="9477375"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117929</xdr:rowOff>
    </xdr:from>
    <xdr:to>
      <xdr:col>50</xdr:col>
      <xdr:colOff>165100</xdr:colOff>
      <xdr:row>83</xdr:row>
      <xdr:rowOff>48079</xdr:rowOff>
    </xdr:to>
    <xdr:sp macro="" textlink="">
      <xdr:nvSpPr>
        <xdr:cNvPr id="349" name="楕円 348">
          <a:extLst>
            <a:ext uri="{FF2B5EF4-FFF2-40B4-BE49-F238E27FC236}">
              <a16:creationId xmlns:a16="http://schemas.microsoft.com/office/drawing/2014/main" id="{EF824D49-4999-4875-A192-AA2488A7E71E}"/>
            </a:ext>
          </a:extLst>
        </xdr:cNvPr>
        <xdr:cNvSpPr/>
      </xdr:nvSpPr>
      <xdr:spPr>
        <a:xfrm>
          <a:off x="8639175" y="1339895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152400</xdr:rowOff>
    </xdr:from>
    <xdr:to>
      <xdr:col>55</xdr:col>
      <xdr:colOff>0</xdr:colOff>
      <xdr:row>82</xdr:row>
      <xdr:rowOff>168729</xdr:rowOff>
    </xdr:to>
    <xdr:cxnSp macro="">
      <xdr:nvCxnSpPr>
        <xdr:cNvPr id="350" name="直線コネクタ 349">
          <a:extLst>
            <a:ext uri="{FF2B5EF4-FFF2-40B4-BE49-F238E27FC236}">
              <a16:creationId xmlns:a16="http://schemas.microsoft.com/office/drawing/2014/main" id="{145BFEC8-6BC2-49E5-924B-DFBE25835D35}"/>
            </a:ext>
          </a:extLst>
        </xdr:cNvPr>
        <xdr:cNvCxnSpPr/>
      </xdr:nvCxnSpPr>
      <xdr:spPr>
        <a:xfrm flipV="1">
          <a:off x="8686800" y="13430250"/>
          <a:ext cx="74295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150586</xdr:rowOff>
    </xdr:from>
    <xdr:to>
      <xdr:col>46</xdr:col>
      <xdr:colOff>38100</xdr:colOff>
      <xdr:row>83</xdr:row>
      <xdr:rowOff>80736</xdr:rowOff>
    </xdr:to>
    <xdr:sp macro="" textlink="">
      <xdr:nvSpPr>
        <xdr:cNvPr id="351" name="楕円 350">
          <a:extLst>
            <a:ext uri="{FF2B5EF4-FFF2-40B4-BE49-F238E27FC236}">
              <a16:creationId xmlns:a16="http://schemas.microsoft.com/office/drawing/2014/main" id="{13A56407-1892-47C7-BE1E-B4709DD4A39D}"/>
            </a:ext>
          </a:extLst>
        </xdr:cNvPr>
        <xdr:cNvSpPr/>
      </xdr:nvSpPr>
      <xdr:spPr>
        <a:xfrm>
          <a:off x="7839075" y="134284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168729</xdr:rowOff>
    </xdr:from>
    <xdr:to>
      <xdr:col>50</xdr:col>
      <xdr:colOff>114300</xdr:colOff>
      <xdr:row>83</xdr:row>
      <xdr:rowOff>29936</xdr:rowOff>
    </xdr:to>
    <xdr:cxnSp macro="">
      <xdr:nvCxnSpPr>
        <xdr:cNvPr id="352" name="直線コネクタ 351">
          <a:extLst>
            <a:ext uri="{FF2B5EF4-FFF2-40B4-BE49-F238E27FC236}">
              <a16:creationId xmlns:a16="http://schemas.microsoft.com/office/drawing/2014/main" id="{0ED19E44-BA5A-427E-8C41-C6FD08A4B6DB}"/>
            </a:ext>
          </a:extLst>
        </xdr:cNvPr>
        <xdr:cNvCxnSpPr/>
      </xdr:nvCxnSpPr>
      <xdr:spPr>
        <a:xfrm flipV="1">
          <a:off x="7886700" y="13437054"/>
          <a:ext cx="8001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117929</xdr:rowOff>
    </xdr:from>
    <xdr:to>
      <xdr:col>41</xdr:col>
      <xdr:colOff>101600</xdr:colOff>
      <xdr:row>83</xdr:row>
      <xdr:rowOff>48079</xdr:rowOff>
    </xdr:to>
    <xdr:sp macro="" textlink="">
      <xdr:nvSpPr>
        <xdr:cNvPr id="353" name="楕円 352">
          <a:extLst>
            <a:ext uri="{FF2B5EF4-FFF2-40B4-BE49-F238E27FC236}">
              <a16:creationId xmlns:a16="http://schemas.microsoft.com/office/drawing/2014/main" id="{17239B12-C4D9-4FD4-953C-EE025137295B}"/>
            </a:ext>
          </a:extLst>
        </xdr:cNvPr>
        <xdr:cNvSpPr/>
      </xdr:nvSpPr>
      <xdr:spPr>
        <a:xfrm>
          <a:off x="7029450" y="1339895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168729</xdr:rowOff>
    </xdr:from>
    <xdr:to>
      <xdr:col>45</xdr:col>
      <xdr:colOff>177800</xdr:colOff>
      <xdr:row>83</xdr:row>
      <xdr:rowOff>29936</xdr:rowOff>
    </xdr:to>
    <xdr:cxnSp macro="">
      <xdr:nvCxnSpPr>
        <xdr:cNvPr id="354" name="直線コネクタ 353">
          <a:extLst>
            <a:ext uri="{FF2B5EF4-FFF2-40B4-BE49-F238E27FC236}">
              <a16:creationId xmlns:a16="http://schemas.microsoft.com/office/drawing/2014/main" id="{91FBEEDE-CFDB-49AD-995B-F5FA70A85C04}"/>
            </a:ext>
          </a:extLst>
        </xdr:cNvPr>
        <xdr:cNvCxnSpPr/>
      </xdr:nvCxnSpPr>
      <xdr:spPr>
        <a:xfrm>
          <a:off x="7077075" y="13437054"/>
          <a:ext cx="80962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55" name="楕円 354">
          <a:extLst>
            <a:ext uri="{FF2B5EF4-FFF2-40B4-BE49-F238E27FC236}">
              <a16:creationId xmlns:a16="http://schemas.microsoft.com/office/drawing/2014/main" id="{FA2BE6EC-F15D-4954-9D1E-1E00A051F823}"/>
            </a:ext>
          </a:extLst>
        </xdr:cNvPr>
        <xdr:cNvSpPr/>
      </xdr:nvSpPr>
      <xdr:spPr>
        <a:xfrm>
          <a:off x="6238875" y="1339895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168729</xdr:rowOff>
    </xdr:from>
    <xdr:to>
      <xdr:col>41</xdr:col>
      <xdr:colOff>50800</xdr:colOff>
      <xdr:row>82</xdr:row>
      <xdr:rowOff>168729</xdr:rowOff>
    </xdr:to>
    <xdr:cxnSp macro="">
      <xdr:nvCxnSpPr>
        <xdr:cNvPr id="356" name="直線コネクタ 355">
          <a:extLst>
            <a:ext uri="{FF2B5EF4-FFF2-40B4-BE49-F238E27FC236}">
              <a16:creationId xmlns:a16="http://schemas.microsoft.com/office/drawing/2014/main" id="{9D1FAFA8-3946-4067-A124-99A4B0EE3112}"/>
            </a:ext>
          </a:extLst>
        </xdr:cNvPr>
        <xdr:cNvCxnSpPr/>
      </xdr:nvCxnSpPr>
      <xdr:spPr>
        <a:xfrm>
          <a:off x="6286500" y="1343705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161670</xdr:rowOff>
    </xdr:from>
    <xdr:ext cx="469744" cy="259045"/>
    <xdr:sp macro="" textlink="">
      <xdr:nvSpPr>
        <xdr:cNvPr id="357" name="n_1aveValue【県民会館】&#10;一人当たり面積">
          <a:extLst>
            <a:ext uri="{FF2B5EF4-FFF2-40B4-BE49-F238E27FC236}">
              <a16:creationId xmlns:a16="http://schemas.microsoft.com/office/drawing/2014/main" id="{F84BE2D5-7EDF-4C65-8157-F369CC0F545C}"/>
            </a:ext>
          </a:extLst>
        </xdr:cNvPr>
        <xdr:cNvSpPr txBox="1"/>
      </xdr:nvSpPr>
      <xdr:spPr>
        <a:xfrm>
          <a:off x="8458277" y="137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129013</xdr:rowOff>
    </xdr:from>
    <xdr:ext cx="469744" cy="259045"/>
    <xdr:sp macro="" textlink="">
      <xdr:nvSpPr>
        <xdr:cNvPr id="358" name="n_2aveValue【県民会館】&#10;一人当たり面積">
          <a:extLst>
            <a:ext uri="{FF2B5EF4-FFF2-40B4-BE49-F238E27FC236}">
              <a16:creationId xmlns:a16="http://schemas.microsoft.com/office/drawing/2014/main" id="{D8FF9EC1-F562-4F17-8853-7E84BFC62376}"/>
            </a:ext>
          </a:extLst>
        </xdr:cNvPr>
        <xdr:cNvSpPr txBox="1"/>
      </xdr:nvSpPr>
      <xdr:spPr>
        <a:xfrm>
          <a:off x="7677227" y="137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169834</xdr:rowOff>
    </xdr:from>
    <xdr:ext cx="469744" cy="259045"/>
    <xdr:sp macro="" textlink="">
      <xdr:nvSpPr>
        <xdr:cNvPr id="359" name="n_3aveValue【県民会館】&#10;一人当たり面積">
          <a:extLst>
            <a:ext uri="{FF2B5EF4-FFF2-40B4-BE49-F238E27FC236}">
              <a16:creationId xmlns:a16="http://schemas.microsoft.com/office/drawing/2014/main" id="{03A70E4C-4DE5-4CDB-AFDE-0873143F4E92}"/>
            </a:ext>
          </a:extLst>
        </xdr:cNvPr>
        <xdr:cNvSpPr txBox="1"/>
      </xdr:nvSpPr>
      <xdr:spPr>
        <a:xfrm>
          <a:off x="6867602" y="1360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161670</xdr:rowOff>
    </xdr:from>
    <xdr:ext cx="469744" cy="259045"/>
    <xdr:sp macro="" textlink="">
      <xdr:nvSpPr>
        <xdr:cNvPr id="360" name="n_4aveValue【県民会館】&#10;一人当たり面積">
          <a:extLst>
            <a:ext uri="{FF2B5EF4-FFF2-40B4-BE49-F238E27FC236}">
              <a16:creationId xmlns:a16="http://schemas.microsoft.com/office/drawing/2014/main" id="{A4063FDE-36D2-41FF-9A2F-1D91C200AB1E}"/>
            </a:ext>
          </a:extLst>
        </xdr:cNvPr>
        <xdr:cNvSpPr txBox="1"/>
      </xdr:nvSpPr>
      <xdr:spPr>
        <a:xfrm>
          <a:off x="6067502" y="137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64606</xdr:rowOff>
    </xdr:from>
    <xdr:ext cx="469744" cy="259045"/>
    <xdr:sp macro="" textlink="">
      <xdr:nvSpPr>
        <xdr:cNvPr id="361" name="n_1mainValue【県民会館】&#10;一人当たり面積">
          <a:extLst>
            <a:ext uri="{FF2B5EF4-FFF2-40B4-BE49-F238E27FC236}">
              <a16:creationId xmlns:a16="http://schemas.microsoft.com/office/drawing/2014/main" id="{38D3D822-0929-440F-8FC0-47A6D6FC4A14}"/>
            </a:ext>
          </a:extLst>
        </xdr:cNvPr>
        <xdr:cNvSpPr txBox="1"/>
      </xdr:nvSpPr>
      <xdr:spPr>
        <a:xfrm>
          <a:off x="8458277"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97263</xdr:rowOff>
    </xdr:from>
    <xdr:ext cx="469744" cy="259045"/>
    <xdr:sp macro="" textlink="">
      <xdr:nvSpPr>
        <xdr:cNvPr id="362" name="n_2mainValue【県民会館】&#10;一人当たり面積">
          <a:extLst>
            <a:ext uri="{FF2B5EF4-FFF2-40B4-BE49-F238E27FC236}">
              <a16:creationId xmlns:a16="http://schemas.microsoft.com/office/drawing/2014/main" id="{A78B1673-C8F0-4C99-968A-BFC55BF0F4F8}"/>
            </a:ext>
          </a:extLst>
        </xdr:cNvPr>
        <xdr:cNvSpPr txBox="1"/>
      </xdr:nvSpPr>
      <xdr:spPr>
        <a:xfrm>
          <a:off x="7677227" y="1321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63" name="n_3mainValue【県民会館】&#10;一人当たり面積">
          <a:extLst>
            <a:ext uri="{FF2B5EF4-FFF2-40B4-BE49-F238E27FC236}">
              <a16:creationId xmlns:a16="http://schemas.microsoft.com/office/drawing/2014/main" id="{7FE6D776-2D6F-4432-A047-075D6E66223B}"/>
            </a:ext>
          </a:extLst>
        </xdr:cNvPr>
        <xdr:cNvSpPr txBox="1"/>
      </xdr:nvSpPr>
      <xdr:spPr>
        <a:xfrm>
          <a:off x="68676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64" name="n_4mainValue【県民会館】&#10;一人当たり面積">
          <a:extLst>
            <a:ext uri="{FF2B5EF4-FFF2-40B4-BE49-F238E27FC236}">
              <a16:creationId xmlns:a16="http://schemas.microsoft.com/office/drawing/2014/main" id="{1955D4A7-DD2A-4D09-98F1-0FB96837A755}"/>
            </a:ext>
          </a:extLst>
        </xdr:cNvPr>
        <xdr:cNvSpPr txBox="1"/>
      </xdr:nvSpPr>
      <xdr:spPr>
        <a:xfrm>
          <a:off x="60675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a:extLst>
            <a:ext uri="{FF2B5EF4-FFF2-40B4-BE49-F238E27FC236}">
              <a16:creationId xmlns:a16="http://schemas.microsoft.com/office/drawing/2014/main" id="{9BC4F278-EF86-4323-B9F3-1E8E024F0466}"/>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66" name="正方形/長方形 365">
          <a:extLst>
            <a:ext uri="{FF2B5EF4-FFF2-40B4-BE49-F238E27FC236}">
              <a16:creationId xmlns:a16="http://schemas.microsoft.com/office/drawing/2014/main" id="{CE37E2AA-63BF-4110-9CCD-C30453CB7076}"/>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67" name="正方形/長方形 366">
          <a:extLst>
            <a:ext uri="{FF2B5EF4-FFF2-40B4-BE49-F238E27FC236}">
              <a16:creationId xmlns:a16="http://schemas.microsoft.com/office/drawing/2014/main" id="{7FDDD28A-21DE-4A03-BACD-9F009335133E}"/>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68" name="正方形/長方形 367">
          <a:extLst>
            <a:ext uri="{FF2B5EF4-FFF2-40B4-BE49-F238E27FC236}">
              <a16:creationId xmlns:a16="http://schemas.microsoft.com/office/drawing/2014/main" id="{BC2FF170-B879-4AF8-A863-8F65D1F03F88}"/>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69" name="正方形/長方形 368">
          <a:extLst>
            <a:ext uri="{FF2B5EF4-FFF2-40B4-BE49-F238E27FC236}">
              <a16:creationId xmlns:a16="http://schemas.microsoft.com/office/drawing/2014/main" id="{287E338F-31B4-4271-8ABD-D5AA47072120}"/>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7902FF9D-6BB0-4874-BF48-44D0A9B66AB6}"/>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id="{9AE1A3D3-D05D-4F4D-8F50-5F7806770FF4}"/>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a:extLst>
            <a:ext uri="{FF2B5EF4-FFF2-40B4-BE49-F238E27FC236}">
              <a16:creationId xmlns:a16="http://schemas.microsoft.com/office/drawing/2014/main" id="{67E221E5-0C88-452D-9CF2-273F4E2EF127}"/>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a:extLst>
            <a:ext uri="{FF2B5EF4-FFF2-40B4-BE49-F238E27FC236}">
              <a16:creationId xmlns:a16="http://schemas.microsoft.com/office/drawing/2014/main" id="{03B8FE9B-4DDF-4263-9134-389FCCEC7423}"/>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4" name="直線コネクタ 373">
          <a:extLst>
            <a:ext uri="{FF2B5EF4-FFF2-40B4-BE49-F238E27FC236}">
              <a16:creationId xmlns:a16="http://schemas.microsoft.com/office/drawing/2014/main" id="{8C59AEA2-CC88-4BE7-8361-E9D344EDAC19}"/>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5" name="テキスト ボックス 374">
          <a:extLst>
            <a:ext uri="{FF2B5EF4-FFF2-40B4-BE49-F238E27FC236}">
              <a16:creationId xmlns:a16="http://schemas.microsoft.com/office/drawing/2014/main" id="{A7160214-0ADA-4ACC-AA7C-09A55927965F}"/>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6" name="直線コネクタ 375">
          <a:extLst>
            <a:ext uri="{FF2B5EF4-FFF2-40B4-BE49-F238E27FC236}">
              <a16:creationId xmlns:a16="http://schemas.microsoft.com/office/drawing/2014/main" id="{269913D8-00E4-4AE8-A075-DAFE74B3497A}"/>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7" name="テキスト ボックス 376">
          <a:extLst>
            <a:ext uri="{FF2B5EF4-FFF2-40B4-BE49-F238E27FC236}">
              <a16:creationId xmlns:a16="http://schemas.microsoft.com/office/drawing/2014/main" id="{9DC3622C-7371-402B-922C-0838C6167E25}"/>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8" name="直線コネクタ 377">
          <a:extLst>
            <a:ext uri="{FF2B5EF4-FFF2-40B4-BE49-F238E27FC236}">
              <a16:creationId xmlns:a16="http://schemas.microsoft.com/office/drawing/2014/main" id="{D9D5A5C2-2D05-4DA0-8479-060C83E6C147}"/>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9" name="テキスト ボックス 378">
          <a:extLst>
            <a:ext uri="{FF2B5EF4-FFF2-40B4-BE49-F238E27FC236}">
              <a16:creationId xmlns:a16="http://schemas.microsoft.com/office/drawing/2014/main" id="{218D4021-2513-4974-B09D-8426E189F08B}"/>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0" name="直線コネクタ 379">
          <a:extLst>
            <a:ext uri="{FF2B5EF4-FFF2-40B4-BE49-F238E27FC236}">
              <a16:creationId xmlns:a16="http://schemas.microsoft.com/office/drawing/2014/main" id="{15E2E3EC-49E3-4466-91B7-F1846463C172}"/>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1" name="テキスト ボックス 380">
          <a:extLst>
            <a:ext uri="{FF2B5EF4-FFF2-40B4-BE49-F238E27FC236}">
              <a16:creationId xmlns:a16="http://schemas.microsoft.com/office/drawing/2014/main" id="{2FDC1CB5-1354-4BDF-BF02-28B5D014DF43}"/>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2" name="直線コネクタ 381">
          <a:extLst>
            <a:ext uri="{FF2B5EF4-FFF2-40B4-BE49-F238E27FC236}">
              <a16:creationId xmlns:a16="http://schemas.microsoft.com/office/drawing/2014/main" id="{EC80687B-F7BF-47C0-9E95-E7F33E2855C4}"/>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3" name="テキスト ボックス 382">
          <a:extLst>
            <a:ext uri="{FF2B5EF4-FFF2-40B4-BE49-F238E27FC236}">
              <a16:creationId xmlns:a16="http://schemas.microsoft.com/office/drawing/2014/main" id="{5C48C07D-D557-47DF-8713-57688620EA1F}"/>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5368294A-1C09-4089-B851-B6DD842B99B4}"/>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5" name="テキスト ボックス 384">
          <a:extLst>
            <a:ext uri="{FF2B5EF4-FFF2-40B4-BE49-F238E27FC236}">
              <a16:creationId xmlns:a16="http://schemas.microsoft.com/office/drawing/2014/main" id="{61EB274B-7794-4014-A241-56E1FF16421A}"/>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6" name="【保健所】&#10;有形固定資産減価償却率グラフ枠">
          <a:extLst>
            <a:ext uri="{FF2B5EF4-FFF2-40B4-BE49-F238E27FC236}">
              <a16:creationId xmlns:a16="http://schemas.microsoft.com/office/drawing/2014/main" id="{CEFA2182-6FCB-4DA3-844B-3AC4B86B4321}"/>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102</xdr:row>
      <xdr:rowOff>131445</xdr:rowOff>
    </xdr:from>
    <xdr:to>
      <xdr:col>24</xdr:col>
      <xdr:colOff>62865</xdr:colOff>
      <xdr:row>107</xdr:row>
      <xdr:rowOff>137161</xdr:rowOff>
    </xdr:to>
    <xdr:cxnSp macro="">
      <xdr:nvCxnSpPr>
        <xdr:cNvPr id="387" name="直線コネクタ 386">
          <a:extLst>
            <a:ext uri="{FF2B5EF4-FFF2-40B4-BE49-F238E27FC236}">
              <a16:creationId xmlns:a16="http://schemas.microsoft.com/office/drawing/2014/main" id="{DD7C89AD-8467-4910-B09E-08B2F0CE8773}"/>
            </a:ext>
          </a:extLst>
        </xdr:cNvPr>
        <xdr:cNvCxnSpPr/>
      </xdr:nvCxnSpPr>
      <xdr:spPr>
        <a:xfrm flipV="1">
          <a:off x="4179570" y="16647795"/>
          <a:ext cx="1270" cy="81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140988</xdr:rowOff>
    </xdr:from>
    <xdr:ext cx="405111" cy="259045"/>
    <xdr:sp macro="" textlink="">
      <xdr:nvSpPr>
        <xdr:cNvPr id="388" name="【保健所】&#10;有形固定資産減価償却率最小値テキスト">
          <a:extLst>
            <a:ext uri="{FF2B5EF4-FFF2-40B4-BE49-F238E27FC236}">
              <a16:creationId xmlns:a16="http://schemas.microsoft.com/office/drawing/2014/main" id="{54004EE3-54EE-4459-B9DE-8ACB5FFE2744}"/>
            </a:ext>
          </a:extLst>
        </xdr:cNvPr>
        <xdr:cNvSpPr txBox="1"/>
      </xdr:nvSpPr>
      <xdr:spPr>
        <a:xfrm>
          <a:off x="4229100" y="17470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389" name="直線コネクタ 388">
          <a:extLst>
            <a:ext uri="{FF2B5EF4-FFF2-40B4-BE49-F238E27FC236}">
              <a16:creationId xmlns:a16="http://schemas.microsoft.com/office/drawing/2014/main" id="{F947120D-5229-48E3-9E0A-CADEF5EB2350}"/>
            </a:ext>
          </a:extLst>
        </xdr:cNvPr>
        <xdr:cNvCxnSpPr/>
      </xdr:nvCxnSpPr>
      <xdr:spPr>
        <a:xfrm>
          <a:off x="4105275" y="174663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101</xdr:row>
      <xdr:rowOff>78122</xdr:rowOff>
    </xdr:from>
    <xdr:ext cx="405111" cy="259045"/>
    <xdr:sp macro="" textlink="">
      <xdr:nvSpPr>
        <xdr:cNvPr id="390" name="【保健所】&#10;有形固定資産減価償却率最大値テキスト">
          <a:extLst>
            <a:ext uri="{FF2B5EF4-FFF2-40B4-BE49-F238E27FC236}">
              <a16:creationId xmlns:a16="http://schemas.microsoft.com/office/drawing/2014/main" id="{4222CCD7-4D11-4AAB-B676-41539457C2CD}"/>
            </a:ext>
          </a:extLst>
        </xdr:cNvPr>
        <xdr:cNvSpPr txBox="1"/>
      </xdr:nvSpPr>
      <xdr:spPr>
        <a:xfrm>
          <a:off x="4229100" y="16432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131445</xdr:rowOff>
    </xdr:from>
    <xdr:to>
      <xdr:col>24</xdr:col>
      <xdr:colOff>152400</xdr:colOff>
      <xdr:row>102</xdr:row>
      <xdr:rowOff>131445</xdr:rowOff>
    </xdr:to>
    <xdr:cxnSp macro="">
      <xdr:nvCxnSpPr>
        <xdr:cNvPr id="391" name="直線コネクタ 390">
          <a:extLst>
            <a:ext uri="{FF2B5EF4-FFF2-40B4-BE49-F238E27FC236}">
              <a16:creationId xmlns:a16="http://schemas.microsoft.com/office/drawing/2014/main" id="{A9A1B1AA-DA90-42AB-A5FC-4FB9EC957E9F}"/>
            </a:ext>
          </a:extLst>
        </xdr:cNvPr>
        <xdr:cNvCxnSpPr/>
      </xdr:nvCxnSpPr>
      <xdr:spPr>
        <a:xfrm>
          <a:off x="4105275" y="166477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78122</xdr:rowOff>
    </xdr:from>
    <xdr:ext cx="405111" cy="259045"/>
    <xdr:sp macro="" textlink="">
      <xdr:nvSpPr>
        <xdr:cNvPr id="392" name="【保健所】&#10;有形固定資産減価償却率平均値テキスト">
          <a:extLst>
            <a:ext uri="{FF2B5EF4-FFF2-40B4-BE49-F238E27FC236}">
              <a16:creationId xmlns:a16="http://schemas.microsoft.com/office/drawing/2014/main" id="{988899B3-1788-4CCF-939C-A62406D83652}"/>
            </a:ext>
          </a:extLst>
        </xdr:cNvPr>
        <xdr:cNvSpPr txBox="1"/>
      </xdr:nvSpPr>
      <xdr:spPr>
        <a:xfrm>
          <a:off x="4229100" y="16918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99695</xdr:rowOff>
    </xdr:from>
    <xdr:to>
      <xdr:col>24</xdr:col>
      <xdr:colOff>114300</xdr:colOff>
      <xdr:row>105</xdr:row>
      <xdr:rowOff>29845</xdr:rowOff>
    </xdr:to>
    <xdr:sp macro="" textlink="">
      <xdr:nvSpPr>
        <xdr:cNvPr id="393" name="フローチャート: 判断 392">
          <a:extLst>
            <a:ext uri="{FF2B5EF4-FFF2-40B4-BE49-F238E27FC236}">
              <a16:creationId xmlns:a16="http://schemas.microsoft.com/office/drawing/2014/main" id="{3B57B16E-10BF-4213-A082-F4587723E9AB}"/>
            </a:ext>
          </a:extLst>
        </xdr:cNvPr>
        <xdr:cNvSpPr/>
      </xdr:nvSpPr>
      <xdr:spPr>
        <a:xfrm>
          <a:off x="4124325" y="1694307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120650</xdr:rowOff>
    </xdr:from>
    <xdr:to>
      <xdr:col>20</xdr:col>
      <xdr:colOff>38100</xdr:colOff>
      <xdr:row>105</xdr:row>
      <xdr:rowOff>50800</xdr:rowOff>
    </xdr:to>
    <xdr:sp macro="" textlink="">
      <xdr:nvSpPr>
        <xdr:cNvPr id="394" name="フローチャート: 判断 393">
          <a:extLst>
            <a:ext uri="{FF2B5EF4-FFF2-40B4-BE49-F238E27FC236}">
              <a16:creationId xmlns:a16="http://schemas.microsoft.com/office/drawing/2014/main" id="{23645A4A-4D6D-4AD4-9C1A-D419DA6A0E9D}"/>
            </a:ext>
          </a:extLst>
        </xdr:cNvPr>
        <xdr:cNvSpPr/>
      </xdr:nvSpPr>
      <xdr:spPr>
        <a:xfrm>
          <a:off x="3381375" y="169640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78739</xdr:rowOff>
    </xdr:from>
    <xdr:to>
      <xdr:col>15</xdr:col>
      <xdr:colOff>101600</xdr:colOff>
      <xdr:row>105</xdr:row>
      <xdr:rowOff>8889</xdr:rowOff>
    </xdr:to>
    <xdr:sp macro="" textlink="">
      <xdr:nvSpPr>
        <xdr:cNvPr id="395" name="フローチャート: 判断 394">
          <a:extLst>
            <a:ext uri="{FF2B5EF4-FFF2-40B4-BE49-F238E27FC236}">
              <a16:creationId xmlns:a16="http://schemas.microsoft.com/office/drawing/2014/main" id="{FD4BFFC1-D63E-479C-BF4A-E3F9EE351E09}"/>
            </a:ext>
          </a:extLst>
        </xdr:cNvPr>
        <xdr:cNvSpPr/>
      </xdr:nvSpPr>
      <xdr:spPr>
        <a:xfrm>
          <a:off x="2571750" y="1691893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130175</xdr:rowOff>
    </xdr:from>
    <xdr:to>
      <xdr:col>10</xdr:col>
      <xdr:colOff>165100</xdr:colOff>
      <xdr:row>104</xdr:row>
      <xdr:rowOff>60325</xdr:rowOff>
    </xdr:to>
    <xdr:sp macro="" textlink="">
      <xdr:nvSpPr>
        <xdr:cNvPr id="396" name="フローチャート: 判断 395">
          <a:extLst>
            <a:ext uri="{FF2B5EF4-FFF2-40B4-BE49-F238E27FC236}">
              <a16:creationId xmlns:a16="http://schemas.microsoft.com/office/drawing/2014/main" id="{FFC3F3C6-8BBC-4A37-9622-49CE64DA465A}"/>
            </a:ext>
          </a:extLst>
        </xdr:cNvPr>
        <xdr:cNvSpPr/>
      </xdr:nvSpPr>
      <xdr:spPr>
        <a:xfrm>
          <a:off x="1781175" y="16808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19686</xdr:rowOff>
    </xdr:from>
    <xdr:to>
      <xdr:col>6</xdr:col>
      <xdr:colOff>38100</xdr:colOff>
      <xdr:row>103</xdr:row>
      <xdr:rowOff>121286</xdr:rowOff>
    </xdr:to>
    <xdr:sp macro="" textlink="">
      <xdr:nvSpPr>
        <xdr:cNvPr id="397" name="フローチャート: 判断 396">
          <a:extLst>
            <a:ext uri="{FF2B5EF4-FFF2-40B4-BE49-F238E27FC236}">
              <a16:creationId xmlns:a16="http://schemas.microsoft.com/office/drawing/2014/main" id="{832B3081-8009-4F05-9044-EB16F13D3897}"/>
            </a:ext>
          </a:extLst>
        </xdr:cNvPr>
        <xdr:cNvSpPr/>
      </xdr:nvSpPr>
      <xdr:spPr>
        <a:xfrm>
          <a:off x="981075" y="1669796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C5D79920-F3E9-4B42-A555-536B734B55ED}"/>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A995CEF1-4284-40FC-A103-2DDFD4E63C88}"/>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286BF80A-B68E-4959-9B06-476FE801144A}"/>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BB7C381B-DAE8-40BE-A9C6-4340B1D25508}"/>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ECA58D41-91C4-41BF-BA61-15AE1D241C5B}"/>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139700</xdr:rowOff>
    </xdr:from>
    <xdr:to>
      <xdr:col>24</xdr:col>
      <xdr:colOff>114300</xdr:colOff>
      <xdr:row>104</xdr:row>
      <xdr:rowOff>69850</xdr:rowOff>
    </xdr:to>
    <xdr:sp macro="" textlink="">
      <xdr:nvSpPr>
        <xdr:cNvPr id="403" name="楕円 402">
          <a:extLst>
            <a:ext uri="{FF2B5EF4-FFF2-40B4-BE49-F238E27FC236}">
              <a16:creationId xmlns:a16="http://schemas.microsoft.com/office/drawing/2014/main" id="{1147FEB1-707D-48FB-B077-B3F254C5F4E3}"/>
            </a:ext>
          </a:extLst>
        </xdr:cNvPr>
        <xdr:cNvSpPr/>
      </xdr:nvSpPr>
      <xdr:spPr>
        <a:xfrm>
          <a:off x="4124325" y="168211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162577</xdr:rowOff>
    </xdr:from>
    <xdr:ext cx="405111" cy="259045"/>
    <xdr:sp macro="" textlink="">
      <xdr:nvSpPr>
        <xdr:cNvPr id="404" name="【保健所】&#10;有形固定資産減価償却率該当値テキスト">
          <a:extLst>
            <a:ext uri="{FF2B5EF4-FFF2-40B4-BE49-F238E27FC236}">
              <a16:creationId xmlns:a16="http://schemas.microsoft.com/office/drawing/2014/main" id="{7552CED8-0C98-47A6-8D9E-FF11A5A4C053}"/>
            </a:ext>
          </a:extLst>
        </xdr:cNvPr>
        <xdr:cNvSpPr txBox="1"/>
      </xdr:nvSpPr>
      <xdr:spPr>
        <a:xfrm>
          <a:off x="4229100" y="1667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160655</xdr:rowOff>
    </xdr:from>
    <xdr:to>
      <xdr:col>20</xdr:col>
      <xdr:colOff>38100</xdr:colOff>
      <xdr:row>104</xdr:row>
      <xdr:rowOff>90805</xdr:rowOff>
    </xdr:to>
    <xdr:sp macro="" textlink="">
      <xdr:nvSpPr>
        <xdr:cNvPr id="405" name="楕円 404">
          <a:extLst>
            <a:ext uri="{FF2B5EF4-FFF2-40B4-BE49-F238E27FC236}">
              <a16:creationId xmlns:a16="http://schemas.microsoft.com/office/drawing/2014/main" id="{A72E0EBB-9F95-44C8-A5B0-D7F6C93B1B35}"/>
            </a:ext>
          </a:extLst>
        </xdr:cNvPr>
        <xdr:cNvSpPr/>
      </xdr:nvSpPr>
      <xdr:spPr>
        <a:xfrm>
          <a:off x="3381375" y="1684210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19050</xdr:rowOff>
    </xdr:from>
    <xdr:to>
      <xdr:col>24</xdr:col>
      <xdr:colOff>63500</xdr:colOff>
      <xdr:row>104</xdr:row>
      <xdr:rowOff>40005</xdr:rowOff>
    </xdr:to>
    <xdr:cxnSp macro="">
      <xdr:nvCxnSpPr>
        <xdr:cNvPr id="406" name="直線コネクタ 405">
          <a:extLst>
            <a:ext uri="{FF2B5EF4-FFF2-40B4-BE49-F238E27FC236}">
              <a16:creationId xmlns:a16="http://schemas.microsoft.com/office/drawing/2014/main" id="{B8DD8D41-F1B8-4CDF-B60E-D1EBAC9E8A76}"/>
            </a:ext>
          </a:extLst>
        </xdr:cNvPr>
        <xdr:cNvCxnSpPr/>
      </xdr:nvCxnSpPr>
      <xdr:spPr>
        <a:xfrm flipV="1">
          <a:off x="3429000" y="16859250"/>
          <a:ext cx="75247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61595</xdr:rowOff>
    </xdr:from>
    <xdr:to>
      <xdr:col>15</xdr:col>
      <xdr:colOff>101600</xdr:colOff>
      <xdr:row>103</xdr:row>
      <xdr:rowOff>163195</xdr:rowOff>
    </xdr:to>
    <xdr:sp macro="" textlink="">
      <xdr:nvSpPr>
        <xdr:cNvPr id="407" name="楕円 406">
          <a:extLst>
            <a:ext uri="{FF2B5EF4-FFF2-40B4-BE49-F238E27FC236}">
              <a16:creationId xmlns:a16="http://schemas.microsoft.com/office/drawing/2014/main" id="{6F69F305-30D9-47A3-A681-D49480D976DA}"/>
            </a:ext>
          </a:extLst>
        </xdr:cNvPr>
        <xdr:cNvSpPr/>
      </xdr:nvSpPr>
      <xdr:spPr>
        <a:xfrm>
          <a:off x="2571750" y="167430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112395</xdr:rowOff>
    </xdr:from>
    <xdr:to>
      <xdr:col>19</xdr:col>
      <xdr:colOff>177800</xdr:colOff>
      <xdr:row>104</xdr:row>
      <xdr:rowOff>40005</xdr:rowOff>
    </xdr:to>
    <xdr:cxnSp macro="">
      <xdr:nvCxnSpPr>
        <xdr:cNvPr id="408" name="直線コネクタ 407">
          <a:extLst>
            <a:ext uri="{FF2B5EF4-FFF2-40B4-BE49-F238E27FC236}">
              <a16:creationId xmlns:a16="http://schemas.microsoft.com/office/drawing/2014/main" id="{8BE951F3-125A-4C60-9122-5BA27B8DD501}"/>
            </a:ext>
          </a:extLst>
        </xdr:cNvPr>
        <xdr:cNvCxnSpPr/>
      </xdr:nvCxnSpPr>
      <xdr:spPr>
        <a:xfrm>
          <a:off x="2619375" y="16790670"/>
          <a:ext cx="809625"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21589</xdr:rowOff>
    </xdr:from>
    <xdr:to>
      <xdr:col>10</xdr:col>
      <xdr:colOff>165100</xdr:colOff>
      <xdr:row>103</xdr:row>
      <xdr:rowOff>123189</xdr:rowOff>
    </xdr:to>
    <xdr:sp macro="" textlink="">
      <xdr:nvSpPr>
        <xdr:cNvPr id="409" name="楕円 408">
          <a:extLst>
            <a:ext uri="{FF2B5EF4-FFF2-40B4-BE49-F238E27FC236}">
              <a16:creationId xmlns:a16="http://schemas.microsoft.com/office/drawing/2014/main" id="{91E7C9CC-194B-4887-B85A-FD1F7EB80D8A}"/>
            </a:ext>
          </a:extLst>
        </xdr:cNvPr>
        <xdr:cNvSpPr/>
      </xdr:nvSpPr>
      <xdr:spPr>
        <a:xfrm>
          <a:off x="1781175" y="1669986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72389</xdr:rowOff>
    </xdr:from>
    <xdr:to>
      <xdr:col>15</xdr:col>
      <xdr:colOff>50800</xdr:colOff>
      <xdr:row>103</xdr:row>
      <xdr:rowOff>112395</xdr:rowOff>
    </xdr:to>
    <xdr:cxnSp macro="">
      <xdr:nvCxnSpPr>
        <xdr:cNvPr id="410" name="直線コネクタ 409">
          <a:extLst>
            <a:ext uri="{FF2B5EF4-FFF2-40B4-BE49-F238E27FC236}">
              <a16:creationId xmlns:a16="http://schemas.microsoft.com/office/drawing/2014/main" id="{BC07CA16-FE12-42F7-A91B-7573784285AD}"/>
            </a:ext>
          </a:extLst>
        </xdr:cNvPr>
        <xdr:cNvCxnSpPr/>
      </xdr:nvCxnSpPr>
      <xdr:spPr>
        <a:xfrm>
          <a:off x="1828800" y="16747489"/>
          <a:ext cx="790575"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36830</xdr:rowOff>
    </xdr:from>
    <xdr:to>
      <xdr:col>6</xdr:col>
      <xdr:colOff>38100</xdr:colOff>
      <xdr:row>101</xdr:row>
      <xdr:rowOff>138430</xdr:rowOff>
    </xdr:to>
    <xdr:sp macro="" textlink="">
      <xdr:nvSpPr>
        <xdr:cNvPr id="411" name="楕円 410">
          <a:extLst>
            <a:ext uri="{FF2B5EF4-FFF2-40B4-BE49-F238E27FC236}">
              <a16:creationId xmlns:a16="http://schemas.microsoft.com/office/drawing/2014/main" id="{37CE1186-0B89-438F-AD7B-F91CF0F0C82E}"/>
            </a:ext>
          </a:extLst>
        </xdr:cNvPr>
        <xdr:cNvSpPr/>
      </xdr:nvSpPr>
      <xdr:spPr>
        <a:xfrm>
          <a:off x="981075" y="163912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87630</xdr:rowOff>
    </xdr:from>
    <xdr:to>
      <xdr:col>10</xdr:col>
      <xdr:colOff>114300</xdr:colOff>
      <xdr:row>103</xdr:row>
      <xdr:rowOff>72389</xdr:rowOff>
    </xdr:to>
    <xdr:cxnSp macro="">
      <xdr:nvCxnSpPr>
        <xdr:cNvPr id="412" name="直線コネクタ 411">
          <a:extLst>
            <a:ext uri="{FF2B5EF4-FFF2-40B4-BE49-F238E27FC236}">
              <a16:creationId xmlns:a16="http://schemas.microsoft.com/office/drawing/2014/main" id="{D633777F-137C-421E-A791-5625D4CF64BD}"/>
            </a:ext>
          </a:extLst>
        </xdr:cNvPr>
        <xdr:cNvCxnSpPr/>
      </xdr:nvCxnSpPr>
      <xdr:spPr>
        <a:xfrm>
          <a:off x="1028700" y="16438880"/>
          <a:ext cx="8001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41927</xdr:rowOff>
    </xdr:from>
    <xdr:ext cx="405111" cy="259045"/>
    <xdr:sp macro="" textlink="">
      <xdr:nvSpPr>
        <xdr:cNvPr id="413" name="n_1aveValue【保健所】&#10;有形固定資産減価償却率">
          <a:extLst>
            <a:ext uri="{FF2B5EF4-FFF2-40B4-BE49-F238E27FC236}">
              <a16:creationId xmlns:a16="http://schemas.microsoft.com/office/drawing/2014/main" id="{7C01668F-E3B2-408B-998A-837E8AEFC887}"/>
            </a:ext>
          </a:extLst>
        </xdr:cNvPr>
        <xdr:cNvSpPr txBox="1"/>
      </xdr:nvSpPr>
      <xdr:spPr>
        <a:xfrm>
          <a:off x="3239144"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xdr:rowOff>
    </xdr:from>
    <xdr:ext cx="405111" cy="259045"/>
    <xdr:sp macro="" textlink="">
      <xdr:nvSpPr>
        <xdr:cNvPr id="414" name="n_2aveValue【保健所】&#10;有形固定資産減価償却率">
          <a:extLst>
            <a:ext uri="{FF2B5EF4-FFF2-40B4-BE49-F238E27FC236}">
              <a16:creationId xmlns:a16="http://schemas.microsoft.com/office/drawing/2014/main" id="{3819B1C4-D15F-403E-B815-CC0D094A6797}"/>
            </a:ext>
          </a:extLst>
        </xdr:cNvPr>
        <xdr:cNvSpPr txBox="1"/>
      </xdr:nvSpPr>
      <xdr:spPr>
        <a:xfrm>
          <a:off x="2439044" y="1700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51452</xdr:rowOff>
    </xdr:from>
    <xdr:ext cx="405111" cy="259045"/>
    <xdr:sp macro="" textlink="">
      <xdr:nvSpPr>
        <xdr:cNvPr id="415" name="n_3aveValue【保健所】&#10;有形固定資産減価償却率">
          <a:extLst>
            <a:ext uri="{FF2B5EF4-FFF2-40B4-BE49-F238E27FC236}">
              <a16:creationId xmlns:a16="http://schemas.microsoft.com/office/drawing/2014/main" id="{28838F95-A212-4224-9BE9-2474C796F4EE}"/>
            </a:ext>
          </a:extLst>
        </xdr:cNvPr>
        <xdr:cNvSpPr txBox="1"/>
      </xdr:nvSpPr>
      <xdr:spPr>
        <a:xfrm>
          <a:off x="1648469" y="16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112413</xdr:rowOff>
    </xdr:from>
    <xdr:ext cx="405111" cy="259045"/>
    <xdr:sp macro="" textlink="">
      <xdr:nvSpPr>
        <xdr:cNvPr id="416" name="n_4aveValue【保健所】&#10;有形固定資産減価償却率">
          <a:extLst>
            <a:ext uri="{FF2B5EF4-FFF2-40B4-BE49-F238E27FC236}">
              <a16:creationId xmlns:a16="http://schemas.microsoft.com/office/drawing/2014/main" id="{24490377-81D1-485E-8DC4-384C9471BF8B}"/>
            </a:ext>
          </a:extLst>
        </xdr:cNvPr>
        <xdr:cNvSpPr txBox="1"/>
      </xdr:nvSpPr>
      <xdr:spPr>
        <a:xfrm>
          <a:off x="848369"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107332</xdr:rowOff>
    </xdr:from>
    <xdr:ext cx="405111" cy="259045"/>
    <xdr:sp macro="" textlink="">
      <xdr:nvSpPr>
        <xdr:cNvPr id="417" name="n_1mainValue【保健所】&#10;有形固定資産減価償却率">
          <a:extLst>
            <a:ext uri="{FF2B5EF4-FFF2-40B4-BE49-F238E27FC236}">
              <a16:creationId xmlns:a16="http://schemas.microsoft.com/office/drawing/2014/main" id="{49FE2FD5-E212-472F-A998-6AA6AAC1D7CC}"/>
            </a:ext>
          </a:extLst>
        </xdr:cNvPr>
        <xdr:cNvSpPr txBox="1"/>
      </xdr:nvSpPr>
      <xdr:spPr>
        <a:xfrm>
          <a:off x="3239144" y="1662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8272</xdr:rowOff>
    </xdr:from>
    <xdr:ext cx="405111" cy="259045"/>
    <xdr:sp macro="" textlink="">
      <xdr:nvSpPr>
        <xdr:cNvPr id="418" name="n_2mainValue【保健所】&#10;有形固定資産減価償却率">
          <a:extLst>
            <a:ext uri="{FF2B5EF4-FFF2-40B4-BE49-F238E27FC236}">
              <a16:creationId xmlns:a16="http://schemas.microsoft.com/office/drawing/2014/main" id="{3756AD5C-54C9-409D-A353-7905A17DB0F1}"/>
            </a:ext>
          </a:extLst>
        </xdr:cNvPr>
        <xdr:cNvSpPr txBox="1"/>
      </xdr:nvSpPr>
      <xdr:spPr>
        <a:xfrm>
          <a:off x="2439044" y="1652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139716</xdr:rowOff>
    </xdr:from>
    <xdr:ext cx="405111" cy="259045"/>
    <xdr:sp macro="" textlink="">
      <xdr:nvSpPr>
        <xdr:cNvPr id="419" name="n_3mainValue【保健所】&#10;有形固定資産減価償却率">
          <a:extLst>
            <a:ext uri="{FF2B5EF4-FFF2-40B4-BE49-F238E27FC236}">
              <a16:creationId xmlns:a16="http://schemas.microsoft.com/office/drawing/2014/main" id="{0493428A-A051-4BBE-A1AE-9ED0F628DB2B}"/>
            </a:ext>
          </a:extLst>
        </xdr:cNvPr>
        <xdr:cNvSpPr txBox="1"/>
      </xdr:nvSpPr>
      <xdr:spPr>
        <a:xfrm>
          <a:off x="1648469" y="1649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154957</xdr:rowOff>
    </xdr:from>
    <xdr:ext cx="405111" cy="259045"/>
    <xdr:sp macro="" textlink="">
      <xdr:nvSpPr>
        <xdr:cNvPr id="420" name="n_4mainValue【保健所】&#10;有形固定資産減価償却率">
          <a:extLst>
            <a:ext uri="{FF2B5EF4-FFF2-40B4-BE49-F238E27FC236}">
              <a16:creationId xmlns:a16="http://schemas.microsoft.com/office/drawing/2014/main" id="{2FFFCE2B-7207-4AB5-AE7A-DC24132CEB04}"/>
            </a:ext>
          </a:extLst>
        </xdr:cNvPr>
        <xdr:cNvSpPr txBox="1"/>
      </xdr:nvSpPr>
      <xdr:spPr>
        <a:xfrm>
          <a:off x="848369" y="1618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1" name="正方形/長方形 420">
          <a:extLst>
            <a:ext uri="{FF2B5EF4-FFF2-40B4-BE49-F238E27FC236}">
              <a16:creationId xmlns:a16="http://schemas.microsoft.com/office/drawing/2014/main" id="{726808E4-7246-40E2-9E22-CE0DF70D62FC}"/>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22" name="正方形/長方形 421">
          <a:extLst>
            <a:ext uri="{FF2B5EF4-FFF2-40B4-BE49-F238E27FC236}">
              <a16:creationId xmlns:a16="http://schemas.microsoft.com/office/drawing/2014/main" id="{D40BCD0E-0C4B-479B-8DD6-CEB322D2A28A}"/>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3" name="正方形/長方形 422">
          <a:extLst>
            <a:ext uri="{FF2B5EF4-FFF2-40B4-BE49-F238E27FC236}">
              <a16:creationId xmlns:a16="http://schemas.microsoft.com/office/drawing/2014/main" id="{F209BB38-D4BD-4FD4-A447-4FAE986C0D91}"/>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24" name="正方形/長方形 423">
          <a:extLst>
            <a:ext uri="{FF2B5EF4-FFF2-40B4-BE49-F238E27FC236}">
              <a16:creationId xmlns:a16="http://schemas.microsoft.com/office/drawing/2014/main" id="{838DCDB2-E8FF-4268-ACA7-DF50B47360AE}"/>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25" name="正方形/長方形 424">
          <a:extLst>
            <a:ext uri="{FF2B5EF4-FFF2-40B4-BE49-F238E27FC236}">
              <a16:creationId xmlns:a16="http://schemas.microsoft.com/office/drawing/2014/main" id="{82B9F9DB-DE3C-468F-8716-47AE2FCBB570}"/>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a:extLst>
            <a:ext uri="{FF2B5EF4-FFF2-40B4-BE49-F238E27FC236}">
              <a16:creationId xmlns:a16="http://schemas.microsoft.com/office/drawing/2014/main" id="{7BC4A21B-CE5E-4D4C-8054-DE515515525B}"/>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a:extLst>
            <a:ext uri="{FF2B5EF4-FFF2-40B4-BE49-F238E27FC236}">
              <a16:creationId xmlns:a16="http://schemas.microsoft.com/office/drawing/2014/main" id="{CC35B488-639A-443F-9D26-13EBBE1E0022}"/>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a:extLst>
            <a:ext uri="{FF2B5EF4-FFF2-40B4-BE49-F238E27FC236}">
              <a16:creationId xmlns:a16="http://schemas.microsoft.com/office/drawing/2014/main" id="{3194B12F-B1BF-4566-BB68-27AE089665BD}"/>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29" name="テキスト ボックス 428">
          <a:extLst>
            <a:ext uri="{FF2B5EF4-FFF2-40B4-BE49-F238E27FC236}">
              <a16:creationId xmlns:a16="http://schemas.microsoft.com/office/drawing/2014/main" id="{B821E589-DE58-47D3-AED9-65D9F99CD752}"/>
            </a:ext>
          </a:extLst>
        </xdr:cNvPr>
        <xdr:cNvSpPr txBox="1"/>
      </xdr:nvSpPr>
      <xdr:spPr>
        <a:xfrm>
          <a:off x="5527221"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30" name="直線コネクタ 429">
          <a:extLst>
            <a:ext uri="{FF2B5EF4-FFF2-40B4-BE49-F238E27FC236}">
              <a16:creationId xmlns:a16="http://schemas.microsoft.com/office/drawing/2014/main" id="{7895EA6C-35CB-46A9-BC45-782A5A70823A}"/>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1" name="テキスト ボックス 430">
          <a:extLst>
            <a:ext uri="{FF2B5EF4-FFF2-40B4-BE49-F238E27FC236}">
              <a16:creationId xmlns:a16="http://schemas.microsoft.com/office/drawing/2014/main" id="{AB3F7D78-8FA1-42B9-B888-37A6EFA10BBB}"/>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2" name="直線コネクタ 431">
          <a:extLst>
            <a:ext uri="{FF2B5EF4-FFF2-40B4-BE49-F238E27FC236}">
              <a16:creationId xmlns:a16="http://schemas.microsoft.com/office/drawing/2014/main" id="{AE869EFD-5B76-43D3-A940-7D2009AD4497}"/>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3" name="テキスト ボックス 432">
          <a:extLst>
            <a:ext uri="{FF2B5EF4-FFF2-40B4-BE49-F238E27FC236}">
              <a16:creationId xmlns:a16="http://schemas.microsoft.com/office/drawing/2014/main" id="{26CB25D0-854C-4BCB-B391-F0461ACE717F}"/>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4" name="直線コネクタ 433">
          <a:extLst>
            <a:ext uri="{FF2B5EF4-FFF2-40B4-BE49-F238E27FC236}">
              <a16:creationId xmlns:a16="http://schemas.microsoft.com/office/drawing/2014/main" id="{3D226635-25B3-4252-B0AF-AE0DEF4DDEF2}"/>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5" name="テキスト ボックス 434">
          <a:extLst>
            <a:ext uri="{FF2B5EF4-FFF2-40B4-BE49-F238E27FC236}">
              <a16:creationId xmlns:a16="http://schemas.microsoft.com/office/drawing/2014/main" id="{9E19F952-1FAA-4081-965E-46D01C925C7F}"/>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6" name="直線コネクタ 435">
          <a:extLst>
            <a:ext uri="{FF2B5EF4-FFF2-40B4-BE49-F238E27FC236}">
              <a16:creationId xmlns:a16="http://schemas.microsoft.com/office/drawing/2014/main" id="{65CD3050-5488-4D39-BFEC-F0DE03D01867}"/>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7" name="テキスト ボックス 436">
          <a:extLst>
            <a:ext uri="{FF2B5EF4-FFF2-40B4-BE49-F238E27FC236}">
              <a16:creationId xmlns:a16="http://schemas.microsoft.com/office/drawing/2014/main" id="{2AAFE552-42AA-45DB-AA6E-64F635955F9D}"/>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a:extLst>
            <a:ext uri="{FF2B5EF4-FFF2-40B4-BE49-F238E27FC236}">
              <a16:creationId xmlns:a16="http://schemas.microsoft.com/office/drawing/2014/main" id="{79801206-3E49-4553-9A7A-6DEDF3087376}"/>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9" name="テキスト ボックス 438">
          <a:extLst>
            <a:ext uri="{FF2B5EF4-FFF2-40B4-BE49-F238E27FC236}">
              <a16:creationId xmlns:a16="http://schemas.microsoft.com/office/drawing/2014/main" id="{681B0196-0049-46FB-9F52-12A82D7257A4}"/>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保健所】&#10;一人当たり面積グラフ枠">
          <a:extLst>
            <a:ext uri="{FF2B5EF4-FFF2-40B4-BE49-F238E27FC236}">
              <a16:creationId xmlns:a16="http://schemas.microsoft.com/office/drawing/2014/main" id="{1AE167EA-777A-4E4F-AF50-8ED70431E71A}"/>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441" name="直線コネクタ 440">
          <a:extLst>
            <a:ext uri="{FF2B5EF4-FFF2-40B4-BE49-F238E27FC236}">
              <a16:creationId xmlns:a16="http://schemas.microsoft.com/office/drawing/2014/main" id="{1C6FC963-4D3D-433A-BE19-1196207CDAFB}"/>
            </a:ext>
          </a:extLst>
        </xdr:cNvPr>
        <xdr:cNvCxnSpPr/>
      </xdr:nvCxnSpPr>
      <xdr:spPr>
        <a:xfrm flipV="1">
          <a:off x="9427845" y="16268700"/>
          <a:ext cx="1270" cy="138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442" name="【保健所】&#10;一人当たり面積最小値テキスト">
          <a:extLst>
            <a:ext uri="{FF2B5EF4-FFF2-40B4-BE49-F238E27FC236}">
              <a16:creationId xmlns:a16="http://schemas.microsoft.com/office/drawing/2014/main" id="{9B516C97-0BEB-43DB-A4F7-A9344FCC87BF}"/>
            </a:ext>
          </a:extLst>
        </xdr:cNvPr>
        <xdr:cNvSpPr txBox="1"/>
      </xdr:nvSpPr>
      <xdr:spPr>
        <a:xfrm>
          <a:off x="9477375" y="1764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443" name="直線コネクタ 442">
          <a:extLst>
            <a:ext uri="{FF2B5EF4-FFF2-40B4-BE49-F238E27FC236}">
              <a16:creationId xmlns:a16="http://schemas.microsoft.com/office/drawing/2014/main" id="{6077447F-77E9-4E50-B84A-9BB3FB648A89}"/>
            </a:ext>
          </a:extLst>
        </xdr:cNvPr>
        <xdr:cNvCxnSpPr/>
      </xdr:nvCxnSpPr>
      <xdr:spPr>
        <a:xfrm>
          <a:off x="9363075" y="176523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444" name="【保健所】&#10;一人当たり面積最大値テキスト">
          <a:extLst>
            <a:ext uri="{FF2B5EF4-FFF2-40B4-BE49-F238E27FC236}">
              <a16:creationId xmlns:a16="http://schemas.microsoft.com/office/drawing/2014/main" id="{426D6EF5-DDBE-4D6A-B8B4-9C7A00859D0A}"/>
            </a:ext>
          </a:extLst>
        </xdr:cNvPr>
        <xdr:cNvSpPr txBox="1"/>
      </xdr:nvSpPr>
      <xdr:spPr>
        <a:xfrm>
          <a:off x="9477375" y="1605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445" name="直線コネクタ 444">
          <a:extLst>
            <a:ext uri="{FF2B5EF4-FFF2-40B4-BE49-F238E27FC236}">
              <a16:creationId xmlns:a16="http://schemas.microsoft.com/office/drawing/2014/main" id="{FA7F6B85-DB3F-4D9A-98D7-19CAA775189D}"/>
            </a:ext>
          </a:extLst>
        </xdr:cNvPr>
        <xdr:cNvCxnSpPr/>
      </xdr:nvCxnSpPr>
      <xdr:spPr>
        <a:xfrm>
          <a:off x="9363075" y="162687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128288</xdr:rowOff>
    </xdr:from>
    <xdr:ext cx="469744" cy="259045"/>
    <xdr:sp macro="" textlink="">
      <xdr:nvSpPr>
        <xdr:cNvPr id="446" name="【保健所】&#10;一人当たり面積平均値テキスト">
          <a:extLst>
            <a:ext uri="{FF2B5EF4-FFF2-40B4-BE49-F238E27FC236}">
              <a16:creationId xmlns:a16="http://schemas.microsoft.com/office/drawing/2014/main" id="{B727013D-CAD2-4408-9ACD-1B8DF17FF794}"/>
            </a:ext>
          </a:extLst>
        </xdr:cNvPr>
        <xdr:cNvSpPr txBox="1"/>
      </xdr:nvSpPr>
      <xdr:spPr>
        <a:xfrm>
          <a:off x="9477375" y="17289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47" name="フローチャート: 判断 446">
          <a:extLst>
            <a:ext uri="{FF2B5EF4-FFF2-40B4-BE49-F238E27FC236}">
              <a16:creationId xmlns:a16="http://schemas.microsoft.com/office/drawing/2014/main" id="{43B7FFBF-66A7-4C8F-9DAC-8C438AA8D752}"/>
            </a:ext>
          </a:extLst>
        </xdr:cNvPr>
        <xdr:cNvSpPr/>
      </xdr:nvSpPr>
      <xdr:spPr>
        <a:xfrm>
          <a:off x="9401175" y="1742821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105411</xdr:rowOff>
    </xdr:from>
    <xdr:to>
      <xdr:col>50</xdr:col>
      <xdr:colOff>165100</xdr:colOff>
      <xdr:row>108</xdr:row>
      <xdr:rowOff>35561</xdr:rowOff>
    </xdr:to>
    <xdr:sp macro="" textlink="">
      <xdr:nvSpPr>
        <xdr:cNvPr id="448" name="フローチャート: 判断 447">
          <a:extLst>
            <a:ext uri="{FF2B5EF4-FFF2-40B4-BE49-F238E27FC236}">
              <a16:creationId xmlns:a16="http://schemas.microsoft.com/office/drawing/2014/main" id="{2AC51CEB-7B6A-4000-BCF1-3B796B4BAF58}"/>
            </a:ext>
          </a:extLst>
        </xdr:cNvPr>
        <xdr:cNvSpPr/>
      </xdr:nvSpPr>
      <xdr:spPr>
        <a:xfrm>
          <a:off x="8639175" y="174282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449" name="フローチャート: 判断 448">
          <a:extLst>
            <a:ext uri="{FF2B5EF4-FFF2-40B4-BE49-F238E27FC236}">
              <a16:creationId xmlns:a16="http://schemas.microsoft.com/office/drawing/2014/main" id="{DAC1207F-52F8-40EA-920F-ACEC8D1DB48A}"/>
            </a:ext>
          </a:extLst>
        </xdr:cNvPr>
        <xdr:cNvSpPr/>
      </xdr:nvSpPr>
      <xdr:spPr>
        <a:xfrm>
          <a:off x="7839075" y="174282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82550</xdr:rowOff>
    </xdr:from>
    <xdr:to>
      <xdr:col>41</xdr:col>
      <xdr:colOff>101600</xdr:colOff>
      <xdr:row>106</xdr:row>
      <xdr:rowOff>12700</xdr:rowOff>
    </xdr:to>
    <xdr:sp macro="" textlink="">
      <xdr:nvSpPr>
        <xdr:cNvPr id="450" name="フローチャート: 判断 449">
          <a:extLst>
            <a:ext uri="{FF2B5EF4-FFF2-40B4-BE49-F238E27FC236}">
              <a16:creationId xmlns:a16="http://schemas.microsoft.com/office/drawing/2014/main" id="{403BD000-DBCC-4FDF-93DC-2099989CAFBD}"/>
            </a:ext>
          </a:extLst>
        </xdr:cNvPr>
        <xdr:cNvSpPr/>
      </xdr:nvSpPr>
      <xdr:spPr>
        <a:xfrm>
          <a:off x="7029450" y="170878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105411</xdr:rowOff>
    </xdr:from>
    <xdr:to>
      <xdr:col>36</xdr:col>
      <xdr:colOff>165100</xdr:colOff>
      <xdr:row>108</xdr:row>
      <xdr:rowOff>35561</xdr:rowOff>
    </xdr:to>
    <xdr:sp macro="" textlink="">
      <xdr:nvSpPr>
        <xdr:cNvPr id="451" name="フローチャート: 判断 450">
          <a:extLst>
            <a:ext uri="{FF2B5EF4-FFF2-40B4-BE49-F238E27FC236}">
              <a16:creationId xmlns:a16="http://schemas.microsoft.com/office/drawing/2014/main" id="{E6B6E791-6567-4599-9B50-2BD2D3FE31FE}"/>
            </a:ext>
          </a:extLst>
        </xdr:cNvPr>
        <xdr:cNvSpPr/>
      </xdr:nvSpPr>
      <xdr:spPr>
        <a:xfrm>
          <a:off x="6238875" y="174282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CACD282C-3E6F-4BE1-9249-C320A06A09A1}"/>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46D4A18E-EA61-4A08-A245-FFA847C2388C}"/>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10F3541F-9EA8-4A8E-AFEC-4A3BE10796F7}"/>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84E77058-C633-4761-BE40-C31473360DCD}"/>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24FD6C34-39C6-4E7E-BBC8-47C3829BB4DD}"/>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25400</xdr:rowOff>
    </xdr:from>
    <xdr:to>
      <xdr:col>55</xdr:col>
      <xdr:colOff>50800</xdr:colOff>
      <xdr:row>108</xdr:row>
      <xdr:rowOff>127000</xdr:rowOff>
    </xdr:to>
    <xdr:sp macro="" textlink="">
      <xdr:nvSpPr>
        <xdr:cNvPr id="457" name="楕円 456">
          <a:extLst>
            <a:ext uri="{FF2B5EF4-FFF2-40B4-BE49-F238E27FC236}">
              <a16:creationId xmlns:a16="http://schemas.microsoft.com/office/drawing/2014/main" id="{BC9831DD-2D1B-4F58-B61E-C005969007A7}"/>
            </a:ext>
          </a:extLst>
        </xdr:cNvPr>
        <xdr:cNvSpPr/>
      </xdr:nvSpPr>
      <xdr:spPr>
        <a:xfrm>
          <a:off x="9401175" y="175164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111777</xdr:rowOff>
    </xdr:from>
    <xdr:ext cx="469744" cy="259045"/>
    <xdr:sp macro="" textlink="">
      <xdr:nvSpPr>
        <xdr:cNvPr id="458" name="【保健所】&#10;一人当たり面積該当値テキスト">
          <a:extLst>
            <a:ext uri="{FF2B5EF4-FFF2-40B4-BE49-F238E27FC236}">
              <a16:creationId xmlns:a16="http://schemas.microsoft.com/office/drawing/2014/main" id="{309319CA-4442-40A3-A7A0-BE043BF78E52}"/>
            </a:ext>
          </a:extLst>
        </xdr:cNvPr>
        <xdr:cNvSpPr txBox="1"/>
      </xdr:nvSpPr>
      <xdr:spPr>
        <a:xfrm>
          <a:off x="9477375" y="1743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25400</xdr:rowOff>
    </xdr:from>
    <xdr:to>
      <xdr:col>50</xdr:col>
      <xdr:colOff>165100</xdr:colOff>
      <xdr:row>108</xdr:row>
      <xdr:rowOff>127000</xdr:rowOff>
    </xdr:to>
    <xdr:sp macro="" textlink="">
      <xdr:nvSpPr>
        <xdr:cNvPr id="459" name="楕円 458">
          <a:extLst>
            <a:ext uri="{FF2B5EF4-FFF2-40B4-BE49-F238E27FC236}">
              <a16:creationId xmlns:a16="http://schemas.microsoft.com/office/drawing/2014/main" id="{434614BF-2141-4E4E-B2A1-1F2A7502FFF0}"/>
            </a:ext>
          </a:extLst>
        </xdr:cNvPr>
        <xdr:cNvSpPr/>
      </xdr:nvSpPr>
      <xdr:spPr>
        <a:xfrm>
          <a:off x="8639175" y="17516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76200</xdr:rowOff>
    </xdr:from>
    <xdr:to>
      <xdr:col>55</xdr:col>
      <xdr:colOff>0</xdr:colOff>
      <xdr:row>108</xdr:row>
      <xdr:rowOff>76200</xdr:rowOff>
    </xdr:to>
    <xdr:cxnSp macro="">
      <xdr:nvCxnSpPr>
        <xdr:cNvPr id="460" name="直線コネクタ 459">
          <a:extLst>
            <a:ext uri="{FF2B5EF4-FFF2-40B4-BE49-F238E27FC236}">
              <a16:creationId xmlns:a16="http://schemas.microsoft.com/office/drawing/2014/main" id="{845A7EB3-FD4A-4FFC-A746-79AD8EE837F8}"/>
            </a:ext>
          </a:extLst>
        </xdr:cNvPr>
        <xdr:cNvCxnSpPr/>
      </xdr:nvCxnSpPr>
      <xdr:spPr>
        <a:xfrm>
          <a:off x="8686800" y="175641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116839</xdr:rowOff>
    </xdr:from>
    <xdr:to>
      <xdr:col>46</xdr:col>
      <xdr:colOff>38100</xdr:colOff>
      <xdr:row>109</xdr:row>
      <xdr:rowOff>46989</xdr:rowOff>
    </xdr:to>
    <xdr:sp macro="" textlink="">
      <xdr:nvSpPr>
        <xdr:cNvPr id="461" name="楕円 460">
          <a:extLst>
            <a:ext uri="{FF2B5EF4-FFF2-40B4-BE49-F238E27FC236}">
              <a16:creationId xmlns:a16="http://schemas.microsoft.com/office/drawing/2014/main" id="{BB5010C7-44BB-48F3-810B-759DDCB69620}"/>
            </a:ext>
          </a:extLst>
        </xdr:cNvPr>
        <xdr:cNvSpPr/>
      </xdr:nvSpPr>
      <xdr:spPr>
        <a:xfrm>
          <a:off x="7839075" y="176047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76200</xdr:rowOff>
    </xdr:from>
    <xdr:to>
      <xdr:col>50</xdr:col>
      <xdr:colOff>114300</xdr:colOff>
      <xdr:row>108</xdr:row>
      <xdr:rowOff>167639</xdr:rowOff>
    </xdr:to>
    <xdr:cxnSp macro="">
      <xdr:nvCxnSpPr>
        <xdr:cNvPr id="462" name="直線コネクタ 461">
          <a:extLst>
            <a:ext uri="{FF2B5EF4-FFF2-40B4-BE49-F238E27FC236}">
              <a16:creationId xmlns:a16="http://schemas.microsoft.com/office/drawing/2014/main" id="{E5E411BE-B04F-44CD-85D7-99E6BDC180E3}"/>
            </a:ext>
          </a:extLst>
        </xdr:cNvPr>
        <xdr:cNvCxnSpPr/>
      </xdr:nvCxnSpPr>
      <xdr:spPr>
        <a:xfrm flipV="1">
          <a:off x="7886700" y="17564100"/>
          <a:ext cx="800100" cy="8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116839</xdr:rowOff>
    </xdr:from>
    <xdr:to>
      <xdr:col>41</xdr:col>
      <xdr:colOff>101600</xdr:colOff>
      <xdr:row>109</xdr:row>
      <xdr:rowOff>46989</xdr:rowOff>
    </xdr:to>
    <xdr:sp macro="" textlink="">
      <xdr:nvSpPr>
        <xdr:cNvPr id="463" name="楕円 462">
          <a:extLst>
            <a:ext uri="{FF2B5EF4-FFF2-40B4-BE49-F238E27FC236}">
              <a16:creationId xmlns:a16="http://schemas.microsoft.com/office/drawing/2014/main" id="{2C06C59B-5032-4D63-A88A-AC9889C0E9E0}"/>
            </a:ext>
          </a:extLst>
        </xdr:cNvPr>
        <xdr:cNvSpPr/>
      </xdr:nvSpPr>
      <xdr:spPr>
        <a:xfrm>
          <a:off x="7029450" y="176047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167639</xdr:rowOff>
    </xdr:from>
    <xdr:to>
      <xdr:col>45</xdr:col>
      <xdr:colOff>177800</xdr:colOff>
      <xdr:row>108</xdr:row>
      <xdr:rowOff>167639</xdr:rowOff>
    </xdr:to>
    <xdr:cxnSp macro="">
      <xdr:nvCxnSpPr>
        <xdr:cNvPr id="464" name="直線コネクタ 463">
          <a:extLst>
            <a:ext uri="{FF2B5EF4-FFF2-40B4-BE49-F238E27FC236}">
              <a16:creationId xmlns:a16="http://schemas.microsoft.com/office/drawing/2014/main" id="{E5889E5A-E959-4C57-857A-A273A33D848A}"/>
            </a:ext>
          </a:extLst>
        </xdr:cNvPr>
        <xdr:cNvCxnSpPr/>
      </xdr:nvCxnSpPr>
      <xdr:spPr>
        <a:xfrm>
          <a:off x="7077075" y="1765236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116839</xdr:rowOff>
    </xdr:from>
    <xdr:to>
      <xdr:col>36</xdr:col>
      <xdr:colOff>165100</xdr:colOff>
      <xdr:row>109</xdr:row>
      <xdr:rowOff>46989</xdr:rowOff>
    </xdr:to>
    <xdr:sp macro="" textlink="">
      <xdr:nvSpPr>
        <xdr:cNvPr id="465" name="楕円 464">
          <a:extLst>
            <a:ext uri="{FF2B5EF4-FFF2-40B4-BE49-F238E27FC236}">
              <a16:creationId xmlns:a16="http://schemas.microsoft.com/office/drawing/2014/main" id="{B5E22AD3-6329-498F-A04B-5150E02398A1}"/>
            </a:ext>
          </a:extLst>
        </xdr:cNvPr>
        <xdr:cNvSpPr/>
      </xdr:nvSpPr>
      <xdr:spPr>
        <a:xfrm>
          <a:off x="6238875" y="176047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167639</xdr:rowOff>
    </xdr:from>
    <xdr:to>
      <xdr:col>41</xdr:col>
      <xdr:colOff>50800</xdr:colOff>
      <xdr:row>108</xdr:row>
      <xdr:rowOff>167639</xdr:rowOff>
    </xdr:to>
    <xdr:cxnSp macro="">
      <xdr:nvCxnSpPr>
        <xdr:cNvPr id="466" name="直線コネクタ 465">
          <a:extLst>
            <a:ext uri="{FF2B5EF4-FFF2-40B4-BE49-F238E27FC236}">
              <a16:creationId xmlns:a16="http://schemas.microsoft.com/office/drawing/2014/main" id="{A44AF616-BA4E-4FEE-8B69-4853E3686BCD}"/>
            </a:ext>
          </a:extLst>
        </xdr:cNvPr>
        <xdr:cNvCxnSpPr/>
      </xdr:nvCxnSpPr>
      <xdr:spPr>
        <a:xfrm>
          <a:off x="6286500" y="1765236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52088</xdr:rowOff>
    </xdr:from>
    <xdr:ext cx="469744" cy="259045"/>
    <xdr:sp macro="" textlink="">
      <xdr:nvSpPr>
        <xdr:cNvPr id="467" name="n_1aveValue【保健所】&#10;一人当たり面積">
          <a:extLst>
            <a:ext uri="{FF2B5EF4-FFF2-40B4-BE49-F238E27FC236}">
              <a16:creationId xmlns:a16="http://schemas.microsoft.com/office/drawing/2014/main" id="{05ED8BDD-444D-4D8A-BF90-19A81771DD01}"/>
            </a:ext>
          </a:extLst>
        </xdr:cNvPr>
        <xdr:cNvSpPr txBox="1"/>
      </xdr:nvSpPr>
      <xdr:spPr>
        <a:xfrm>
          <a:off x="8458277" y="1721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52088</xdr:rowOff>
    </xdr:from>
    <xdr:ext cx="469744" cy="259045"/>
    <xdr:sp macro="" textlink="">
      <xdr:nvSpPr>
        <xdr:cNvPr id="468" name="n_2aveValue【保健所】&#10;一人当たり面積">
          <a:extLst>
            <a:ext uri="{FF2B5EF4-FFF2-40B4-BE49-F238E27FC236}">
              <a16:creationId xmlns:a16="http://schemas.microsoft.com/office/drawing/2014/main" id="{9F275D5D-4C44-4FA9-B164-841DEEFD98EA}"/>
            </a:ext>
          </a:extLst>
        </xdr:cNvPr>
        <xdr:cNvSpPr txBox="1"/>
      </xdr:nvSpPr>
      <xdr:spPr>
        <a:xfrm>
          <a:off x="7677227" y="1721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29227</xdr:rowOff>
    </xdr:from>
    <xdr:ext cx="469744" cy="259045"/>
    <xdr:sp macro="" textlink="">
      <xdr:nvSpPr>
        <xdr:cNvPr id="469" name="n_3aveValue【保健所】&#10;一人当たり面積">
          <a:extLst>
            <a:ext uri="{FF2B5EF4-FFF2-40B4-BE49-F238E27FC236}">
              <a16:creationId xmlns:a16="http://schemas.microsoft.com/office/drawing/2014/main" id="{9D71A489-0E5B-4FD0-A76E-453A3679B55D}"/>
            </a:ext>
          </a:extLst>
        </xdr:cNvPr>
        <xdr:cNvSpPr txBox="1"/>
      </xdr:nvSpPr>
      <xdr:spPr>
        <a:xfrm>
          <a:off x="6867602"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52088</xdr:rowOff>
    </xdr:from>
    <xdr:ext cx="469744" cy="259045"/>
    <xdr:sp macro="" textlink="">
      <xdr:nvSpPr>
        <xdr:cNvPr id="470" name="n_4aveValue【保健所】&#10;一人当たり面積">
          <a:extLst>
            <a:ext uri="{FF2B5EF4-FFF2-40B4-BE49-F238E27FC236}">
              <a16:creationId xmlns:a16="http://schemas.microsoft.com/office/drawing/2014/main" id="{D70AD88A-14EE-4A78-94E1-5C79CC7FC159}"/>
            </a:ext>
          </a:extLst>
        </xdr:cNvPr>
        <xdr:cNvSpPr txBox="1"/>
      </xdr:nvSpPr>
      <xdr:spPr>
        <a:xfrm>
          <a:off x="6067502" y="1721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118127</xdr:rowOff>
    </xdr:from>
    <xdr:ext cx="469744" cy="259045"/>
    <xdr:sp macro="" textlink="">
      <xdr:nvSpPr>
        <xdr:cNvPr id="471" name="n_1mainValue【保健所】&#10;一人当たり面積">
          <a:extLst>
            <a:ext uri="{FF2B5EF4-FFF2-40B4-BE49-F238E27FC236}">
              <a16:creationId xmlns:a16="http://schemas.microsoft.com/office/drawing/2014/main" id="{6465E498-23DD-482B-9221-1D0CD694B549}"/>
            </a:ext>
          </a:extLst>
        </xdr:cNvPr>
        <xdr:cNvSpPr txBox="1"/>
      </xdr:nvSpPr>
      <xdr:spPr>
        <a:xfrm>
          <a:off x="8458277"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38116</xdr:rowOff>
    </xdr:from>
    <xdr:ext cx="469744" cy="259045"/>
    <xdr:sp macro="" textlink="">
      <xdr:nvSpPr>
        <xdr:cNvPr id="472" name="n_2mainValue【保健所】&#10;一人当たり面積">
          <a:extLst>
            <a:ext uri="{FF2B5EF4-FFF2-40B4-BE49-F238E27FC236}">
              <a16:creationId xmlns:a16="http://schemas.microsoft.com/office/drawing/2014/main" id="{797D1B6A-28A8-4CD2-B47D-4B5780EEEBCF}"/>
            </a:ext>
          </a:extLst>
        </xdr:cNvPr>
        <xdr:cNvSpPr txBox="1"/>
      </xdr:nvSpPr>
      <xdr:spPr>
        <a:xfrm>
          <a:off x="7677227" y="176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38116</xdr:rowOff>
    </xdr:from>
    <xdr:ext cx="469744" cy="259045"/>
    <xdr:sp macro="" textlink="">
      <xdr:nvSpPr>
        <xdr:cNvPr id="473" name="n_3mainValue【保健所】&#10;一人当たり面積">
          <a:extLst>
            <a:ext uri="{FF2B5EF4-FFF2-40B4-BE49-F238E27FC236}">
              <a16:creationId xmlns:a16="http://schemas.microsoft.com/office/drawing/2014/main" id="{4A9CEACE-4BB4-4752-BD20-2965B5E30EE4}"/>
            </a:ext>
          </a:extLst>
        </xdr:cNvPr>
        <xdr:cNvSpPr txBox="1"/>
      </xdr:nvSpPr>
      <xdr:spPr>
        <a:xfrm>
          <a:off x="6867602" y="176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38116</xdr:rowOff>
    </xdr:from>
    <xdr:ext cx="469744" cy="259045"/>
    <xdr:sp macro="" textlink="">
      <xdr:nvSpPr>
        <xdr:cNvPr id="474" name="n_4mainValue【保健所】&#10;一人当たり面積">
          <a:extLst>
            <a:ext uri="{FF2B5EF4-FFF2-40B4-BE49-F238E27FC236}">
              <a16:creationId xmlns:a16="http://schemas.microsoft.com/office/drawing/2014/main" id="{B8127D04-AA43-4840-B225-6795AA251915}"/>
            </a:ext>
          </a:extLst>
        </xdr:cNvPr>
        <xdr:cNvSpPr txBox="1"/>
      </xdr:nvSpPr>
      <xdr:spPr>
        <a:xfrm>
          <a:off x="6067502" y="176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a:extLst>
            <a:ext uri="{FF2B5EF4-FFF2-40B4-BE49-F238E27FC236}">
              <a16:creationId xmlns:a16="http://schemas.microsoft.com/office/drawing/2014/main" id="{110F447F-7E57-4593-9278-09CB2D01DD62}"/>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76" name="正方形/長方形 475">
          <a:extLst>
            <a:ext uri="{FF2B5EF4-FFF2-40B4-BE49-F238E27FC236}">
              <a16:creationId xmlns:a16="http://schemas.microsoft.com/office/drawing/2014/main" id="{ED505311-E8DF-48AB-821F-9849404D7B33}"/>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77" name="正方形/長方形 476">
          <a:extLst>
            <a:ext uri="{FF2B5EF4-FFF2-40B4-BE49-F238E27FC236}">
              <a16:creationId xmlns:a16="http://schemas.microsoft.com/office/drawing/2014/main" id="{A2BF106D-C4A5-42B7-A94D-0959929A0E5D}"/>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78" name="正方形/長方形 477">
          <a:extLst>
            <a:ext uri="{FF2B5EF4-FFF2-40B4-BE49-F238E27FC236}">
              <a16:creationId xmlns:a16="http://schemas.microsoft.com/office/drawing/2014/main" id="{4BBE9B34-09E1-447E-9287-2B653CFBCC83}"/>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79" name="正方形/長方形 478">
          <a:extLst>
            <a:ext uri="{FF2B5EF4-FFF2-40B4-BE49-F238E27FC236}">
              <a16:creationId xmlns:a16="http://schemas.microsoft.com/office/drawing/2014/main" id="{CB4330BA-102D-42A6-8AEF-46DDBACEF514}"/>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正方形/長方形 479">
          <a:extLst>
            <a:ext uri="{FF2B5EF4-FFF2-40B4-BE49-F238E27FC236}">
              <a16:creationId xmlns:a16="http://schemas.microsoft.com/office/drawing/2014/main" id="{338F8ECB-93FE-4205-88DF-7CB68DE67EE4}"/>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1" name="テキスト ボックス 480">
          <a:extLst>
            <a:ext uri="{FF2B5EF4-FFF2-40B4-BE49-F238E27FC236}">
              <a16:creationId xmlns:a16="http://schemas.microsoft.com/office/drawing/2014/main" id="{F8EF8B2A-5CE1-413F-A9A8-A6885881CD25}"/>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2" name="直線コネクタ 481">
          <a:extLst>
            <a:ext uri="{FF2B5EF4-FFF2-40B4-BE49-F238E27FC236}">
              <a16:creationId xmlns:a16="http://schemas.microsoft.com/office/drawing/2014/main" id="{B85B900B-E43E-474F-B607-76DE6E42096F}"/>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83" name="テキスト ボックス 482">
          <a:extLst>
            <a:ext uri="{FF2B5EF4-FFF2-40B4-BE49-F238E27FC236}">
              <a16:creationId xmlns:a16="http://schemas.microsoft.com/office/drawing/2014/main" id="{146EB654-4E80-4028-93F1-E505BEC47062}"/>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4" name="直線コネクタ 483">
          <a:extLst>
            <a:ext uri="{FF2B5EF4-FFF2-40B4-BE49-F238E27FC236}">
              <a16:creationId xmlns:a16="http://schemas.microsoft.com/office/drawing/2014/main" id="{F580DDBC-DFA6-476A-A230-D8FD579C49DC}"/>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85" name="テキスト ボックス 484">
          <a:extLst>
            <a:ext uri="{FF2B5EF4-FFF2-40B4-BE49-F238E27FC236}">
              <a16:creationId xmlns:a16="http://schemas.microsoft.com/office/drawing/2014/main" id="{BF032228-DA44-4CC3-AE7D-0C407165A278}"/>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6" name="直線コネクタ 485">
          <a:extLst>
            <a:ext uri="{FF2B5EF4-FFF2-40B4-BE49-F238E27FC236}">
              <a16:creationId xmlns:a16="http://schemas.microsoft.com/office/drawing/2014/main" id="{C88EEA46-76FB-486F-AC2C-99E654451975}"/>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7" name="テキスト ボックス 486">
          <a:extLst>
            <a:ext uri="{FF2B5EF4-FFF2-40B4-BE49-F238E27FC236}">
              <a16:creationId xmlns:a16="http://schemas.microsoft.com/office/drawing/2014/main" id="{A7481DA2-7F50-4CFE-A6AC-12F01C05B280}"/>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8" name="直線コネクタ 487">
          <a:extLst>
            <a:ext uri="{FF2B5EF4-FFF2-40B4-BE49-F238E27FC236}">
              <a16:creationId xmlns:a16="http://schemas.microsoft.com/office/drawing/2014/main" id="{F6F52E94-3A66-4302-9481-BACE32D1828C}"/>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9" name="テキスト ボックス 488">
          <a:extLst>
            <a:ext uri="{FF2B5EF4-FFF2-40B4-BE49-F238E27FC236}">
              <a16:creationId xmlns:a16="http://schemas.microsoft.com/office/drawing/2014/main" id="{7BF058A5-AC15-40CD-8ADB-C7ED2D364842}"/>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90" name="直線コネクタ 489">
          <a:extLst>
            <a:ext uri="{FF2B5EF4-FFF2-40B4-BE49-F238E27FC236}">
              <a16:creationId xmlns:a16="http://schemas.microsoft.com/office/drawing/2014/main" id="{D843E167-AFCA-4EF8-8646-85DA1C82CB0B}"/>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91" name="テキスト ボックス 490">
          <a:extLst>
            <a:ext uri="{FF2B5EF4-FFF2-40B4-BE49-F238E27FC236}">
              <a16:creationId xmlns:a16="http://schemas.microsoft.com/office/drawing/2014/main" id="{00B559FA-51B5-4F54-82B5-0B9D4A4A8890}"/>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2495B28F-E6C7-41D6-88DF-B07A8C3D48C9}"/>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3" name="テキスト ボックス 492">
          <a:extLst>
            <a:ext uri="{FF2B5EF4-FFF2-40B4-BE49-F238E27FC236}">
              <a16:creationId xmlns:a16="http://schemas.microsoft.com/office/drawing/2014/main" id="{EE648FEE-8A37-4EFA-AC2E-A88879F7E2C1}"/>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試験研究機関】&#10;有形固定資産減価償却率グラフ枠">
          <a:extLst>
            <a:ext uri="{FF2B5EF4-FFF2-40B4-BE49-F238E27FC236}">
              <a16:creationId xmlns:a16="http://schemas.microsoft.com/office/drawing/2014/main" id="{F60A0BAB-3634-419C-81CA-E53524B663CE}"/>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64770</xdr:rowOff>
    </xdr:from>
    <xdr:to>
      <xdr:col>85</xdr:col>
      <xdr:colOff>126364</xdr:colOff>
      <xdr:row>42</xdr:row>
      <xdr:rowOff>30480</xdr:rowOff>
    </xdr:to>
    <xdr:cxnSp macro="">
      <xdr:nvCxnSpPr>
        <xdr:cNvPr id="495" name="直線コネクタ 494">
          <a:extLst>
            <a:ext uri="{FF2B5EF4-FFF2-40B4-BE49-F238E27FC236}">
              <a16:creationId xmlns:a16="http://schemas.microsoft.com/office/drawing/2014/main" id="{E1960B12-F56E-4CD2-A542-497CC7F8FE5C}"/>
            </a:ext>
          </a:extLst>
        </xdr:cNvPr>
        <xdr:cNvCxnSpPr/>
      </xdr:nvCxnSpPr>
      <xdr:spPr>
        <a:xfrm flipV="1">
          <a:off x="14695170" y="5735320"/>
          <a:ext cx="1269" cy="1092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34307</xdr:rowOff>
    </xdr:from>
    <xdr:ext cx="405111" cy="259045"/>
    <xdr:sp macro="" textlink="">
      <xdr:nvSpPr>
        <xdr:cNvPr id="496" name="【試験研究機関】&#10;有形固定資産減価償却率最小値テキスト">
          <a:extLst>
            <a:ext uri="{FF2B5EF4-FFF2-40B4-BE49-F238E27FC236}">
              <a16:creationId xmlns:a16="http://schemas.microsoft.com/office/drawing/2014/main" id="{A4FABD03-511C-4AA5-BCA8-5346B42CF0A3}"/>
            </a:ext>
          </a:extLst>
        </xdr:cNvPr>
        <xdr:cNvSpPr txBox="1"/>
      </xdr:nvSpPr>
      <xdr:spPr>
        <a:xfrm>
          <a:off x="14744700" y="683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497" name="直線コネクタ 496">
          <a:extLst>
            <a:ext uri="{FF2B5EF4-FFF2-40B4-BE49-F238E27FC236}">
              <a16:creationId xmlns:a16="http://schemas.microsoft.com/office/drawing/2014/main" id="{14583BD1-6F2B-4CE6-9230-7D76EA1C206B}"/>
            </a:ext>
          </a:extLst>
        </xdr:cNvPr>
        <xdr:cNvCxnSpPr/>
      </xdr:nvCxnSpPr>
      <xdr:spPr>
        <a:xfrm>
          <a:off x="14611350" y="68281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11447</xdr:rowOff>
    </xdr:from>
    <xdr:ext cx="405111" cy="259045"/>
    <xdr:sp macro="" textlink="">
      <xdr:nvSpPr>
        <xdr:cNvPr id="498" name="【試験研究機関】&#10;有形固定資産減価償却率最大値テキスト">
          <a:extLst>
            <a:ext uri="{FF2B5EF4-FFF2-40B4-BE49-F238E27FC236}">
              <a16:creationId xmlns:a16="http://schemas.microsoft.com/office/drawing/2014/main" id="{C8A0EE5A-1B5E-4131-8811-EADB5CBCCDAC}"/>
            </a:ext>
          </a:extLst>
        </xdr:cNvPr>
        <xdr:cNvSpPr txBox="1"/>
      </xdr:nvSpPr>
      <xdr:spPr>
        <a:xfrm>
          <a:off x="14744700"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64770</xdr:rowOff>
    </xdr:from>
    <xdr:to>
      <xdr:col>86</xdr:col>
      <xdr:colOff>25400</xdr:colOff>
      <xdr:row>35</xdr:row>
      <xdr:rowOff>64770</xdr:rowOff>
    </xdr:to>
    <xdr:cxnSp macro="">
      <xdr:nvCxnSpPr>
        <xdr:cNvPr id="499" name="直線コネクタ 498">
          <a:extLst>
            <a:ext uri="{FF2B5EF4-FFF2-40B4-BE49-F238E27FC236}">
              <a16:creationId xmlns:a16="http://schemas.microsoft.com/office/drawing/2014/main" id="{38DD8FF8-4221-4E4C-A7F1-9719ABF281A0}"/>
            </a:ext>
          </a:extLst>
        </xdr:cNvPr>
        <xdr:cNvCxnSpPr/>
      </xdr:nvCxnSpPr>
      <xdr:spPr>
        <a:xfrm>
          <a:off x="14611350" y="57353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138701</xdr:rowOff>
    </xdr:from>
    <xdr:ext cx="405111" cy="259045"/>
    <xdr:sp macro="" textlink="">
      <xdr:nvSpPr>
        <xdr:cNvPr id="500" name="【試験研究機関】&#10;有形固定資産減価償却率平均値テキスト">
          <a:extLst>
            <a:ext uri="{FF2B5EF4-FFF2-40B4-BE49-F238E27FC236}">
              <a16:creationId xmlns:a16="http://schemas.microsoft.com/office/drawing/2014/main" id="{E56AB369-7B76-4035-BF08-C61E0ECD0A45}"/>
            </a:ext>
          </a:extLst>
        </xdr:cNvPr>
        <xdr:cNvSpPr txBox="1"/>
      </xdr:nvSpPr>
      <xdr:spPr>
        <a:xfrm>
          <a:off x="14744700" y="6133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160274</xdr:rowOff>
    </xdr:from>
    <xdr:to>
      <xdr:col>85</xdr:col>
      <xdr:colOff>177800</xdr:colOff>
      <xdr:row>38</xdr:row>
      <xdr:rowOff>90424</xdr:rowOff>
    </xdr:to>
    <xdr:sp macro="" textlink="">
      <xdr:nvSpPr>
        <xdr:cNvPr id="501" name="フローチャート: 判断 500">
          <a:extLst>
            <a:ext uri="{FF2B5EF4-FFF2-40B4-BE49-F238E27FC236}">
              <a16:creationId xmlns:a16="http://schemas.microsoft.com/office/drawing/2014/main" id="{C59DAA90-0618-4E15-9BE0-C6102DF3CA1C}"/>
            </a:ext>
          </a:extLst>
        </xdr:cNvPr>
        <xdr:cNvSpPr/>
      </xdr:nvSpPr>
      <xdr:spPr>
        <a:xfrm>
          <a:off x="14649450" y="615467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02" name="フローチャート: 判断 501">
          <a:extLst>
            <a:ext uri="{FF2B5EF4-FFF2-40B4-BE49-F238E27FC236}">
              <a16:creationId xmlns:a16="http://schemas.microsoft.com/office/drawing/2014/main" id="{5EBFE48A-8DB0-4453-9D47-30C071AAB23D}"/>
            </a:ext>
          </a:extLst>
        </xdr:cNvPr>
        <xdr:cNvSpPr/>
      </xdr:nvSpPr>
      <xdr:spPr>
        <a:xfrm>
          <a:off x="13887450" y="61163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91694</xdr:rowOff>
    </xdr:from>
    <xdr:to>
      <xdr:col>76</xdr:col>
      <xdr:colOff>165100</xdr:colOff>
      <xdr:row>38</xdr:row>
      <xdr:rowOff>21844</xdr:rowOff>
    </xdr:to>
    <xdr:sp macro="" textlink="">
      <xdr:nvSpPr>
        <xdr:cNvPr id="503" name="フローチャート: 判断 502">
          <a:extLst>
            <a:ext uri="{FF2B5EF4-FFF2-40B4-BE49-F238E27FC236}">
              <a16:creationId xmlns:a16="http://schemas.microsoft.com/office/drawing/2014/main" id="{673FA796-DBDF-4F0E-97EC-641CFD5FB463}"/>
            </a:ext>
          </a:extLst>
        </xdr:cNvPr>
        <xdr:cNvSpPr/>
      </xdr:nvSpPr>
      <xdr:spPr>
        <a:xfrm>
          <a:off x="13096875" y="60797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87122</xdr:rowOff>
    </xdr:from>
    <xdr:to>
      <xdr:col>72</xdr:col>
      <xdr:colOff>38100</xdr:colOff>
      <xdr:row>36</xdr:row>
      <xdr:rowOff>17272</xdr:rowOff>
    </xdr:to>
    <xdr:sp macro="" textlink="">
      <xdr:nvSpPr>
        <xdr:cNvPr id="504" name="フローチャート: 判断 503">
          <a:extLst>
            <a:ext uri="{FF2B5EF4-FFF2-40B4-BE49-F238E27FC236}">
              <a16:creationId xmlns:a16="http://schemas.microsoft.com/office/drawing/2014/main" id="{805E3C1A-38C4-445B-9C19-31E58696D28B}"/>
            </a:ext>
          </a:extLst>
        </xdr:cNvPr>
        <xdr:cNvSpPr/>
      </xdr:nvSpPr>
      <xdr:spPr>
        <a:xfrm>
          <a:off x="12296775" y="57513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121412</xdr:rowOff>
    </xdr:from>
    <xdr:to>
      <xdr:col>67</xdr:col>
      <xdr:colOff>101600</xdr:colOff>
      <xdr:row>35</xdr:row>
      <xdr:rowOff>51562</xdr:rowOff>
    </xdr:to>
    <xdr:sp macro="" textlink="">
      <xdr:nvSpPr>
        <xdr:cNvPr id="505" name="フローチャート: 判断 504">
          <a:extLst>
            <a:ext uri="{FF2B5EF4-FFF2-40B4-BE49-F238E27FC236}">
              <a16:creationId xmlns:a16="http://schemas.microsoft.com/office/drawing/2014/main" id="{76DAEB2C-3484-4EE7-AC71-6B614B0DA04C}"/>
            </a:ext>
          </a:extLst>
        </xdr:cNvPr>
        <xdr:cNvSpPr/>
      </xdr:nvSpPr>
      <xdr:spPr>
        <a:xfrm>
          <a:off x="11487150" y="563003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EA480DE5-59B0-4170-AA57-0B8B90A5700F}"/>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9FED6221-AF19-4CE8-9C56-5E2CE669C34D}"/>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EAB97F47-8F15-47F5-96CC-1126F2D9B87C}"/>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2CAD3649-EA2B-4AC6-8F2D-0BA59A5930E7}"/>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AA8E6051-9B98-4B73-AC7F-C57C7D27DEAF}"/>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80264</xdr:rowOff>
    </xdr:from>
    <xdr:to>
      <xdr:col>85</xdr:col>
      <xdr:colOff>177800</xdr:colOff>
      <xdr:row>37</xdr:row>
      <xdr:rowOff>10414</xdr:rowOff>
    </xdr:to>
    <xdr:sp macro="" textlink="">
      <xdr:nvSpPr>
        <xdr:cNvPr id="511" name="楕円 510">
          <a:extLst>
            <a:ext uri="{FF2B5EF4-FFF2-40B4-BE49-F238E27FC236}">
              <a16:creationId xmlns:a16="http://schemas.microsoft.com/office/drawing/2014/main" id="{6A1B392C-AD73-46D1-9780-3FA1DD5776BC}"/>
            </a:ext>
          </a:extLst>
        </xdr:cNvPr>
        <xdr:cNvSpPr/>
      </xdr:nvSpPr>
      <xdr:spPr>
        <a:xfrm>
          <a:off x="14649450" y="591273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103141</xdr:rowOff>
    </xdr:from>
    <xdr:ext cx="405111" cy="259045"/>
    <xdr:sp macro="" textlink="">
      <xdr:nvSpPr>
        <xdr:cNvPr id="512" name="【試験研究機関】&#10;有形固定資産減価償却率該当値テキスト">
          <a:extLst>
            <a:ext uri="{FF2B5EF4-FFF2-40B4-BE49-F238E27FC236}">
              <a16:creationId xmlns:a16="http://schemas.microsoft.com/office/drawing/2014/main" id="{43F3546D-5C21-4435-B264-ADD2FBD90872}"/>
            </a:ext>
          </a:extLst>
        </xdr:cNvPr>
        <xdr:cNvSpPr txBox="1"/>
      </xdr:nvSpPr>
      <xdr:spPr>
        <a:xfrm>
          <a:off x="14744700" y="57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155702</xdr:rowOff>
    </xdr:from>
    <xdr:to>
      <xdr:col>81</xdr:col>
      <xdr:colOff>101600</xdr:colOff>
      <xdr:row>36</xdr:row>
      <xdr:rowOff>85852</xdr:rowOff>
    </xdr:to>
    <xdr:sp macro="" textlink="">
      <xdr:nvSpPr>
        <xdr:cNvPr id="513" name="楕円 512">
          <a:extLst>
            <a:ext uri="{FF2B5EF4-FFF2-40B4-BE49-F238E27FC236}">
              <a16:creationId xmlns:a16="http://schemas.microsoft.com/office/drawing/2014/main" id="{2ADEB28A-BB57-43D9-A257-5E02545683FB}"/>
            </a:ext>
          </a:extLst>
        </xdr:cNvPr>
        <xdr:cNvSpPr/>
      </xdr:nvSpPr>
      <xdr:spPr>
        <a:xfrm>
          <a:off x="13887450" y="582625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35052</xdr:rowOff>
    </xdr:from>
    <xdr:to>
      <xdr:col>85</xdr:col>
      <xdr:colOff>127000</xdr:colOff>
      <xdr:row>36</xdr:row>
      <xdr:rowOff>131064</xdr:rowOff>
    </xdr:to>
    <xdr:cxnSp macro="">
      <xdr:nvCxnSpPr>
        <xdr:cNvPr id="514" name="直線コネクタ 513">
          <a:extLst>
            <a:ext uri="{FF2B5EF4-FFF2-40B4-BE49-F238E27FC236}">
              <a16:creationId xmlns:a16="http://schemas.microsoft.com/office/drawing/2014/main" id="{B3958F3D-C41D-40C3-A9DF-6E2E680A3230}"/>
            </a:ext>
          </a:extLst>
        </xdr:cNvPr>
        <xdr:cNvCxnSpPr/>
      </xdr:nvCxnSpPr>
      <xdr:spPr>
        <a:xfrm>
          <a:off x="13935075" y="5864352"/>
          <a:ext cx="762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132842</xdr:rowOff>
    </xdr:from>
    <xdr:to>
      <xdr:col>76</xdr:col>
      <xdr:colOff>165100</xdr:colOff>
      <xdr:row>36</xdr:row>
      <xdr:rowOff>62992</xdr:rowOff>
    </xdr:to>
    <xdr:sp macro="" textlink="">
      <xdr:nvSpPr>
        <xdr:cNvPr id="515" name="楕円 514">
          <a:extLst>
            <a:ext uri="{FF2B5EF4-FFF2-40B4-BE49-F238E27FC236}">
              <a16:creationId xmlns:a16="http://schemas.microsoft.com/office/drawing/2014/main" id="{25B76A0B-8597-45B4-9650-2EC980FB1707}"/>
            </a:ext>
          </a:extLst>
        </xdr:cNvPr>
        <xdr:cNvSpPr/>
      </xdr:nvSpPr>
      <xdr:spPr>
        <a:xfrm>
          <a:off x="13096875" y="58002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xdr:rowOff>
    </xdr:from>
    <xdr:to>
      <xdr:col>81</xdr:col>
      <xdr:colOff>50800</xdr:colOff>
      <xdr:row>36</xdr:row>
      <xdr:rowOff>35052</xdr:rowOff>
    </xdr:to>
    <xdr:cxnSp macro="">
      <xdr:nvCxnSpPr>
        <xdr:cNvPr id="516" name="直線コネクタ 515">
          <a:extLst>
            <a:ext uri="{FF2B5EF4-FFF2-40B4-BE49-F238E27FC236}">
              <a16:creationId xmlns:a16="http://schemas.microsoft.com/office/drawing/2014/main" id="{35440643-0F2C-43D0-8215-A8A57B57F105}"/>
            </a:ext>
          </a:extLst>
        </xdr:cNvPr>
        <xdr:cNvCxnSpPr/>
      </xdr:nvCxnSpPr>
      <xdr:spPr>
        <a:xfrm>
          <a:off x="13144500" y="5838317"/>
          <a:ext cx="790575"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73406</xdr:rowOff>
    </xdr:from>
    <xdr:to>
      <xdr:col>72</xdr:col>
      <xdr:colOff>38100</xdr:colOff>
      <xdr:row>36</xdr:row>
      <xdr:rowOff>3556</xdr:rowOff>
    </xdr:to>
    <xdr:sp macro="" textlink="">
      <xdr:nvSpPr>
        <xdr:cNvPr id="517" name="楕円 516">
          <a:extLst>
            <a:ext uri="{FF2B5EF4-FFF2-40B4-BE49-F238E27FC236}">
              <a16:creationId xmlns:a16="http://schemas.microsoft.com/office/drawing/2014/main" id="{F3F2120D-D113-447E-94B8-BBAF2AC83948}"/>
            </a:ext>
          </a:extLst>
        </xdr:cNvPr>
        <xdr:cNvSpPr/>
      </xdr:nvSpPr>
      <xdr:spPr>
        <a:xfrm>
          <a:off x="12296775" y="574078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124206</xdr:rowOff>
    </xdr:from>
    <xdr:to>
      <xdr:col>76</xdr:col>
      <xdr:colOff>114300</xdr:colOff>
      <xdr:row>36</xdr:row>
      <xdr:rowOff>12192</xdr:rowOff>
    </xdr:to>
    <xdr:cxnSp macro="">
      <xdr:nvCxnSpPr>
        <xdr:cNvPr id="518" name="直線コネクタ 517">
          <a:extLst>
            <a:ext uri="{FF2B5EF4-FFF2-40B4-BE49-F238E27FC236}">
              <a16:creationId xmlns:a16="http://schemas.microsoft.com/office/drawing/2014/main" id="{D35DC13D-AC19-4832-9593-6C47D0330B75}"/>
            </a:ext>
          </a:extLst>
        </xdr:cNvPr>
        <xdr:cNvCxnSpPr/>
      </xdr:nvCxnSpPr>
      <xdr:spPr>
        <a:xfrm>
          <a:off x="12344400" y="5788406"/>
          <a:ext cx="8001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148844</xdr:rowOff>
    </xdr:from>
    <xdr:to>
      <xdr:col>67</xdr:col>
      <xdr:colOff>101600</xdr:colOff>
      <xdr:row>35</xdr:row>
      <xdr:rowOff>78994</xdr:rowOff>
    </xdr:to>
    <xdr:sp macro="" textlink="">
      <xdr:nvSpPr>
        <xdr:cNvPr id="519" name="楕円 518">
          <a:extLst>
            <a:ext uri="{FF2B5EF4-FFF2-40B4-BE49-F238E27FC236}">
              <a16:creationId xmlns:a16="http://schemas.microsoft.com/office/drawing/2014/main" id="{75A4F3B0-2B1A-4521-9BD3-450E615FA7F6}"/>
            </a:ext>
          </a:extLst>
        </xdr:cNvPr>
        <xdr:cNvSpPr/>
      </xdr:nvSpPr>
      <xdr:spPr>
        <a:xfrm>
          <a:off x="11487150" y="565111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28194</xdr:rowOff>
    </xdr:from>
    <xdr:to>
      <xdr:col>71</xdr:col>
      <xdr:colOff>177800</xdr:colOff>
      <xdr:row>35</xdr:row>
      <xdr:rowOff>124206</xdr:rowOff>
    </xdr:to>
    <xdr:cxnSp macro="">
      <xdr:nvCxnSpPr>
        <xdr:cNvPr id="520" name="直線コネクタ 519">
          <a:extLst>
            <a:ext uri="{FF2B5EF4-FFF2-40B4-BE49-F238E27FC236}">
              <a16:creationId xmlns:a16="http://schemas.microsoft.com/office/drawing/2014/main" id="{3292FCF1-C91C-43D5-A643-5838E84D5AEE}"/>
            </a:ext>
          </a:extLst>
        </xdr:cNvPr>
        <xdr:cNvCxnSpPr/>
      </xdr:nvCxnSpPr>
      <xdr:spPr>
        <a:xfrm>
          <a:off x="11534775" y="5698744"/>
          <a:ext cx="809625"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521" name="n_1aveValue【試験研究機関】&#10;有形固定資産減価償却率">
          <a:extLst>
            <a:ext uri="{FF2B5EF4-FFF2-40B4-BE49-F238E27FC236}">
              <a16:creationId xmlns:a16="http://schemas.microsoft.com/office/drawing/2014/main" id="{9C629D6C-3EB8-4BEC-82D6-3BA1F2276600}"/>
            </a:ext>
          </a:extLst>
        </xdr:cNvPr>
        <xdr:cNvSpPr txBox="1"/>
      </xdr:nvSpPr>
      <xdr:spPr>
        <a:xfrm>
          <a:off x="13745219"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12971</xdr:rowOff>
    </xdr:from>
    <xdr:ext cx="405111" cy="259045"/>
    <xdr:sp macro="" textlink="">
      <xdr:nvSpPr>
        <xdr:cNvPr id="522" name="n_2aveValue【試験研究機関】&#10;有形固定資産減価償却率">
          <a:extLst>
            <a:ext uri="{FF2B5EF4-FFF2-40B4-BE49-F238E27FC236}">
              <a16:creationId xmlns:a16="http://schemas.microsoft.com/office/drawing/2014/main" id="{A84DFEF8-039A-4822-9376-E816053185F9}"/>
            </a:ext>
          </a:extLst>
        </xdr:cNvPr>
        <xdr:cNvSpPr txBox="1"/>
      </xdr:nvSpPr>
      <xdr:spPr>
        <a:xfrm>
          <a:off x="12964169" y="616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8399</xdr:rowOff>
    </xdr:from>
    <xdr:ext cx="405111" cy="259045"/>
    <xdr:sp macro="" textlink="">
      <xdr:nvSpPr>
        <xdr:cNvPr id="523" name="n_3aveValue【試験研究機関】&#10;有形固定資産減価償却率">
          <a:extLst>
            <a:ext uri="{FF2B5EF4-FFF2-40B4-BE49-F238E27FC236}">
              <a16:creationId xmlns:a16="http://schemas.microsoft.com/office/drawing/2014/main" id="{7E38FB96-7189-4937-80E1-9D1C8743A893}"/>
            </a:ext>
          </a:extLst>
        </xdr:cNvPr>
        <xdr:cNvSpPr txBox="1"/>
      </xdr:nvSpPr>
      <xdr:spPr>
        <a:xfrm>
          <a:off x="12164069" y="5840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68089</xdr:rowOff>
    </xdr:from>
    <xdr:ext cx="405111" cy="259045"/>
    <xdr:sp macro="" textlink="">
      <xdr:nvSpPr>
        <xdr:cNvPr id="524" name="n_4aveValue【試験研究機関】&#10;有形固定資産減価償却率">
          <a:extLst>
            <a:ext uri="{FF2B5EF4-FFF2-40B4-BE49-F238E27FC236}">
              <a16:creationId xmlns:a16="http://schemas.microsoft.com/office/drawing/2014/main" id="{A334D58D-41A4-480F-9827-22637B5C61B6}"/>
            </a:ext>
          </a:extLst>
        </xdr:cNvPr>
        <xdr:cNvSpPr txBox="1"/>
      </xdr:nvSpPr>
      <xdr:spPr>
        <a:xfrm>
          <a:off x="11354444" y="540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102379</xdr:rowOff>
    </xdr:from>
    <xdr:ext cx="405111" cy="259045"/>
    <xdr:sp macro="" textlink="">
      <xdr:nvSpPr>
        <xdr:cNvPr id="525" name="n_1mainValue【試験研究機関】&#10;有形固定資産減価償却率">
          <a:extLst>
            <a:ext uri="{FF2B5EF4-FFF2-40B4-BE49-F238E27FC236}">
              <a16:creationId xmlns:a16="http://schemas.microsoft.com/office/drawing/2014/main" id="{222FB85C-DDB6-4142-B7F9-C80B4B9AD3C4}"/>
            </a:ext>
          </a:extLst>
        </xdr:cNvPr>
        <xdr:cNvSpPr txBox="1"/>
      </xdr:nvSpPr>
      <xdr:spPr>
        <a:xfrm>
          <a:off x="13745219" y="561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79519</xdr:rowOff>
    </xdr:from>
    <xdr:ext cx="405111" cy="259045"/>
    <xdr:sp macro="" textlink="">
      <xdr:nvSpPr>
        <xdr:cNvPr id="526" name="n_2mainValue【試験研究機関】&#10;有形固定資産減価償却率">
          <a:extLst>
            <a:ext uri="{FF2B5EF4-FFF2-40B4-BE49-F238E27FC236}">
              <a16:creationId xmlns:a16="http://schemas.microsoft.com/office/drawing/2014/main" id="{5398EEFE-99DD-46EA-AC71-0CCF209D287A}"/>
            </a:ext>
          </a:extLst>
        </xdr:cNvPr>
        <xdr:cNvSpPr txBox="1"/>
      </xdr:nvSpPr>
      <xdr:spPr>
        <a:xfrm>
          <a:off x="12964169" y="558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20083</xdr:rowOff>
    </xdr:from>
    <xdr:ext cx="405111" cy="259045"/>
    <xdr:sp macro="" textlink="">
      <xdr:nvSpPr>
        <xdr:cNvPr id="527" name="n_3mainValue【試験研究機関】&#10;有形固定資産減価償却率">
          <a:extLst>
            <a:ext uri="{FF2B5EF4-FFF2-40B4-BE49-F238E27FC236}">
              <a16:creationId xmlns:a16="http://schemas.microsoft.com/office/drawing/2014/main" id="{13C01AA8-A0F9-4E9F-80B7-99019498333F}"/>
            </a:ext>
          </a:extLst>
        </xdr:cNvPr>
        <xdr:cNvSpPr txBox="1"/>
      </xdr:nvSpPr>
      <xdr:spPr>
        <a:xfrm>
          <a:off x="12164069" y="552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70121</xdr:rowOff>
    </xdr:from>
    <xdr:ext cx="405111" cy="259045"/>
    <xdr:sp macro="" textlink="">
      <xdr:nvSpPr>
        <xdr:cNvPr id="528" name="n_4mainValue【試験研究機関】&#10;有形固定資産減価償却率">
          <a:extLst>
            <a:ext uri="{FF2B5EF4-FFF2-40B4-BE49-F238E27FC236}">
              <a16:creationId xmlns:a16="http://schemas.microsoft.com/office/drawing/2014/main" id="{1A74D75A-7EF5-41B6-892D-F033BBA7C777}"/>
            </a:ext>
          </a:extLst>
        </xdr:cNvPr>
        <xdr:cNvSpPr txBox="1"/>
      </xdr:nvSpPr>
      <xdr:spPr>
        <a:xfrm>
          <a:off x="11354444" y="573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9" name="正方形/長方形 528">
          <a:extLst>
            <a:ext uri="{FF2B5EF4-FFF2-40B4-BE49-F238E27FC236}">
              <a16:creationId xmlns:a16="http://schemas.microsoft.com/office/drawing/2014/main" id="{9580BDBE-8C28-44D8-8C88-397F86B14549}"/>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30" name="正方形/長方形 529">
          <a:extLst>
            <a:ext uri="{FF2B5EF4-FFF2-40B4-BE49-F238E27FC236}">
              <a16:creationId xmlns:a16="http://schemas.microsoft.com/office/drawing/2014/main" id="{B07A5546-90C8-42AF-97A4-4473A6513A40}"/>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31" name="正方形/長方形 530">
          <a:extLst>
            <a:ext uri="{FF2B5EF4-FFF2-40B4-BE49-F238E27FC236}">
              <a16:creationId xmlns:a16="http://schemas.microsoft.com/office/drawing/2014/main" id="{731BF54B-7005-4D84-B4F4-D66AAE970AF0}"/>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32" name="正方形/長方形 531">
          <a:extLst>
            <a:ext uri="{FF2B5EF4-FFF2-40B4-BE49-F238E27FC236}">
              <a16:creationId xmlns:a16="http://schemas.microsoft.com/office/drawing/2014/main" id="{4011B7A5-0225-4872-89DF-69D448283BA3}"/>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33" name="正方形/長方形 532">
          <a:extLst>
            <a:ext uri="{FF2B5EF4-FFF2-40B4-BE49-F238E27FC236}">
              <a16:creationId xmlns:a16="http://schemas.microsoft.com/office/drawing/2014/main" id="{DE742AF9-3541-4B0D-AAF9-A68844B8A9B3}"/>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a:extLst>
            <a:ext uri="{FF2B5EF4-FFF2-40B4-BE49-F238E27FC236}">
              <a16:creationId xmlns:a16="http://schemas.microsoft.com/office/drawing/2014/main" id="{4FB13A28-278E-4708-B3CC-6610C2A02AB8}"/>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a:extLst>
            <a:ext uri="{FF2B5EF4-FFF2-40B4-BE49-F238E27FC236}">
              <a16:creationId xmlns:a16="http://schemas.microsoft.com/office/drawing/2014/main" id="{144D2867-F7F2-4204-A84F-DA55364FF35E}"/>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a:extLst>
            <a:ext uri="{FF2B5EF4-FFF2-40B4-BE49-F238E27FC236}">
              <a16:creationId xmlns:a16="http://schemas.microsoft.com/office/drawing/2014/main" id="{BA6128E8-0CD9-40AB-B022-6841D1769A64}"/>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7" name="直線コネクタ 536">
          <a:extLst>
            <a:ext uri="{FF2B5EF4-FFF2-40B4-BE49-F238E27FC236}">
              <a16:creationId xmlns:a16="http://schemas.microsoft.com/office/drawing/2014/main" id="{F63CDF3B-8409-42D5-A4CA-EB8BAE496B1A}"/>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8" name="テキスト ボックス 537">
          <a:extLst>
            <a:ext uri="{FF2B5EF4-FFF2-40B4-BE49-F238E27FC236}">
              <a16:creationId xmlns:a16="http://schemas.microsoft.com/office/drawing/2014/main" id="{9070FBCA-F63C-4EA0-B611-0D1BC5D58CEE}"/>
            </a:ext>
          </a:extLst>
        </xdr:cNvPr>
        <xdr:cNvSpPr txBox="1"/>
      </xdr:nvSpPr>
      <xdr:spPr>
        <a:xfrm>
          <a:off x="160523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9" name="直線コネクタ 538">
          <a:extLst>
            <a:ext uri="{FF2B5EF4-FFF2-40B4-BE49-F238E27FC236}">
              <a16:creationId xmlns:a16="http://schemas.microsoft.com/office/drawing/2014/main" id="{F1003CEA-BAFA-4CE5-B3C1-40137DFC69B4}"/>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0" name="テキスト ボックス 539">
          <a:extLst>
            <a:ext uri="{FF2B5EF4-FFF2-40B4-BE49-F238E27FC236}">
              <a16:creationId xmlns:a16="http://schemas.microsoft.com/office/drawing/2014/main" id="{4ED06A2F-5D2C-4021-9838-C17697C124D4}"/>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1" name="直線コネクタ 540">
          <a:extLst>
            <a:ext uri="{FF2B5EF4-FFF2-40B4-BE49-F238E27FC236}">
              <a16:creationId xmlns:a16="http://schemas.microsoft.com/office/drawing/2014/main" id="{3DBC8610-E719-4F63-A6E8-1D94E4F3C4B0}"/>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2" name="テキスト ボックス 541">
          <a:extLst>
            <a:ext uri="{FF2B5EF4-FFF2-40B4-BE49-F238E27FC236}">
              <a16:creationId xmlns:a16="http://schemas.microsoft.com/office/drawing/2014/main" id="{FD63BB42-4F0F-4BD7-B479-3D5123F5D357}"/>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3" name="直線コネクタ 542">
          <a:extLst>
            <a:ext uri="{FF2B5EF4-FFF2-40B4-BE49-F238E27FC236}">
              <a16:creationId xmlns:a16="http://schemas.microsoft.com/office/drawing/2014/main" id="{EEB9D783-9B6D-4615-90D5-B192B0F7FDDC}"/>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4" name="テキスト ボックス 543">
          <a:extLst>
            <a:ext uri="{FF2B5EF4-FFF2-40B4-BE49-F238E27FC236}">
              <a16:creationId xmlns:a16="http://schemas.microsoft.com/office/drawing/2014/main" id="{C717EC78-128D-4CB0-9BDF-4116119449E3}"/>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5" name="直線コネクタ 544">
          <a:extLst>
            <a:ext uri="{FF2B5EF4-FFF2-40B4-BE49-F238E27FC236}">
              <a16:creationId xmlns:a16="http://schemas.microsoft.com/office/drawing/2014/main" id="{3B6AB4E0-71F0-4323-BF9E-0BBB6DF46C0F}"/>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6" name="テキスト ボックス 545">
          <a:extLst>
            <a:ext uri="{FF2B5EF4-FFF2-40B4-BE49-F238E27FC236}">
              <a16:creationId xmlns:a16="http://schemas.microsoft.com/office/drawing/2014/main" id="{AA9F3817-D480-4174-A104-465B2DFCE419}"/>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a:extLst>
            <a:ext uri="{FF2B5EF4-FFF2-40B4-BE49-F238E27FC236}">
              <a16:creationId xmlns:a16="http://schemas.microsoft.com/office/drawing/2014/main" id="{7FC3E5C3-EAEB-42BD-ACE6-C80EACB87F07}"/>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8" name="テキスト ボックス 547">
          <a:extLst>
            <a:ext uri="{FF2B5EF4-FFF2-40B4-BE49-F238E27FC236}">
              <a16:creationId xmlns:a16="http://schemas.microsoft.com/office/drawing/2014/main" id="{103F5478-1F3E-4F3C-AF4A-6584E00816E1}"/>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試験研究機関】&#10;一人当たり面積グラフ枠">
          <a:extLst>
            <a:ext uri="{FF2B5EF4-FFF2-40B4-BE49-F238E27FC236}">
              <a16:creationId xmlns:a16="http://schemas.microsoft.com/office/drawing/2014/main" id="{6741A2A3-DC86-4B1D-BDDE-DBDAF98D8C5D}"/>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127000</xdr:rowOff>
    </xdr:from>
    <xdr:to>
      <xdr:col>116</xdr:col>
      <xdr:colOff>62864</xdr:colOff>
      <xdr:row>41</xdr:row>
      <xdr:rowOff>158750</xdr:rowOff>
    </xdr:to>
    <xdr:cxnSp macro="">
      <xdr:nvCxnSpPr>
        <xdr:cNvPr id="550" name="直線コネクタ 549">
          <a:extLst>
            <a:ext uri="{FF2B5EF4-FFF2-40B4-BE49-F238E27FC236}">
              <a16:creationId xmlns:a16="http://schemas.microsoft.com/office/drawing/2014/main" id="{304250AF-996A-44A7-820B-5BC677A87E72}"/>
            </a:ext>
          </a:extLst>
        </xdr:cNvPr>
        <xdr:cNvCxnSpPr/>
      </xdr:nvCxnSpPr>
      <xdr:spPr>
        <a:xfrm flipV="1">
          <a:off x="19952970" y="5305425"/>
          <a:ext cx="1269"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162577</xdr:rowOff>
    </xdr:from>
    <xdr:ext cx="469744" cy="259045"/>
    <xdr:sp macro="" textlink="">
      <xdr:nvSpPr>
        <xdr:cNvPr id="551" name="【試験研究機関】&#10;一人当たり面積最小値テキスト">
          <a:extLst>
            <a:ext uri="{FF2B5EF4-FFF2-40B4-BE49-F238E27FC236}">
              <a16:creationId xmlns:a16="http://schemas.microsoft.com/office/drawing/2014/main" id="{75E451C7-4344-4A32-8B03-AA2E6AC67A82}"/>
            </a:ext>
          </a:extLst>
        </xdr:cNvPr>
        <xdr:cNvSpPr txBox="1"/>
      </xdr:nvSpPr>
      <xdr:spPr>
        <a:xfrm>
          <a:off x="200025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552" name="直線コネクタ 551">
          <a:extLst>
            <a:ext uri="{FF2B5EF4-FFF2-40B4-BE49-F238E27FC236}">
              <a16:creationId xmlns:a16="http://schemas.microsoft.com/office/drawing/2014/main" id="{16454026-55D5-46E7-9C7E-7C621D8097D4}"/>
            </a:ext>
          </a:extLst>
        </xdr:cNvPr>
        <xdr:cNvCxnSpPr/>
      </xdr:nvCxnSpPr>
      <xdr:spPr>
        <a:xfrm>
          <a:off x="19878675" y="6800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73677</xdr:rowOff>
    </xdr:from>
    <xdr:ext cx="469744" cy="259045"/>
    <xdr:sp macro="" textlink="">
      <xdr:nvSpPr>
        <xdr:cNvPr id="553" name="【試験研究機関】&#10;一人当たり面積最大値テキスト">
          <a:extLst>
            <a:ext uri="{FF2B5EF4-FFF2-40B4-BE49-F238E27FC236}">
              <a16:creationId xmlns:a16="http://schemas.microsoft.com/office/drawing/2014/main" id="{8A811E13-D425-4F0B-BB21-89318293A978}"/>
            </a:ext>
          </a:extLst>
        </xdr:cNvPr>
        <xdr:cNvSpPr txBox="1"/>
      </xdr:nvSpPr>
      <xdr:spPr>
        <a:xfrm>
          <a:off x="20002500" y="50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554" name="直線コネクタ 553">
          <a:extLst>
            <a:ext uri="{FF2B5EF4-FFF2-40B4-BE49-F238E27FC236}">
              <a16:creationId xmlns:a16="http://schemas.microsoft.com/office/drawing/2014/main" id="{451D9E3C-F89B-430C-87A7-E53E5BE8EC6B}"/>
            </a:ext>
          </a:extLst>
        </xdr:cNvPr>
        <xdr:cNvCxnSpPr/>
      </xdr:nvCxnSpPr>
      <xdr:spPr>
        <a:xfrm>
          <a:off x="19878675" y="53054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92727</xdr:rowOff>
    </xdr:from>
    <xdr:ext cx="469744" cy="259045"/>
    <xdr:sp macro="" textlink="">
      <xdr:nvSpPr>
        <xdr:cNvPr id="555" name="【試験研究機関】&#10;一人当たり面積平均値テキスト">
          <a:extLst>
            <a:ext uri="{FF2B5EF4-FFF2-40B4-BE49-F238E27FC236}">
              <a16:creationId xmlns:a16="http://schemas.microsoft.com/office/drawing/2014/main" id="{4A3CFF0D-BB56-4962-B8D6-1702C0FE4AA6}"/>
            </a:ext>
          </a:extLst>
        </xdr:cNvPr>
        <xdr:cNvSpPr txBox="1"/>
      </xdr:nvSpPr>
      <xdr:spPr>
        <a:xfrm>
          <a:off x="20002500" y="6245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114300</xdr:rowOff>
    </xdr:from>
    <xdr:to>
      <xdr:col>116</xdr:col>
      <xdr:colOff>114300</xdr:colOff>
      <xdr:row>39</xdr:row>
      <xdr:rowOff>44450</xdr:rowOff>
    </xdr:to>
    <xdr:sp macro="" textlink="">
      <xdr:nvSpPr>
        <xdr:cNvPr id="556" name="フローチャート: 判断 555">
          <a:extLst>
            <a:ext uri="{FF2B5EF4-FFF2-40B4-BE49-F238E27FC236}">
              <a16:creationId xmlns:a16="http://schemas.microsoft.com/office/drawing/2014/main" id="{FE5A1F13-25A7-4EF3-996D-32D04F250027}"/>
            </a:ext>
          </a:extLst>
        </xdr:cNvPr>
        <xdr:cNvSpPr/>
      </xdr:nvSpPr>
      <xdr:spPr>
        <a:xfrm>
          <a:off x="19897725" y="6267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557" name="フローチャート: 判断 556">
          <a:extLst>
            <a:ext uri="{FF2B5EF4-FFF2-40B4-BE49-F238E27FC236}">
              <a16:creationId xmlns:a16="http://schemas.microsoft.com/office/drawing/2014/main" id="{ED49278D-1A4B-4A45-BAFE-D13E2C472AEC}"/>
            </a:ext>
          </a:extLst>
        </xdr:cNvPr>
        <xdr:cNvSpPr/>
      </xdr:nvSpPr>
      <xdr:spPr>
        <a:xfrm>
          <a:off x="19154775" y="62388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127000</xdr:rowOff>
    </xdr:from>
    <xdr:to>
      <xdr:col>107</xdr:col>
      <xdr:colOff>101600</xdr:colOff>
      <xdr:row>39</xdr:row>
      <xdr:rowOff>57150</xdr:rowOff>
    </xdr:to>
    <xdr:sp macro="" textlink="">
      <xdr:nvSpPr>
        <xdr:cNvPr id="558" name="フローチャート: 判断 557">
          <a:extLst>
            <a:ext uri="{FF2B5EF4-FFF2-40B4-BE49-F238E27FC236}">
              <a16:creationId xmlns:a16="http://schemas.microsoft.com/office/drawing/2014/main" id="{9D47935B-94FE-4105-9404-36FF73783F93}"/>
            </a:ext>
          </a:extLst>
        </xdr:cNvPr>
        <xdr:cNvSpPr/>
      </xdr:nvSpPr>
      <xdr:spPr>
        <a:xfrm>
          <a:off x="18345150" y="6276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120650</xdr:rowOff>
    </xdr:from>
    <xdr:to>
      <xdr:col>102</xdr:col>
      <xdr:colOff>165100</xdr:colOff>
      <xdr:row>36</xdr:row>
      <xdr:rowOff>50800</xdr:rowOff>
    </xdr:to>
    <xdr:sp macro="" textlink="">
      <xdr:nvSpPr>
        <xdr:cNvPr id="559" name="フローチャート: 判断 558">
          <a:extLst>
            <a:ext uri="{FF2B5EF4-FFF2-40B4-BE49-F238E27FC236}">
              <a16:creationId xmlns:a16="http://schemas.microsoft.com/office/drawing/2014/main" id="{4C252A76-2AB5-4079-A084-2E114B4CE7AB}"/>
            </a:ext>
          </a:extLst>
        </xdr:cNvPr>
        <xdr:cNvSpPr/>
      </xdr:nvSpPr>
      <xdr:spPr>
        <a:xfrm>
          <a:off x="17554575" y="57912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60" name="フローチャート: 判断 559">
          <a:extLst>
            <a:ext uri="{FF2B5EF4-FFF2-40B4-BE49-F238E27FC236}">
              <a16:creationId xmlns:a16="http://schemas.microsoft.com/office/drawing/2014/main" id="{FA01E829-485C-4118-9506-B9FD846DF5C2}"/>
            </a:ext>
          </a:extLst>
        </xdr:cNvPr>
        <xdr:cNvSpPr/>
      </xdr:nvSpPr>
      <xdr:spPr>
        <a:xfrm>
          <a:off x="16754475" y="62960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28D30517-93F2-454B-9C4F-6B9F3B969FF4}"/>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3BC9C8E6-3C83-4C2A-A484-7A36FA0274FC}"/>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3FB95964-7378-45DB-A2C7-EF3FF97B2FCC}"/>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F0EE2527-A784-4435-B294-75447CE7E4B2}"/>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7B009AE9-4884-4E48-AA4E-4F86C7589FEA}"/>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44450</xdr:rowOff>
    </xdr:from>
    <xdr:to>
      <xdr:col>116</xdr:col>
      <xdr:colOff>114300</xdr:colOff>
      <xdr:row>35</xdr:row>
      <xdr:rowOff>146050</xdr:rowOff>
    </xdr:to>
    <xdr:sp macro="" textlink="">
      <xdr:nvSpPr>
        <xdr:cNvPr id="566" name="楕円 565">
          <a:extLst>
            <a:ext uri="{FF2B5EF4-FFF2-40B4-BE49-F238E27FC236}">
              <a16:creationId xmlns:a16="http://schemas.microsoft.com/office/drawing/2014/main" id="{DE5CE875-273E-4A6C-8068-5F9741B5E355}"/>
            </a:ext>
          </a:extLst>
        </xdr:cNvPr>
        <xdr:cNvSpPr/>
      </xdr:nvSpPr>
      <xdr:spPr>
        <a:xfrm>
          <a:off x="19897725" y="5715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67327</xdr:rowOff>
    </xdr:from>
    <xdr:ext cx="469744" cy="259045"/>
    <xdr:sp macro="" textlink="">
      <xdr:nvSpPr>
        <xdr:cNvPr id="567" name="【試験研究機関】&#10;一人当たり面積該当値テキスト">
          <a:extLst>
            <a:ext uri="{FF2B5EF4-FFF2-40B4-BE49-F238E27FC236}">
              <a16:creationId xmlns:a16="http://schemas.microsoft.com/office/drawing/2014/main" id="{D31170AF-A66E-493D-9F10-E3142D9373D1}"/>
            </a:ext>
          </a:extLst>
        </xdr:cNvPr>
        <xdr:cNvSpPr txBox="1"/>
      </xdr:nvSpPr>
      <xdr:spPr>
        <a:xfrm>
          <a:off x="20002500" y="556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57150</xdr:rowOff>
    </xdr:from>
    <xdr:to>
      <xdr:col>112</xdr:col>
      <xdr:colOff>38100</xdr:colOff>
      <xdr:row>35</xdr:row>
      <xdr:rowOff>158750</xdr:rowOff>
    </xdr:to>
    <xdr:sp macro="" textlink="">
      <xdr:nvSpPr>
        <xdr:cNvPr id="568" name="楕円 567">
          <a:extLst>
            <a:ext uri="{FF2B5EF4-FFF2-40B4-BE49-F238E27FC236}">
              <a16:creationId xmlns:a16="http://schemas.microsoft.com/office/drawing/2014/main" id="{78432CEA-FA0C-4B28-B5A1-7F4599C5C33F}"/>
            </a:ext>
          </a:extLst>
        </xdr:cNvPr>
        <xdr:cNvSpPr/>
      </xdr:nvSpPr>
      <xdr:spPr>
        <a:xfrm>
          <a:off x="19154775" y="57245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95250</xdr:rowOff>
    </xdr:from>
    <xdr:to>
      <xdr:col>116</xdr:col>
      <xdr:colOff>63500</xdr:colOff>
      <xdr:row>35</xdr:row>
      <xdr:rowOff>107950</xdr:rowOff>
    </xdr:to>
    <xdr:cxnSp macro="">
      <xdr:nvCxnSpPr>
        <xdr:cNvPr id="569" name="直線コネクタ 568">
          <a:extLst>
            <a:ext uri="{FF2B5EF4-FFF2-40B4-BE49-F238E27FC236}">
              <a16:creationId xmlns:a16="http://schemas.microsoft.com/office/drawing/2014/main" id="{23EA62A0-17F2-479D-A948-9169833FBB47}"/>
            </a:ext>
          </a:extLst>
        </xdr:cNvPr>
        <xdr:cNvCxnSpPr/>
      </xdr:nvCxnSpPr>
      <xdr:spPr>
        <a:xfrm flipV="1">
          <a:off x="19202400" y="5762625"/>
          <a:ext cx="7524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101600</xdr:rowOff>
    </xdr:from>
    <xdr:to>
      <xdr:col>107</xdr:col>
      <xdr:colOff>101600</xdr:colOff>
      <xdr:row>35</xdr:row>
      <xdr:rowOff>31750</xdr:rowOff>
    </xdr:to>
    <xdr:sp macro="" textlink="">
      <xdr:nvSpPr>
        <xdr:cNvPr id="570" name="楕円 569">
          <a:extLst>
            <a:ext uri="{FF2B5EF4-FFF2-40B4-BE49-F238E27FC236}">
              <a16:creationId xmlns:a16="http://schemas.microsoft.com/office/drawing/2014/main" id="{3771D54C-6B4D-45F0-8711-D72D43B547E6}"/>
            </a:ext>
          </a:extLst>
        </xdr:cNvPr>
        <xdr:cNvSpPr/>
      </xdr:nvSpPr>
      <xdr:spPr>
        <a:xfrm>
          <a:off x="18345150" y="5610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152400</xdr:rowOff>
    </xdr:from>
    <xdr:to>
      <xdr:col>111</xdr:col>
      <xdr:colOff>177800</xdr:colOff>
      <xdr:row>35</xdr:row>
      <xdr:rowOff>107950</xdr:rowOff>
    </xdr:to>
    <xdr:cxnSp macro="">
      <xdr:nvCxnSpPr>
        <xdr:cNvPr id="571" name="直線コネクタ 570">
          <a:extLst>
            <a:ext uri="{FF2B5EF4-FFF2-40B4-BE49-F238E27FC236}">
              <a16:creationId xmlns:a16="http://schemas.microsoft.com/office/drawing/2014/main" id="{408F7E13-8984-42C0-AC67-08A084E8EF7D}"/>
            </a:ext>
          </a:extLst>
        </xdr:cNvPr>
        <xdr:cNvCxnSpPr/>
      </xdr:nvCxnSpPr>
      <xdr:spPr>
        <a:xfrm>
          <a:off x="18392775" y="5657850"/>
          <a:ext cx="8096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152400</xdr:rowOff>
    </xdr:from>
    <xdr:to>
      <xdr:col>102</xdr:col>
      <xdr:colOff>165100</xdr:colOff>
      <xdr:row>35</xdr:row>
      <xdr:rowOff>82550</xdr:rowOff>
    </xdr:to>
    <xdr:sp macro="" textlink="">
      <xdr:nvSpPr>
        <xdr:cNvPr id="572" name="楕円 571">
          <a:extLst>
            <a:ext uri="{FF2B5EF4-FFF2-40B4-BE49-F238E27FC236}">
              <a16:creationId xmlns:a16="http://schemas.microsoft.com/office/drawing/2014/main" id="{97E9F1F4-0807-483E-A50D-A8AC061ED93B}"/>
            </a:ext>
          </a:extLst>
        </xdr:cNvPr>
        <xdr:cNvSpPr/>
      </xdr:nvSpPr>
      <xdr:spPr>
        <a:xfrm>
          <a:off x="17554575" y="56578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152400</xdr:rowOff>
    </xdr:from>
    <xdr:to>
      <xdr:col>107</xdr:col>
      <xdr:colOff>50800</xdr:colOff>
      <xdr:row>35</xdr:row>
      <xdr:rowOff>31750</xdr:rowOff>
    </xdr:to>
    <xdr:cxnSp macro="">
      <xdr:nvCxnSpPr>
        <xdr:cNvPr id="573" name="直線コネクタ 572">
          <a:extLst>
            <a:ext uri="{FF2B5EF4-FFF2-40B4-BE49-F238E27FC236}">
              <a16:creationId xmlns:a16="http://schemas.microsoft.com/office/drawing/2014/main" id="{5A846EEF-7A64-488A-8D39-2D878C3A6A08}"/>
            </a:ext>
          </a:extLst>
        </xdr:cNvPr>
        <xdr:cNvCxnSpPr/>
      </xdr:nvCxnSpPr>
      <xdr:spPr>
        <a:xfrm flipV="1">
          <a:off x="17602200" y="565785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6350</xdr:rowOff>
    </xdr:from>
    <xdr:to>
      <xdr:col>98</xdr:col>
      <xdr:colOff>38100</xdr:colOff>
      <xdr:row>35</xdr:row>
      <xdr:rowOff>107950</xdr:rowOff>
    </xdr:to>
    <xdr:sp macro="" textlink="">
      <xdr:nvSpPr>
        <xdr:cNvPr id="574" name="楕円 573">
          <a:extLst>
            <a:ext uri="{FF2B5EF4-FFF2-40B4-BE49-F238E27FC236}">
              <a16:creationId xmlns:a16="http://schemas.microsoft.com/office/drawing/2014/main" id="{B101E065-8B82-4AD4-959B-8CF9AFAFEB02}"/>
            </a:ext>
          </a:extLst>
        </xdr:cNvPr>
        <xdr:cNvSpPr/>
      </xdr:nvSpPr>
      <xdr:spPr>
        <a:xfrm>
          <a:off x="16754475" y="56769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31750</xdr:rowOff>
    </xdr:from>
    <xdr:to>
      <xdr:col>102</xdr:col>
      <xdr:colOff>114300</xdr:colOff>
      <xdr:row>35</xdr:row>
      <xdr:rowOff>57150</xdr:rowOff>
    </xdr:to>
    <xdr:cxnSp macro="">
      <xdr:nvCxnSpPr>
        <xdr:cNvPr id="575" name="直線コネクタ 574">
          <a:extLst>
            <a:ext uri="{FF2B5EF4-FFF2-40B4-BE49-F238E27FC236}">
              <a16:creationId xmlns:a16="http://schemas.microsoft.com/office/drawing/2014/main" id="{62578D58-966A-44B2-8134-31911E6AA8BC}"/>
            </a:ext>
          </a:extLst>
        </xdr:cNvPr>
        <xdr:cNvCxnSpPr/>
      </xdr:nvCxnSpPr>
      <xdr:spPr>
        <a:xfrm flipV="1">
          <a:off x="16802100" y="5695950"/>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10177</xdr:rowOff>
    </xdr:from>
    <xdr:ext cx="469744" cy="259045"/>
    <xdr:sp macro="" textlink="">
      <xdr:nvSpPr>
        <xdr:cNvPr id="576" name="n_1aveValue【試験研究機関】&#10;一人当たり面積">
          <a:extLst>
            <a:ext uri="{FF2B5EF4-FFF2-40B4-BE49-F238E27FC236}">
              <a16:creationId xmlns:a16="http://schemas.microsoft.com/office/drawing/2014/main" id="{094E65B1-D431-4942-B1C1-C54EE323E5B9}"/>
            </a:ext>
          </a:extLst>
        </xdr:cNvPr>
        <xdr:cNvSpPr txBox="1"/>
      </xdr:nvSpPr>
      <xdr:spPr>
        <a:xfrm>
          <a:off x="18983402" y="632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48277</xdr:rowOff>
    </xdr:from>
    <xdr:ext cx="469744" cy="259045"/>
    <xdr:sp macro="" textlink="">
      <xdr:nvSpPr>
        <xdr:cNvPr id="577" name="n_2aveValue【試験研究機関】&#10;一人当たり面積">
          <a:extLst>
            <a:ext uri="{FF2B5EF4-FFF2-40B4-BE49-F238E27FC236}">
              <a16:creationId xmlns:a16="http://schemas.microsoft.com/office/drawing/2014/main" id="{B9AAAF64-0896-4585-809E-9269FB16BDB4}"/>
            </a:ext>
          </a:extLst>
        </xdr:cNvPr>
        <xdr:cNvSpPr txBox="1"/>
      </xdr:nvSpPr>
      <xdr:spPr>
        <a:xfrm>
          <a:off x="18183302"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41927</xdr:rowOff>
    </xdr:from>
    <xdr:ext cx="469744" cy="259045"/>
    <xdr:sp macro="" textlink="">
      <xdr:nvSpPr>
        <xdr:cNvPr id="578" name="n_3aveValue【試験研究機関】&#10;一人当たり面積">
          <a:extLst>
            <a:ext uri="{FF2B5EF4-FFF2-40B4-BE49-F238E27FC236}">
              <a16:creationId xmlns:a16="http://schemas.microsoft.com/office/drawing/2014/main" id="{D8F6D913-E8F2-4B2F-BCCD-E966E9A70A4B}"/>
            </a:ext>
          </a:extLst>
        </xdr:cNvPr>
        <xdr:cNvSpPr txBox="1"/>
      </xdr:nvSpPr>
      <xdr:spPr>
        <a:xfrm>
          <a:off x="17383202"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60977</xdr:rowOff>
    </xdr:from>
    <xdr:ext cx="469744" cy="259045"/>
    <xdr:sp macro="" textlink="">
      <xdr:nvSpPr>
        <xdr:cNvPr id="579" name="n_4aveValue【試験研究機関】&#10;一人当たり面積">
          <a:extLst>
            <a:ext uri="{FF2B5EF4-FFF2-40B4-BE49-F238E27FC236}">
              <a16:creationId xmlns:a16="http://schemas.microsoft.com/office/drawing/2014/main" id="{0B4C230C-8DE8-427D-8CDD-3F3C58423A6C}"/>
            </a:ext>
          </a:extLst>
        </xdr:cNvPr>
        <xdr:cNvSpPr txBox="1"/>
      </xdr:nvSpPr>
      <xdr:spPr>
        <a:xfrm>
          <a:off x="165926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3827</xdr:rowOff>
    </xdr:from>
    <xdr:ext cx="469744" cy="259045"/>
    <xdr:sp macro="" textlink="">
      <xdr:nvSpPr>
        <xdr:cNvPr id="580" name="n_1mainValue【試験研究機関】&#10;一人当たり面積">
          <a:extLst>
            <a:ext uri="{FF2B5EF4-FFF2-40B4-BE49-F238E27FC236}">
              <a16:creationId xmlns:a16="http://schemas.microsoft.com/office/drawing/2014/main" id="{4BBF7721-1399-4817-978B-7C70DE5E2E69}"/>
            </a:ext>
          </a:extLst>
        </xdr:cNvPr>
        <xdr:cNvSpPr txBox="1"/>
      </xdr:nvSpPr>
      <xdr:spPr>
        <a:xfrm>
          <a:off x="18983402" y="55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48277</xdr:rowOff>
    </xdr:from>
    <xdr:ext cx="469744" cy="259045"/>
    <xdr:sp macro="" textlink="">
      <xdr:nvSpPr>
        <xdr:cNvPr id="581" name="n_2mainValue【試験研究機関】&#10;一人当たり面積">
          <a:extLst>
            <a:ext uri="{FF2B5EF4-FFF2-40B4-BE49-F238E27FC236}">
              <a16:creationId xmlns:a16="http://schemas.microsoft.com/office/drawing/2014/main" id="{2EE92A5E-41D9-4F82-A298-D4C11EE3AB7E}"/>
            </a:ext>
          </a:extLst>
        </xdr:cNvPr>
        <xdr:cNvSpPr txBox="1"/>
      </xdr:nvSpPr>
      <xdr:spPr>
        <a:xfrm>
          <a:off x="18183302"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99077</xdr:rowOff>
    </xdr:from>
    <xdr:ext cx="469744" cy="259045"/>
    <xdr:sp macro="" textlink="">
      <xdr:nvSpPr>
        <xdr:cNvPr id="582" name="n_3mainValue【試験研究機関】&#10;一人当たり面積">
          <a:extLst>
            <a:ext uri="{FF2B5EF4-FFF2-40B4-BE49-F238E27FC236}">
              <a16:creationId xmlns:a16="http://schemas.microsoft.com/office/drawing/2014/main" id="{820987A8-CCB5-4B52-A825-752E06C9AB85}"/>
            </a:ext>
          </a:extLst>
        </xdr:cNvPr>
        <xdr:cNvSpPr txBox="1"/>
      </xdr:nvSpPr>
      <xdr:spPr>
        <a:xfrm>
          <a:off x="17383202" y="54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124477</xdr:rowOff>
    </xdr:from>
    <xdr:ext cx="469744" cy="259045"/>
    <xdr:sp macro="" textlink="">
      <xdr:nvSpPr>
        <xdr:cNvPr id="583" name="n_4mainValue【試験研究機関】&#10;一人当たり面積">
          <a:extLst>
            <a:ext uri="{FF2B5EF4-FFF2-40B4-BE49-F238E27FC236}">
              <a16:creationId xmlns:a16="http://schemas.microsoft.com/office/drawing/2014/main" id="{B919C7BA-97CB-4BFD-A221-FE53B9249D1A}"/>
            </a:ext>
          </a:extLst>
        </xdr:cNvPr>
        <xdr:cNvSpPr txBox="1"/>
      </xdr:nvSpPr>
      <xdr:spPr>
        <a:xfrm>
          <a:off x="1659262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4" name="正方形/長方形 583">
          <a:extLst>
            <a:ext uri="{FF2B5EF4-FFF2-40B4-BE49-F238E27FC236}">
              <a16:creationId xmlns:a16="http://schemas.microsoft.com/office/drawing/2014/main" id="{50C9CBEB-F99D-470D-AE3D-69BF5049BCB7}"/>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85" name="正方形/長方形 584">
          <a:extLst>
            <a:ext uri="{FF2B5EF4-FFF2-40B4-BE49-F238E27FC236}">
              <a16:creationId xmlns:a16="http://schemas.microsoft.com/office/drawing/2014/main" id="{94F421D6-5623-44ED-B527-F75B8086CAAF}"/>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86" name="正方形/長方形 585">
          <a:extLst>
            <a:ext uri="{FF2B5EF4-FFF2-40B4-BE49-F238E27FC236}">
              <a16:creationId xmlns:a16="http://schemas.microsoft.com/office/drawing/2014/main" id="{429DB778-D8CF-47DB-8437-5B8C9BEE83B4}"/>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87" name="正方形/長方形 586">
          <a:extLst>
            <a:ext uri="{FF2B5EF4-FFF2-40B4-BE49-F238E27FC236}">
              <a16:creationId xmlns:a16="http://schemas.microsoft.com/office/drawing/2014/main" id="{A9FF2A82-9049-48E0-8370-8EC9FEBBE106}"/>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88" name="正方形/長方形 587">
          <a:extLst>
            <a:ext uri="{FF2B5EF4-FFF2-40B4-BE49-F238E27FC236}">
              <a16:creationId xmlns:a16="http://schemas.microsoft.com/office/drawing/2014/main" id="{E5DF371D-5115-454B-8FBA-E53868B03326}"/>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a:extLst>
            <a:ext uri="{FF2B5EF4-FFF2-40B4-BE49-F238E27FC236}">
              <a16:creationId xmlns:a16="http://schemas.microsoft.com/office/drawing/2014/main" id="{5E65EAE7-0877-46DA-827B-086067294DC3}"/>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0" name="テキスト ボックス 589">
          <a:extLst>
            <a:ext uri="{FF2B5EF4-FFF2-40B4-BE49-F238E27FC236}">
              <a16:creationId xmlns:a16="http://schemas.microsoft.com/office/drawing/2014/main" id="{2252D6CC-0EAE-4643-B4A7-FAFE33C17753}"/>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1" name="直線コネクタ 590">
          <a:extLst>
            <a:ext uri="{FF2B5EF4-FFF2-40B4-BE49-F238E27FC236}">
              <a16:creationId xmlns:a16="http://schemas.microsoft.com/office/drawing/2014/main" id="{F9AC2438-2981-445C-B575-4E325E75396C}"/>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2" name="テキスト ボックス 591">
          <a:extLst>
            <a:ext uri="{FF2B5EF4-FFF2-40B4-BE49-F238E27FC236}">
              <a16:creationId xmlns:a16="http://schemas.microsoft.com/office/drawing/2014/main" id="{030688E0-6D31-4C4F-89CE-A750B0D48C21}"/>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3" name="直線コネクタ 592">
          <a:extLst>
            <a:ext uri="{FF2B5EF4-FFF2-40B4-BE49-F238E27FC236}">
              <a16:creationId xmlns:a16="http://schemas.microsoft.com/office/drawing/2014/main" id="{55FEEAE4-F356-4581-A73B-F12A85777A49}"/>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94" name="テキスト ボックス 593">
          <a:extLst>
            <a:ext uri="{FF2B5EF4-FFF2-40B4-BE49-F238E27FC236}">
              <a16:creationId xmlns:a16="http://schemas.microsoft.com/office/drawing/2014/main" id="{6D0E2158-FF75-44A2-83BF-3E7715E86379}"/>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5" name="直線コネクタ 594">
          <a:extLst>
            <a:ext uri="{FF2B5EF4-FFF2-40B4-BE49-F238E27FC236}">
              <a16:creationId xmlns:a16="http://schemas.microsoft.com/office/drawing/2014/main" id="{07056DCB-0ECB-48F3-BE56-24C24455E060}"/>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6" name="テキスト ボックス 595">
          <a:extLst>
            <a:ext uri="{FF2B5EF4-FFF2-40B4-BE49-F238E27FC236}">
              <a16:creationId xmlns:a16="http://schemas.microsoft.com/office/drawing/2014/main" id="{E0401397-18A0-4225-9B8A-722DDBB58D3C}"/>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7" name="直線コネクタ 596">
          <a:extLst>
            <a:ext uri="{FF2B5EF4-FFF2-40B4-BE49-F238E27FC236}">
              <a16:creationId xmlns:a16="http://schemas.microsoft.com/office/drawing/2014/main" id="{E886F5C8-19DB-46DB-93E9-48A62CFD66E3}"/>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8" name="テキスト ボックス 597">
          <a:extLst>
            <a:ext uri="{FF2B5EF4-FFF2-40B4-BE49-F238E27FC236}">
              <a16:creationId xmlns:a16="http://schemas.microsoft.com/office/drawing/2014/main" id="{CED9181C-31D3-479D-94AE-44C9AF8BDA31}"/>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9" name="直線コネクタ 598">
          <a:extLst>
            <a:ext uri="{FF2B5EF4-FFF2-40B4-BE49-F238E27FC236}">
              <a16:creationId xmlns:a16="http://schemas.microsoft.com/office/drawing/2014/main" id="{5E601A7A-47EE-4FE0-85F2-C733D91A28B0}"/>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0" name="テキスト ボックス 599">
          <a:extLst>
            <a:ext uri="{FF2B5EF4-FFF2-40B4-BE49-F238E27FC236}">
              <a16:creationId xmlns:a16="http://schemas.microsoft.com/office/drawing/2014/main" id="{6F280CFC-93E6-401A-820F-7B9A356DA211}"/>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1" name="直線コネクタ 600">
          <a:extLst>
            <a:ext uri="{FF2B5EF4-FFF2-40B4-BE49-F238E27FC236}">
              <a16:creationId xmlns:a16="http://schemas.microsoft.com/office/drawing/2014/main" id="{46D4AF76-E048-447C-B24E-8F62FD458B17}"/>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2" name="テキスト ボックス 601">
          <a:extLst>
            <a:ext uri="{FF2B5EF4-FFF2-40B4-BE49-F238E27FC236}">
              <a16:creationId xmlns:a16="http://schemas.microsoft.com/office/drawing/2014/main" id="{77E7826A-E3BA-469C-9BC8-FD22D99A0327}"/>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3" name="直線コネクタ 602">
          <a:extLst>
            <a:ext uri="{FF2B5EF4-FFF2-40B4-BE49-F238E27FC236}">
              <a16:creationId xmlns:a16="http://schemas.microsoft.com/office/drawing/2014/main" id="{E4B3B2E0-17C9-4A11-91A8-9550B64E93B6}"/>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04" name="テキスト ボックス 603">
          <a:extLst>
            <a:ext uri="{FF2B5EF4-FFF2-40B4-BE49-F238E27FC236}">
              <a16:creationId xmlns:a16="http://schemas.microsoft.com/office/drawing/2014/main" id="{DA3D4D82-D398-4902-BC22-E8DAAE6F0E58}"/>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5" name="直線コネクタ 604">
          <a:extLst>
            <a:ext uri="{FF2B5EF4-FFF2-40B4-BE49-F238E27FC236}">
              <a16:creationId xmlns:a16="http://schemas.microsoft.com/office/drawing/2014/main" id="{FB734823-6D53-4C2D-BD81-D4D0A22F23A6}"/>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6" name="テキスト ボックス 605">
          <a:extLst>
            <a:ext uri="{FF2B5EF4-FFF2-40B4-BE49-F238E27FC236}">
              <a16:creationId xmlns:a16="http://schemas.microsoft.com/office/drawing/2014/main" id="{0EC7C61B-9C53-4693-9FF6-42A2449B736E}"/>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7" name="【警察施設】&#10;有形固定資産減価償却率グラフ枠">
          <a:extLst>
            <a:ext uri="{FF2B5EF4-FFF2-40B4-BE49-F238E27FC236}">
              <a16:creationId xmlns:a16="http://schemas.microsoft.com/office/drawing/2014/main" id="{EE6EEF3D-78F3-487E-9BF4-E99069BF385C}"/>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29935</xdr:rowOff>
    </xdr:from>
    <xdr:to>
      <xdr:col>85</xdr:col>
      <xdr:colOff>126364</xdr:colOff>
      <xdr:row>62</xdr:row>
      <xdr:rowOff>136072</xdr:rowOff>
    </xdr:to>
    <xdr:cxnSp macro="">
      <xdr:nvCxnSpPr>
        <xdr:cNvPr id="608" name="直線コネクタ 607">
          <a:extLst>
            <a:ext uri="{FF2B5EF4-FFF2-40B4-BE49-F238E27FC236}">
              <a16:creationId xmlns:a16="http://schemas.microsoft.com/office/drawing/2014/main" id="{772D5F41-021C-4B0E-9604-BB2D56A63CEA}"/>
            </a:ext>
          </a:extLst>
        </xdr:cNvPr>
        <xdr:cNvCxnSpPr/>
      </xdr:nvCxnSpPr>
      <xdr:spPr>
        <a:xfrm flipV="1">
          <a:off x="14695170" y="8932635"/>
          <a:ext cx="1269" cy="124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139899</xdr:rowOff>
    </xdr:from>
    <xdr:ext cx="405111" cy="259045"/>
    <xdr:sp macro="" textlink="">
      <xdr:nvSpPr>
        <xdr:cNvPr id="609" name="【警察施設】&#10;有形固定資産減価償却率最小値テキスト">
          <a:extLst>
            <a:ext uri="{FF2B5EF4-FFF2-40B4-BE49-F238E27FC236}">
              <a16:creationId xmlns:a16="http://schemas.microsoft.com/office/drawing/2014/main" id="{1048D236-2F37-4051-8CF6-5F06E75B2CA6}"/>
            </a:ext>
          </a:extLst>
        </xdr:cNvPr>
        <xdr:cNvSpPr txBox="1"/>
      </xdr:nvSpPr>
      <xdr:spPr>
        <a:xfrm>
          <a:off x="14744700" y="10182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136072</xdr:rowOff>
    </xdr:from>
    <xdr:to>
      <xdr:col>86</xdr:col>
      <xdr:colOff>25400</xdr:colOff>
      <xdr:row>62</xdr:row>
      <xdr:rowOff>136072</xdr:rowOff>
    </xdr:to>
    <xdr:cxnSp macro="">
      <xdr:nvCxnSpPr>
        <xdr:cNvPr id="610" name="直線コネクタ 609">
          <a:extLst>
            <a:ext uri="{FF2B5EF4-FFF2-40B4-BE49-F238E27FC236}">
              <a16:creationId xmlns:a16="http://schemas.microsoft.com/office/drawing/2014/main" id="{1FD760CA-56C7-415B-BCC7-A1DC23F8F840}"/>
            </a:ext>
          </a:extLst>
        </xdr:cNvPr>
        <xdr:cNvCxnSpPr/>
      </xdr:nvCxnSpPr>
      <xdr:spPr>
        <a:xfrm>
          <a:off x="14611350" y="101754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148062</xdr:rowOff>
    </xdr:from>
    <xdr:ext cx="405111" cy="259045"/>
    <xdr:sp macro="" textlink="">
      <xdr:nvSpPr>
        <xdr:cNvPr id="611" name="【警察施設】&#10;有形固定資産減価償却率最大値テキスト">
          <a:extLst>
            <a:ext uri="{FF2B5EF4-FFF2-40B4-BE49-F238E27FC236}">
              <a16:creationId xmlns:a16="http://schemas.microsoft.com/office/drawing/2014/main" id="{61EC6D91-CF43-4D1F-B042-6B657CED5C09}"/>
            </a:ext>
          </a:extLst>
        </xdr:cNvPr>
        <xdr:cNvSpPr txBox="1"/>
      </xdr:nvSpPr>
      <xdr:spPr>
        <a:xfrm>
          <a:off x="14744700" y="872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29935</xdr:rowOff>
    </xdr:from>
    <xdr:to>
      <xdr:col>86</xdr:col>
      <xdr:colOff>25400</xdr:colOff>
      <xdr:row>55</xdr:row>
      <xdr:rowOff>29935</xdr:rowOff>
    </xdr:to>
    <xdr:cxnSp macro="">
      <xdr:nvCxnSpPr>
        <xdr:cNvPr id="612" name="直線コネクタ 611">
          <a:extLst>
            <a:ext uri="{FF2B5EF4-FFF2-40B4-BE49-F238E27FC236}">
              <a16:creationId xmlns:a16="http://schemas.microsoft.com/office/drawing/2014/main" id="{537C8754-06C0-4E7E-B5D8-8E466CD95D53}"/>
            </a:ext>
          </a:extLst>
        </xdr:cNvPr>
        <xdr:cNvCxnSpPr/>
      </xdr:nvCxnSpPr>
      <xdr:spPr>
        <a:xfrm>
          <a:off x="14611350" y="89326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80934</xdr:rowOff>
    </xdr:from>
    <xdr:ext cx="405111" cy="259045"/>
    <xdr:sp macro="" textlink="">
      <xdr:nvSpPr>
        <xdr:cNvPr id="613" name="【警察施設】&#10;有形固定資産減価償却率平均値テキスト">
          <a:extLst>
            <a:ext uri="{FF2B5EF4-FFF2-40B4-BE49-F238E27FC236}">
              <a16:creationId xmlns:a16="http://schemas.microsoft.com/office/drawing/2014/main" id="{463CAAF2-2EA7-43AA-A3F8-E15A7DA90A75}"/>
            </a:ext>
          </a:extLst>
        </xdr:cNvPr>
        <xdr:cNvSpPr txBox="1"/>
      </xdr:nvSpPr>
      <xdr:spPr>
        <a:xfrm>
          <a:off x="14744700" y="9637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58057</xdr:rowOff>
    </xdr:from>
    <xdr:to>
      <xdr:col>85</xdr:col>
      <xdr:colOff>177800</xdr:colOff>
      <xdr:row>60</xdr:row>
      <xdr:rowOff>159657</xdr:rowOff>
    </xdr:to>
    <xdr:sp macro="" textlink="">
      <xdr:nvSpPr>
        <xdr:cNvPr id="614" name="フローチャート: 判断 613">
          <a:extLst>
            <a:ext uri="{FF2B5EF4-FFF2-40B4-BE49-F238E27FC236}">
              <a16:creationId xmlns:a16="http://schemas.microsoft.com/office/drawing/2014/main" id="{F3FBEE9E-4FFD-456F-9F3A-383C7E86E6E6}"/>
            </a:ext>
          </a:extLst>
        </xdr:cNvPr>
        <xdr:cNvSpPr/>
      </xdr:nvSpPr>
      <xdr:spPr>
        <a:xfrm>
          <a:off x="14649450" y="977355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153307</xdr:rowOff>
    </xdr:from>
    <xdr:to>
      <xdr:col>81</xdr:col>
      <xdr:colOff>101600</xdr:colOff>
      <xdr:row>60</xdr:row>
      <xdr:rowOff>83457</xdr:rowOff>
    </xdr:to>
    <xdr:sp macro="" textlink="">
      <xdr:nvSpPr>
        <xdr:cNvPr id="615" name="フローチャート: 判断 614">
          <a:extLst>
            <a:ext uri="{FF2B5EF4-FFF2-40B4-BE49-F238E27FC236}">
              <a16:creationId xmlns:a16="http://schemas.microsoft.com/office/drawing/2014/main" id="{C2820149-3A91-498D-B94D-C076307ADF58}"/>
            </a:ext>
          </a:extLst>
        </xdr:cNvPr>
        <xdr:cNvSpPr/>
      </xdr:nvSpPr>
      <xdr:spPr>
        <a:xfrm>
          <a:off x="13887450" y="97068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36285</xdr:rowOff>
    </xdr:from>
    <xdr:to>
      <xdr:col>76</xdr:col>
      <xdr:colOff>165100</xdr:colOff>
      <xdr:row>60</xdr:row>
      <xdr:rowOff>137885</xdr:rowOff>
    </xdr:to>
    <xdr:sp macro="" textlink="">
      <xdr:nvSpPr>
        <xdr:cNvPr id="616" name="フローチャート: 判断 615">
          <a:extLst>
            <a:ext uri="{FF2B5EF4-FFF2-40B4-BE49-F238E27FC236}">
              <a16:creationId xmlns:a16="http://schemas.microsoft.com/office/drawing/2014/main" id="{E0F13529-B3FD-44AC-BE38-A2D1459FB333}"/>
            </a:ext>
          </a:extLst>
        </xdr:cNvPr>
        <xdr:cNvSpPr/>
      </xdr:nvSpPr>
      <xdr:spPr>
        <a:xfrm>
          <a:off x="13096875" y="975178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14515</xdr:rowOff>
    </xdr:from>
    <xdr:to>
      <xdr:col>72</xdr:col>
      <xdr:colOff>38100</xdr:colOff>
      <xdr:row>56</xdr:row>
      <xdr:rowOff>116115</xdr:rowOff>
    </xdr:to>
    <xdr:sp macro="" textlink="">
      <xdr:nvSpPr>
        <xdr:cNvPr id="617" name="フローチャート: 判断 616">
          <a:extLst>
            <a:ext uri="{FF2B5EF4-FFF2-40B4-BE49-F238E27FC236}">
              <a16:creationId xmlns:a16="http://schemas.microsoft.com/office/drawing/2014/main" id="{9101C058-D37B-4EFF-9807-8524BBDBCC65}"/>
            </a:ext>
          </a:extLst>
        </xdr:cNvPr>
        <xdr:cNvSpPr/>
      </xdr:nvSpPr>
      <xdr:spPr>
        <a:xfrm>
          <a:off x="12296775" y="90791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128815</xdr:rowOff>
    </xdr:from>
    <xdr:to>
      <xdr:col>67</xdr:col>
      <xdr:colOff>101600</xdr:colOff>
      <xdr:row>63</xdr:row>
      <xdr:rowOff>58965</xdr:rowOff>
    </xdr:to>
    <xdr:sp macro="" textlink="">
      <xdr:nvSpPr>
        <xdr:cNvPr id="618" name="フローチャート: 判断 617">
          <a:extLst>
            <a:ext uri="{FF2B5EF4-FFF2-40B4-BE49-F238E27FC236}">
              <a16:creationId xmlns:a16="http://schemas.microsoft.com/office/drawing/2014/main" id="{2B739E68-F55F-45A1-916E-95CCD73B4C5B}"/>
            </a:ext>
          </a:extLst>
        </xdr:cNvPr>
        <xdr:cNvSpPr/>
      </xdr:nvSpPr>
      <xdr:spPr>
        <a:xfrm>
          <a:off x="11487150" y="101649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906996C6-A7B5-45BA-8604-0939087DA0F0}"/>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D5764E32-30E0-4134-9ECC-579095523952}"/>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A2C4C6D7-4ECF-4F75-B820-8501B43E28F2}"/>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EF131985-E112-4D4E-87ED-21F6EF884E4D}"/>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87C624DB-A526-4485-BC06-C5D9CB28262F}"/>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85272</xdr:rowOff>
    </xdr:from>
    <xdr:to>
      <xdr:col>85</xdr:col>
      <xdr:colOff>177800</xdr:colOff>
      <xdr:row>63</xdr:row>
      <xdr:rowOff>15422</xdr:rowOff>
    </xdr:to>
    <xdr:sp macro="" textlink="">
      <xdr:nvSpPr>
        <xdr:cNvPr id="624" name="楕円 623">
          <a:extLst>
            <a:ext uri="{FF2B5EF4-FFF2-40B4-BE49-F238E27FC236}">
              <a16:creationId xmlns:a16="http://schemas.microsoft.com/office/drawing/2014/main" id="{1C36175B-EFB2-4743-A759-3D4730CC5C55}"/>
            </a:ext>
          </a:extLst>
        </xdr:cNvPr>
        <xdr:cNvSpPr/>
      </xdr:nvSpPr>
      <xdr:spPr>
        <a:xfrm>
          <a:off x="14649450" y="1012779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199</xdr:rowOff>
    </xdr:from>
    <xdr:ext cx="405111" cy="259045"/>
    <xdr:sp macro="" textlink="">
      <xdr:nvSpPr>
        <xdr:cNvPr id="625" name="【警察施設】&#10;有形固定資産減価償却率該当値テキスト">
          <a:extLst>
            <a:ext uri="{FF2B5EF4-FFF2-40B4-BE49-F238E27FC236}">
              <a16:creationId xmlns:a16="http://schemas.microsoft.com/office/drawing/2014/main" id="{4D2C5D18-C9F9-430F-A6D4-F00B74943C26}"/>
            </a:ext>
          </a:extLst>
        </xdr:cNvPr>
        <xdr:cNvSpPr txBox="1"/>
      </xdr:nvSpPr>
      <xdr:spPr>
        <a:xfrm>
          <a:off x="14744700" y="10039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131535</xdr:rowOff>
    </xdr:from>
    <xdr:to>
      <xdr:col>81</xdr:col>
      <xdr:colOff>101600</xdr:colOff>
      <xdr:row>64</xdr:row>
      <xdr:rowOff>61685</xdr:rowOff>
    </xdr:to>
    <xdr:sp macro="" textlink="">
      <xdr:nvSpPr>
        <xdr:cNvPr id="626" name="楕円 625">
          <a:extLst>
            <a:ext uri="{FF2B5EF4-FFF2-40B4-BE49-F238E27FC236}">
              <a16:creationId xmlns:a16="http://schemas.microsoft.com/office/drawing/2014/main" id="{D6D21971-AAA3-45B0-9978-1FC7A64BA65F}"/>
            </a:ext>
          </a:extLst>
        </xdr:cNvPr>
        <xdr:cNvSpPr/>
      </xdr:nvSpPr>
      <xdr:spPr>
        <a:xfrm>
          <a:off x="13887450" y="103328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136072</xdr:rowOff>
    </xdr:from>
    <xdr:to>
      <xdr:col>85</xdr:col>
      <xdr:colOff>127000</xdr:colOff>
      <xdr:row>64</xdr:row>
      <xdr:rowOff>10885</xdr:rowOff>
    </xdr:to>
    <xdr:cxnSp macro="">
      <xdr:nvCxnSpPr>
        <xdr:cNvPr id="627" name="直線コネクタ 626">
          <a:extLst>
            <a:ext uri="{FF2B5EF4-FFF2-40B4-BE49-F238E27FC236}">
              <a16:creationId xmlns:a16="http://schemas.microsoft.com/office/drawing/2014/main" id="{E0D8E237-8624-47C5-ACF0-5F82494EC785}"/>
            </a:ext>
          </a:extLst>
        </xdr:cNvPr>
        <xdr:cNvCxnSpPr/>
      </xdr:nvCxnSpPr>
      <xdr:spPr>
        <a:xfrm flipV="1">
          <a:off x="13935075" y="10175422"/>
          <a:ext cx="762000" cy="19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150585</xdr:rowOff>
    </xdr:from>
    <xdr:to>
      <xdr:col>76</xdr:col>
      <xdr:colOff>165100</xdr:colOff>
      <xdr:row>63</xdr:row>
      <xdr:rowOff>80735</xdr:rowOff>
    </xdr:to>
    <xdr:sp macro="" textlink="">
      <xdr:nvSpPr>
        <xdr:cNvPr id="628" name="楕円 627">
          <a:extLst>
            <a:ext uri="{FF2B5EF4-FFF2-40B4-BE49-F238E27FC236}">
              <a16:creationId xmlns:a16="http://schemas.microsoft.com/office/drawing/2014/main" id="{61474CB2-DB96-4F07-A400-08F32B55D88D}"/>
            </a:ext>
          </a:extLst>
        </xdr:cNvPr>
        <xdr:cNvSpPr/>
      </xdr:nvSpPr>
      <xdr:spPr>
        <a:xfrm>
          <a:off x="13096875" y="101899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29935</xdr:rowOff>
    </xdr:from>
    <xdr:to>
      <xdr:col>81</xdr:col>
      <xdr:colOff>50800</xdr:colOff>
      <xdr:row>64</xdr:row>
      <xdr:rowOff>10885</xdr:rowOff>
    </xdr:to>
    <xdr:cxnSp macro="">
      <xdr:nvCxnSpPr>
        <xdr:cNvPr id="629" name="直線コネクタ 628">
          <a:extLst>
            <a:ext uri="{FF2B5EF4-FFF2-40B4-BE49-F238E27FC236}">
              <a16:creationId xmlns:a16="http://schemas.microsoft.com/office/drawing/2014/main" id="{BF4229E2-4EE7-47DF-9054-F078BEEFA0C8}"/>
            </a:ext>
          </a:extLst>
        </xdr:cNvPr>
        <xdr:cNvCxnSpPr/>
      </xdr:nvCxnSpPr>
      <xdr:spPr>
        <a:xfrm>
          <a:off x="13144500" y="10228035"/>
          <a:ext cx="79057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28122</xdr:rowOff>
    </xdr:from>
    <xdr:to>
      <xdr:col>72</xdr:col>
      <xdr:colOff>38100</xdr:colOff>
      <xdr:row>61</xdr:row>
      <xdr:rowOff>129722</xdr:rowOff>
    </xdr:to>
    <xdr:sp macro="" textlink="">
      <xdr:nvSpPr>
        <xdr:cNvPr id="630" name="楕円 629">
          <a:extLst>
            <a:ext uri="{FF2B5EF4-FFF2-40B4-BE49-F238E27FC236}">
              <a16:creationId xmlns:a16="http://schemas.microsoft.com/office/drawing/2014/main" id="{761B969B-2F81-49A5-A0DF-11190B088B0C}"/>
            </a:ext>
          </a:extLst>
        </xdr:cNvPr>
        <xdr:cNvSpPr/>
      </xdr:nvSpPr>
      <xdr:spPr>
        <a:xfrm>
          <a:off x="12296775" y="99087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78922</xdr:rowOff>
    </xdr:from>
    <xdr:to>
      <xdr:col>76</xdr:col>
      <xdr:colOff>114300</xdr:colOff>
      <xdr:row>63</xdr:row>
      <xdr:rowOff>29935</xdr:rowOff>
    </xdr:to>
    <xdr:cxnSp macro="">
      <xdr:nvCxnSpPr>
        <xdr:cNvPr id="631" name="直線コネクタ 630">
          <a:extLst>
            <a:ext uri="{FF2B5EF4-FFF2-40B4-BE49-F238E27FC236}">
              <a16:creationId xmlns:a16="http://schemas.microsoft.com/office/drawing/2014/main" id="{0B0F4A31-6FB2-458E-A804-6EC16B78D08B}"/>
            </a:ext>
          </a:extLst>
        </xdr:cNvPr>
        <xdr:cNvCxnSpPr/>
      </xdr:nvCxnSpPr>
      <xdr:spPr>
        <a:xfrm>
          <a:off x="12344400" y="9956347"/>
          <a:ext cx="800100" cy="27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131535</xdr:rowOff>
    </xdr:from>
    <xdr:to>
      <xdr:col>67</xdr:col>
      <xdr:colOff>101600</xdr:colOff>
      <xdr:row>60</xdr:row>
      <xdr:rowOff>61685</xdr:rowOff>
    </xdr:to>
    <xdr:sp macro="" textlink="">
      <xdr:nvSpPr>
        <xdr:cNvPr id="632" name="楕円 631">
          <a:extLst>
            <a:ext uri="{FF2B5EF4-FFF2-40B4-BE49-F238E27FC236}">
              <a16:creationId xmlns:a16="http://schemas.microsoft.com/office/drawing/2014/main" id="{213F8782-D12F-4212-92C4-FE9A4772ADF1}"/>
            </a:ext>
          </a:extLst>
        </xdr:cNvPr>
        <xdr:cNvSpPr/>
      </xdr:nvSpPr>
      <xdr:spPr>
        <a:xfrm>
          <a:off x="11487150" y="96851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10885</xdr:rowOff>
    </xdr:from>
    <xdr:to>
      <xdr:col>71</xdr:col>
      <xdr:colOff>177800</xdr:colOff>
      <xdr:row>61</xdr:row>
      <xdr:rowOff>78922</xdr:rowOff>
    </xdr:to>
    <xdr:cxnSp macro="">
      <xdr:nvCxnSpPr>
        <xdr:cNvPr id="633" name="直線コネクタ 632">
          <a:extLst>
            <a:ext uri="{FF2B5EF4-FFF2-40B4-BE49-F238E27FC236}">
              <a16:creationId xmlns:a16="http://schemas.microsoft.com/office/drawing/2014/main" id="{0F8EB37C-29D4-4C81-9361-4DEEAF073EFC}"/>
            </a:ext>
          </a:extLst>
        </xdr:cNvPr>
        <xdr:cNvCxnSpPr/>
      </xdr:nvCxnSpPr>
      <xdr:spPr>
        <a:xfrm>
          <a:off x="11534775" y="9723210"/>
          <a:ext cx="809625" cy="23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99984</xdr:rowOff>
    </xdr:from>
    <xdr:ext cx="405111" cy="259045"/>
    <xdr:sp macro="" textlink="">
      <xdr:nvSpPr>
        <xdr:cNvPr id="634" name="n_1aveValue【警察施設】&#10;有形固定資産減価償却率">
          <a:extLst>
            <a:ext uri="{FF2B5EF4-FFF2-40B4-BE49-F238E27FC236}">
              <a16:creationId xmlns:a16="http://schemas.microsoft.com/office/drawing/2014/main" id="{36C316D2-7E53-45CE-B3FB-3E04C79E0ABA}"/>
            </a:ext>
          </a:extLst>
        </xdr:cNvPr>
        <xdr:cNvSpPr txBox="1"/>
      </xdr:nvSpPr>
      <xdr:spPr>
        <a:xfrm>
          <a:off x="13745219" y="949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154412</xdr:rowOff>
    </xdr:from>
    <xdr:ext cx="405111" cy="259045"/>
    <xdr:sp macro="" textlink="">
      <xdr:nvSpPr>
        <xdr:cNvPr id="635" name="n_2aveValue【警察施設】&#10;有形固定資産減価償却率">
          <a:extLst>
            <a:ext uri="{FF2B5EF4-FFF2-40B4-BE49-F238E27FC236}">
              <a16:creationId xmlns:a16="http://schemas.microsoft.com/office/drawing/2014/main" id="{A11A0B23-D261-4CD7-9D13-FA0CC4116EF3}"/>
            </a:ext>
          </a:extLst>
        </xdr:cNvPr>
        <xdr:cNvSpPr txBox="1"/>
      </xdr:nvSpPr>
      <xdr:spPr>
        <a:xfrm>
          <a:off x="12964169" y="954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132642</xdr:rowOff>
    </xdr:from>
    <xdr:ext cx="405111" cy="259045"/>
    <xdr:sp macro="" textlink="">
      <xdr:nvSpPr>
        <xdr:cNvPr id="636" name="n_3aveValue【警察施設】&#10;有形固定資産減価償却率">
          <a:extLst>
            <a:ext uri="{FF2B5EF4-FFF2-40B4-BE49-F238E27FC236}">
              <a16:creationId xmlns:a16="http://schemas.microsoft.com/office/drawing/2014/main" id="{1694D700-A4C9-44EB-985B-3ABEB456E847}"/>
            </a:ext>
          </a:extLst>
        </xdr:cNvPr>
        <xdr:cNvSpPr txBox="1"/>
      </xdr:nvSpPr>
      <xdr:spPr>
        <a:xfrm>
          <a:off x="12164069" y="887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50092</xdr:rowOff>
    </xdr:from>
    <xdr:ext cx="405111" cy="259045"/>
    <xdr:sp macro="" textlink="">
      <xdr:nvSpPr>
        <xdr:cNvPr id="637" name="n_4aveValue【警察施設】&#10;有形固定資産減価償却率">
          <a:extLst>
            <a:ext uri="{FF2B5EF4-FFF2-40B4-BE49-F238E27FC236}">
              <a16:creationId xmlns:a16="http://schemas.microsoft.com/office/drawing/2014/main" id="{364EE6AB-DDE8-4C34-AD7C-AE9A1ED5A7B9}"/>
            </a:ext>
          </a:extLst>
        </xdr:cNvPr>
        <xdr:cNvSpPr txBox="1"/>
      </xdr:nvSpPr>
      <xdr:spPr>
        <a:xfrm>
          <a:off x="113544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52812</xdr:rowOff>
    </xdr:from>
    <xdr:ext cx="405111" cy="259045"/>
    <xdr:sp macro="" textlink="">
      <xdr:nvSpPr>
        <xdr:cNvPr id="638" name="n_1mainValue【警察施設】&#10;有形固定資産減価償却率">
          <a:extLst>
            <a:ext uri="{FF2B5EF4-FFF2-40B4-BE49-F238E27FC236}">
              <a16:creationId xmlns:a16="http://schemas.microsoft.com/office/drawing/2014/main" id="{0063F692-D0B8-44D1-8AF5-C715E61329F0}"/>
            </a:ext>
          </a:extLst>
        </xdr:cNvPr>
        <xdr:cNvSpPr txBox="1"/>
      </xdr:nvSpPr>
      <xdr:spPr>
        <a:xfrm>
          <a:off x="13745219" y="1041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71862</xdr:rowOff>
    </xdr:from>
    <xdr:ext cx="405111" cy="259045"/>
    <xdr:sp macro="" textlink="">
      <xdr:nvSpPr>
        <xdr:cNvPr id="639" name="n_2mainValue【警察施設】&#10;有形固定資産減価償却率">
          <a:extLst>
            <a:ext uri="{FF2B5EF4-FFF2-40B4-BE49-F238E27FC236}">
              <a16:creationId xmlns:a16="http://schemas.microsoft.com/office/drawing/2014/main" id="{5576929C-EC56-42FE-A93B-00FE33766E1D}"/>
            </a:ext>
          </a:extLst>
        </xdr:cNvPr>
        <xdr:cNvSpPr txBox="1"/>
      </xdr:nvSpPr>
      <xdr:spPr>
        <a:xfrm>
          <a:off x="12964169" y="1026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120849</xdr:rowOff>
    </xdr:from>
    <xdr:ext cx="405111" cy="259045"/>
    <xdr:sp macro="" textlink="">
      <xdr:nvSpPr>
        <xdr:cNvPr id="640" name="n_3mainValue【警察施設】&#10;有形固定資産減価償却率">
          <a:extLst>
            <a:ext uri="{FF2B5EF4-FFF2-40B4-BE49-F238E27FC236}">
              <a16:creationId xmlns:a16="http://schemas.microsoft.com/office/drawing/2014/main" id="{D7CEB88B-62E0-4D19-9EB3-5331C53B6C60}"/>
            </a:ext>
          </a:extLst>
        </xdr:cNvPr>
        <xdr:cNvSpPr txBox="1"/>
      </xdr:nvSpPr>
      <xdr:spPr>
        <a:xfrm>
          <a:off x="12164069" y="10001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78212</xdr:rowOff>
    </xdr:from>
    <xdr:ext cx="405111" cy="259045"/>
    <xdr:sp macro="" textlink="">
      <xdr:nvSpPr>
        <xdr:cNvPr id="641" name="n_4mainValue【警察施設】&#10;有形固定資産減価償却率">
          <a:extLst>
            <a:ext uri="{FF2B5EF4-FFF2-40B4-BE49-F238E27FC236}">
              <a16:creationId xmlns:a16="http://schemas.microsoft.com/office/drawing/2014/main" id="{360803FF-7995-4136-8038-44188F2A4768}"/>
            </a:ext>
          </a:extLst>
        </xdr:cNvPr>
        <xdr:cNvSpPr txBox="1"/>
      </xdr:nvSpPr>
      <xdr:spPr>
        <a:xfrm>
          <a:off x="11354444" y="946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a:extLst>
            <a:ext uri="{FF2B5EF4-FFF2-40B4-BE49-F238E27FC236}">
              <a16:creationId xmlns:a16="http://schemas.microsoft.com/office/drawing/2014/main" id="{4F3FEEDF-88DC-489D-9417-11447666264D}"/>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43" name="正方形/長方形 642">
          <a:extLst>
            <a:ext uri="{FF2B5EF4-FFF2-40B4-BE49-F238E27FC236}">
              <a16:creationId xmlns:a16="http://schemas.microsoft.com/office/drawing/2014/main" id="{52FBD870-5BE7-4968-80DE-6816557E0D46}"/>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44" name="正方形/長方形 643">
          <a:extLst>
            <a:ext uri="{FF2B5EF4-FFF2-40B4-BE49-F238E27FC236}">
              <a16:creationId xmlns:a16="http://schemas.microsoft.com/office/drawing/2014/main" id="{D82F925F-F38C-44C9-8888-3809772DCC59}"/>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45" name="正方形/長方形 644">
          <a:extLst>
            <a:ext uri="{FF2B5EF4-FFF2-40B4-BE49-F238E27FC236}">
              <a16:creationId xmlns:a16="http://schemas.microsoft.com/office/drawing/2014/main" id="{5FA54B03-AED9-4BAA-8E07-E686ED8B36EC}"/>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46" name="正方形/長方形 645">
          <a:extLst>
            <a:ext uri="{FF2B5EF4-FFF2-40B4-BE49-F238E27FC236}">
              <a16:creationId xmlns:a16="http://schemas.microsoft.com/office/drawing/2014/main" id="{1632AFBD-B70B-45C6-B6FD-77B044FF1E0D}"/>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a:extLst>
            <a:ext uri="{FF2B5EF4-FFF2-40B4-BE49-F238E27FC236}">
              <a16:creationId xmlns:a16="http://schemas.microsoft.com/office/drawing/2014/main" id="{1CAA4EB7-455F-46EF-AB5D-FA1F8D7B5436}"/>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a:extLst>
            <a:ext uri="{FF2B5EF4-FFF2-40B4-BE49-F238E27FC236}">
              <a16:creationId xmlns:a16="http://schemas.microsoft.com/office/drawing/2014/main" id="{0542CADA-162E-4840-A798-DF3E31BB4B19}"/>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a:extLst>
            <a:ext uri="{FF2B5EF4-FFF2-40B4-BE49-F238E27FC236}">
              <a16:creationId xmlns:a16="http://schemas.microsoft.com/office/drawing/2014/main" id="{B64D6787-BC53-42C9-B2F5-3AF163E756FD}"/>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0" name="テキスト ボックス 649">
          <a:extLst>
            <a:ext uri="{FF2B5EF4-FFF2-40B4-BE49-F238E27FC236}">
              <a16:creationId xmlns:a16="http://schemas.microsoft.com/office/drawing/2014/main" id="{2977AA51-F8A1-463B-8293-0343313571B1}"/>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51" name="直線コネクタ 650">
          <a:extLst>
            <a:ext uri="{FF2B5EF4-FFF2-40B4-BE49-F238E27FC236}">
              <a16:creationId xmlns:a16="http://schemas.microsoft.com/office/drawing/2014/main" id="{9EB02C1B-A3A0-4DD3-B694-A5BD246994E7}"/>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2" name="テキスト ボックス 651">
          <a:extLst>
            <a:ext uri="{FF2B5EF4-FFF2-40B4-BE49-F238E27FC236}">
              <a16:creationId xmlns:a16="http://schemas.microsoft.com/office/drawing/2014/main" id="{6647A155-6AC2-465C-90B3-66FEBDFEB23F}"/>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3" name="直線コネクタ 652">
          <a:extLst>
            <a:ext uri="{FF2B5EF4-FFF2-40B4-BE49-F238E27FC236}">
              <a16:creationId xmlns:a16="http://schemas.microsoft.com/office/drawing/2014/main" id="{1CE6ED0D-7F9A-4E74-823E-769EDCE7B184}"/>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4" name="テキスト ボックス 653">
          <a:extLst>
            <a:ext uri="{FF2B5EF4-FFF2-40B4-BE49-F238E27FC236}">
              <a16:creationId xmlns:a16="http://schemas.microsoft.com/office/drawing/2014/main" id="{95A36388-B2C8-4C48-BE9B-E655AC309F25}"/>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5" name="直線コネクタ 654">
          <a:extLst>
            <a:ext uri="{FF2B5EF4-FFF2-40B4-BE49-F238E27FC236}">
              <a16:creationId xmlns:a16="http://schemas.microsoft.com/office/drawing/2014/main" id="{D4E8B81F-D97D-4977-A27D-CEDE6705660A}"/>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6" name="テキスト ボックス 655">
          <a:extLst>
            <a:ext uri="{FF2B5EF4-FFF2-40B4-BE49-F238E27FC236}">
              <a16:creationId xmlns:a16="http://schemas.microsoft.com/office/drawing/2014/main" id="{85444CC0-A5A5-459E-8FDD-2F1EBE0514DA}"/>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7" name="直線コネクタ 656">
          <a:extLst>
            <a:ext uri="{FF2B5EF4-FFF2-40B4-BE49-F238E27FC236}">
              <a16:creationId xmlns:a16="http://schemas.microsoft.com/office/drawing/2014/main" id="{C90CACC2-2845-4101-B2CB-BADD132EF018}"/>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8" name="テキスト ボックス 657">
          <a:extLst>
            <a:ext uri="{FF2B5EF4-FFF2-40B4-BE49-F238E27FC236}">
              <a16:creationId xmlns:a16="http://schemas.microsoft.com/office/drawing/2014/main" id="{D2D7E05C-E6CE-4B41-8D33-01C8FB58B405}"/>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9" name="直線コネクタ 658">
          <a:extLst>
            <a:ext uri="{FF2B5EF4-FFF2-40B4-BE49-F238E27FC236}">
              <a16:creationId xmlns:a16="http://schemas.microsoft.com/office/drawing/2014/main" id="{2134995D-6D97-4F0C-B12A-A0B82F97B5F4}"/>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0" name="テキスト ボックス 659">
          <a:extLst>
            <a:ext uri="{FF2B5EF4-FFF2-40B4-BE49-F238E27FC236}">
              <a16:creationId xmlns:a16="http://schemas.microsoft.com/office/drawing/2014/main" id="{B3402F3E-EA53-40D6-896B-E0F600B0ADA8}"/>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1" name="直線コネクタ 660">
          <a:extLst>
            <a:ext uri="{FF2B5EF4-FFF2-40B4-BE49-F238E27FC236}">
              <a16:creationId xmlns:a16="http://schemas.microsoft.com/office/drawing/2014/main" id="{2AB2552E-E314-4D0D-99E2-1CBFD9E66952}"/>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2" name="テキスト ボックス 661">
          <a:extLst>
            <a:ext uri="{FF2B5EF4-FFF2-40B4-BE49-F238E27FC236}">
              <a16:creationId xmlns:a16="http://schemas.microsoft.com/office/drawing/2014/main" id="{DE75E35C-B8CF-4EE7-B892-2953F0339223}"/>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3" name="【警察施設】&#10;一人当たり面積グラフ枠">
          <a:extLst>
            <a:ext uri="{FF2B5EF4-FFF2-40B4-BE49-F238E27FC236}">
              <a16:creationId xmlns:a16="http://schemas.microsoft.com/office/drawing/2014/main" id="{53BD26E9-EC8D-4E2B-8815-5CCC2A78B176}"/>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133350</xdr:rowOff>
    </xdr:from>
    <xdr:to>
      <xdr:col>116</xdr:col>
      <xdr:colOff>62864</xdr:colOff>
      <xdr:row>64</xdr:row>
      <xdr:rowOff>114300</xdr:rowOff>
    </xdr:to>
    <xdr:cxnSp macro="">
      <xdr:nvCxnSpPr>
        <xdr:cNvPr id="664" name="直線コネクタ 663">
          <a:extLst>
            <a:ext uri="{FF2B5EF4-FFF2-40B4-BE49-F238E27FC236}">
              <a16:creationId xmlns:a16="http://schemas.microsoft.com/office/drawing/2014/main" id="{9CA4EBE8-9D1B-41DA-A352-FA18A782FB18}"/>
            </a:ext>
          </a:extLst>
        </xdr:cNvPr>
        <xdr:cNvCxnSpPr/>
      </xdr:nvCxnSpPr>
      <xdr:spPr>
        <a:xfrm flipV="1">
          <a:off x="19952970" y="9039225"/>
          <a:ext cx="1269"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118127</xdr:rowOff>
    </xdr:from>
    <xdr:ext cx="469744" cy="259045"/>
    <xdr:sp macro="" textlink="">
      <xdr:nvSpPr>
        <xdr:cNvPr id="665" name="【警察施設】&#10;一人当たり面積最小値テキスト">
          <a:extLst>
            <a:ext uri="{FF2B5EF4-FFF2-40B4-BE49-F238E27FC236}">
              <a16:creationId xmlns:a16="http://schemas.microsoft.com/office/drawing/2014/main" id="{D14CAC0C-63D9-47DF-9E8B-0ABE5702CB64}"/>
            </a:ext>
          </a:extLst>
        </xdr:cNvPr>
        <xdr:cNvSpPr txBox="1"/>
      </xdr:nvSpPr>
      <xdr:spPr>
        <a:xfrm>
          <a:off x="20002500" y="104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114300</xdr:rowOff>
    </xdr:from>
    <xdr:to>
      <xdr:col>116</xdr:col>
      <xdr:colOff>152400</xdr:colOff>
      <xdr:row>64</xdr:row>
      <xdr:rowOff>114300</xdr:rowOff>
    </xdr:to>
    <xdr:cxnSp macro="">
      <xdr:nvCxnSpPr>
        <xdr:cNvPr id="666" name="直線コネクタ 665">
          <a:extLst>
            <a:ext uri="{FF2B5EF4-FFF2-40B4-BE49-F238E27FC236}">
              <a16:creationId xmlns:a16="http://schemas.microsoft.com/office/drawing/2014/main" id="{376720A4-5AAA-43CD-85C8-86C5AA077405}"/>
            </a:ext>
          </a:extLst>
        </xdr:cNvPr>
        <xdr:cNvCxnSpPr/>
      </xdr:nvCxnSpPr>
      <xdr:spPr>
        <a:xfrm>
          <a:off x="19878675" y="104775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80027</xdr:rowOff>
    </xdr:from>
    <xdr:ext cx="469744" cy="259045"/>
    <xdr:sp macro="" textlink="">
      <xdr:nvSpPr>
        <xdr:cNvPr id="667" name="【警察施設】&#10;一人当たり面積最大値テキスト">
          <a:extLst>
            <a:ext uri="{FF2B5EF4-FFF2-40B4-BE49-F238E27FC236}">
              <a16:creationId xmlns:a16="http://schemas.microsoft.com/office/drawing/2014/main" id="{2A0151AF-45EA-4F6E-8482-439868C4A1E1}"/>
            </a:ext>
          </a:extLst>
        </xdr:cNvPr>
        <xdr:cNvSpPr txBox="1"/>
      </xdr:nvSpPr>
      <xdr:spPr>
        <a:xfrm>
          <a:off x="2000250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68" name="直線コネクタ 667">
          <a:extLst>
            <a:ext uri="{FF2B5EF4-FFF2-40B4-BE49-F238E27FC236}">
              <a16:creationId xmlns:a16="http://schemas.microsoft.com/office/drawing/2014/main" id="{8865BAF7-22C8-456B-A760-7EF2DE83A873}"/>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156227</xdr:rowOff>
    </xdr:from>
    <xdr:ext cx="469744" cy="259045"/>
    <xdr:sp macro="" textlink="">
      <xdr:nvSpPr>
        <xdr:cNvPr id="669" name="【警察施設】&#10;一人当たり面積平均値テキスト">
          <a:extLst>
            <a:ext uri="{FF2B5EF4-FFF2-40B4-BE49-F238E27FC236}">
              <a16:creationId xmlns:a16="http://schemas.microsoft.com/office/drawing/2014/main" id="{B769599C-8892-435C-8EDC-12933A9E7830}"/>
            </a:ext>
          </a:extLst>
        </xdr:cNvPr>
        <xdr:cNvSpPr txBox="1"/>
      </xdr:nvSpPr>
      <xdr:spPr>
        <a:xfrm>
          <a:off x="20002500" y="10036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670" name="フローチャート: 判断 669">
          <a:extLst>
            <a:ext uri="{FF2B5EF4-FFF2-40B4-BE49-F238E27FC236}">
              <a16:creationId xmlns:a16="http://schemas.microsoft.com/office/drawing/2014/main" id="{C90DA5EA-6F28-432C-B13D-7C5CDD3E3DD4}"/>
            </a:ext>
          </a:extLst>
        </xdr:cNvPr>
        <xdr:cNvSpPr/>
      </xdr:nvSpPr>
      <xdr:spPr>
        <a:xfrm>
          <a:off x="19897725" y="10048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71" name="フローチャート: 判断 670">
          <a:extLst>
            <a:ext uri="{FF2B5EF4-FFF2-40B4-BE49-F238E27FC236}">
              <a16:creationId xmlns:a16="http://schemas.microsoft.com/office/drawing/2014/main" id="{42503C73-6168-4CDF-A8AC-2753F082F40E}"/>
            </a:ext>
          </a:extLst>
        </xdr:cNvPr>
        <xdr:cNvSpPr/>
      </xdr:nvSpPr>
      <xdr:spPr>
        <a:xfrm>
          <a:off x="19154775" y="10067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72" name="フローチャート: 判断 671">
          <a:extLst>
            <a:ext uri="{FF2B5EF4-FFF2-40B4-BE49-F238E27FC236}">
              <a16:creationId xmlns:a16="http://schemas.microsoft.com/office/drawing/2014/main" id="{50340939-822F-4C0C-9C2A-5A36321F4EFA}"/>
            </a:ext>
          </a:extLst>
        </xdr:cNvPr>
        <xdr:cNvSpPr/>
      </xdr:nvSpPr>
      <xdr:spPr>
        <a:xfrm>
          <a:off x="18345150" y="10067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673" name="フローチャート: 判断 672">
          <a:extLst>
            <a:ext uri="{FF2B5EF4-FFF2-40B4-BE49-F238E27FC236}">
              <a16:creationId xmlns:a16="http://schemas.microsoft.com/office/drawing/2014/main" id="{C0C1F31A-97BF-4C49-BEB5-300D150BBD8A}"/>
            </a:ext>
          </a:extLst>
        </xdr:cNvPr>
        <xdr:cNvSpPr/>
      </xdr:nvSpPr>
      <xdr:spPr>
        <a:xfrm>
          <a:off x="17554575" y="98393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674" name="フローチャート: 判断 673">
          <a:extLst>
            <a:ext uri="{FF2B5EF4-FFF2-40B4-BE49-F238E27FC236}">
              <a16:creationId xmlns:a16="http://schemas.microsoft.com/office/drawing/2014/main" id="{4C0C3C73-9D84-47EE-B593-B271E6BD234E}"/>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05DE5815-9C67-4049-B5F4-197C59ED0950}"/>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8E2359E1-255C-4410-B5F8-FC6EB67B6DA2}"/>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04123829-FFCE-4609-8B9D-8BABB317B841}"/>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A2D82846-65C8-44E6-85B4-7635B7A24742}"/>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F9649FC0-ADD4-4DAC-87C9-0C054702181A}"/>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82550</xdr:rowOff>
    </xdr:from>
    <xdr:to>
      <xdr:col>116</xdr:col>
      <xdr:colOff>114300</xdr:colOff>
      <xdr:row>56</xdr:row>
      <xdr:rowOff>12700</xdr:rowOff>
    </xdr:to>
    <xdr:sp macro="" textlink="">
      <xdr:nvSpPr>
        <xdr:cNvPr id="680" name="楕円 679">
          <a:extLst>
            <a:ext uri="{FF2B5EF4-FFF2-40B4-BE49-F238E27FC236}">
              <a16:creationId xmlns:a16="http://schemas.microsoft.com/office/drawing/2014/main" id="{F75C193F-D780-48E6-A415-C416C5C60738}"/>
            </a:ext>
          </a:extLst>
        </xdr:cNvPr>
        <xdr:cNvSpPr/>
      </xdr:nvSpPr>
      <xdr:spPr>
        <a:xfrm>
          <a:off x="19897725" y="89916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35577</xdr:rowOff>
    </xdr:from>
    <xdr:ext cx="469744" cy="259045"/>
    <xdr:sp macro="" textlink="">
      <xdr:nvSpPr>
        <xdr:cNvPr id="681" name="【警察施設】&#10;一人当たり面積該当値テキスト">
          <a:extLst>
            <a:ext uri="{FF2B5EF4-FFF2-40B4-BE49-F238E27FC236}">
              <a16:creationId xmlns:a16="http://schemas.microsoft.com/office/drawing/2014/main" id="{86CE79C2-FB76-4043-9935-81C5923885AA}"/>
            </a:ext>
          </a:extLst>
        </xdr:cNvPr>
        <xdr:cNvSpPr txBox="1"/>
      </xdr:nvSpPr>
      <xdr:spPr>
        <a:xfrm>
          <a:off x="20002500" y="894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120650</xdr:rowOff>
    </xdr:from>
    <xdr:to>
      <xdr:col>112</xdr:col>
      <xdr:colOff>38100</xdr:colOff>
      <xdr:row>56</xdr:row>
      <xdr:rowOff>50800</xdr:rowOff>
    </xdr:to>
    <xdr:sp macro="" textlink="">
      <xdr:nvSpPr>
        <xdr:cNvPr id="682" name="楕円 681">
          <a:extLst>
            <a:ext uri="{FF2B5EF4-FFF2-40B4-BE49-F238E27FC236}">
              <a16:creationId xmlns:a16="http://schemas.microsoft.com/office/drawing/2014/main" id="{3098618D-05DE-4C2D-AE3E-EFEDB965734C}"/>
            </a:ext>
          </a:extLst>
        </xdr:cNvPr>
        <xdr:cNvSpPr/>
      </xdr:nvSpPr>
      <xdr:spPr>
        <a:xfrm>
          <a:off x="19154775" y="90297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133350</xdr:rowOff>
    </xdr:from>
    <xdr:to>
      <xdr:col>116</xdr:col>
      <xdr:colOff>63500</xdr:colOff>
      <xdr:row>56</xdr:row>
      <xdr:rowOff>0</xdr:rowOff>
    </xdr:to>
    <xdr:cxnSp macro="">
      <xdr:nvCxnSpPr>
        <xdr:cNvPr id="683" name="直線コネクタ 682">
          <a:extLst>
            <a:ext uri="{FF2B5EF4-FFF2-40B4-BE49-F238E27FC236}">
              <a16:creationId xmlns:a16="http://schemas.microsoft.com/office/drawing/2014/main" id="{53E3B16F-8ABF-4BEA-A9C5-F022443658F0}"/>
            </a:ext>
          </a:extLst>
        </xdr:cNvPr>
        <xdr:cNvCxnSpPr/>
      </xdr:nvCxnSpPr>
      <xdr:spPr>
        <a:xfrm flipV="1">
          <a:off x="19202400" y="9039225"/>
          <a:ext cx="7524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6350</xdr:rowOff>
    </xdr:from>
    <xdr:to>
      <xdr:col>107</xdr:col>
      <xdr:colOff>101600</xdr:colOff>
      <xdr:row>56</xdr:row>
      <xdr:rowOff>107950</xdr:rowOff>
    </xdr:to>
    <xdr:sp macro="" textlink="">
      <xdr:nvSpPr>
        <xdr:cNvPr id="684" name="楕円 683">
          <a:extLst>
            <a:ext uri="{FF2B5EF4-FFF2-40B4-BE49-F238E27FC236}">
              <a16:creationId xmlns:a16="http://schemas.microsoft.com/office/drawing/2014/main" id="{418C8607-19F6-4EF1-8A5C-CBF53C8BDDB3}"/>
            </a:ext>
          </a:extLst>
        </xdr:cNvPr>
        <xdr:cNvSpPr/>
      </xdr:nvSpPr>
      <xdr:spPr>
        <a:xfrm>
          <a:off x="18345150" y="9077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0</xdr:rowOff>
    </xdr:from>
    <xdr:to>
      <xdr:col>111</xdr:col>
      <xdr:colOff>177800</xdr:colOff>
      <xdr:row>56</xdr:row>
      <xdr:rowOff>57150</xdr:rowOff>
    </xdr:to>
    <xdr:cxnSp macro="">
      <xdr:nvCxnSpPr>
        <xdr:cNvPr id="685" name="直線コネクタ 684">
          <a:extLst>
            <a:ext uri="{FF2B5EF4-FFF2-40B4-BE49-F238E27FC236}">
              <a16:creationId xmlns:a16="http://schemas.microsoft.com/office/drawing/2014/main" id="{D71918BE-DFD1-4F49-90C1-97149E342FBE}"/>
            </a:ext>
          </a:extLst>
        </xdr:cNvPr>
        <xdr:cNvCxnSpPr/>
      </xdr:nvCxnSpPr>
      <xdr:spPr>
        <a:xfrm flipV="1">
          <a:off x="18392775" y="9067800"/>
          <a:ext cx="8096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44450</xdr:rowOff>
    </xdr:from>
    <xdr:to>
      <xdr:col>102</xdr:col>
      <xdr:colOff>165100</xdr:colOff>
      <xdr:row>56</xdr:row>
      <xdr:rowOff>146050</xdr:rowOff>
    </xdr:to>
    <xdr:sp macro="" textlink="">
      <xdr:nvSpPr>
        <xdr:cNvPr id="686" name="楕円 685">
          <a:extLst>
            <a:ext uri="{FF2B5EF4-FFF2-40B4-BE49-F238E27FC236}">
              <a16:creationId xmlns:a16="http://schemas.microsoft.com/office/drawing/2014/main" id="{EB595D4E-5569-4292-981A-2BCAAB5633AC}"/>
            </a:ext>
          </a:extLst>
        </xdr:cNvPr>
        <xdr:cNvSpPr/>
      </xdr:nvSpPr>
      <xdr:spPr>
        <a:xfrm>
          <a:off x="17554575" y="91154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57150</xdr:rowOff>
    </xdr:from>
    <xdr:to>
      <xdr:col>107</xdr:col>
      <xdr:colOff>50800</xdr:colOff>
      <xdr:row>56</xdr:row>
      <xdr:rowOff>95250</xdr:rowOff>
    </xdr:to>
    <xdr:cxnSp macro="">
      <xdr:nvCxnSpPr>
        <xdr:cNvPr id="687" name="直線コネクタ 686">
          <a:extLst>
            <a:ext uri="{FF2B5EF4-FFF2-40B4-BE49-F238E27FC236}">
              <a16:creationId xmlns:a16="http://schemas.microsoft.com/office/drawing/2014/main" id="{ABD219ED-79A6-4F5A-B7D3-0A524D0308C0}"/>
            </a:ext>
          </a:extLst>
        </xdr:cNvPr>
        <xdr:cNvCxnSpPr/>
      </xdr:nvCxnSpPr>
      <xdr:spPr>
        <a:xfrm flipV="1">
          <a:off x="17602200" y="912495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25400</xdr:rowOff>
    </xdr:from>
    <xdr:to>
      <xdr:col>98</xdr:col>
      <xdr:colOff>38100</xdr:colOff>
      <xdr:row>57</xdr:row>
      <xdr:rowOff>127000</xdr:rowOff>
    </xdr:to>
    <xdr:sp macro="" textlink="">
      <xdr:nvSpPr>
        <xdr:cNvPr id="688" name="楕円 687">
          <a:extLst>
            <a:ext uri="{FF2B5EF4-FFF2-40B4-BE49-F238E27FC236}">
              <a16:creationId xmlns:a16="http://schemas.microsoft.com/office/drawing/2014/main" id="{9B773713-D9CD-4C38-BADC-EB05A0B744D5}"/>
            </a:ext>
          </a:extLst>
        </xdr:cNvPr>
        <xdr:cNvSpPr/>
      </xdr:nvSpPr>
      <xdr:spPr>
        <a:xfrm>
          <a:off x="16754475" y="92583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95250</xdr:rowOff>
    </xdr:from>
    <xdr:to>
      <xdr:col>102</xdr:col>
      <xdr:colOff>114300</xdr:colOff>
      <xdr:row>57</xdr:row>
      <xdr:rowOff>76200</xdr:rowOff>
    </xdr:to>
    <xdr:cxnSp macro="">
      <xdr:nvCxnSpPr>
        <xdr:cNvPr id="689" name="直線コネクタ 688">
          <a:extLst>
            <a:ext uri="{FF2B5EF4-FFF2-40B4-BE49-F238E27FC236}">
              <a16:creationId xmlns:a16="http://schemas.microsoft.com/office/drawing/2014/main" id="{2B5DF09D-F91C-4844-897C-37878C2E56F3}"/>
            </a:ext>
          </a:extLst>
        </xdr:cNvPr>
        <xdr:cNvCxnSpPr/>
      </xdr:nvCxnSpPr>
      <xdr:spPr>
        <a:xfrm flipV="1">
          <a:off x="16802100" y="9163050"/>
          <a:ext cx="8001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690" name="n_1aveValue【警察施設】&#10;一人当たり面積">
          <a:extLst>
            <a:ext uri="{FF2B5EF4-FFF2-40B4-BE49-F238E27FC236}">
              <a16:creationId xmlns:a16="http://schemas.microsoft.com/office/drawing/2014/main" id="{A93F3CFF-95D8-479D-81F5-7E4492E4C9C9}"/>
            </a:ext>
          </a:extLst>
        </xdr:cNvPr>
        <xdr:cNvSpPr txBox="1"/>
      </xdr:nvSpPr>
      <xdr:spPr>
        <a:xfrm>
          <a:off x="18983402" y="101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691" name="n_2aveValue【警察施設】&#10;一人当たり面積">
          <a:extLst>
            <a:ext uri="{FF2B5EF4-FFF2-40B4-BE49-F238E27FC236}">
              <a16:creationId xmlns:a16="http://schemas.microsoft.com/office/drawing/2014/main" id="{9D4F26A8-F561-4895-BE6F-1D3DC69AAF61}"/>
            </a:ext>
          </a:extLst>
        </xdr:cNvPr>
        <xdr:cNvSpPr txBox="1"/>
      </xdr:nvSpPr>
      <xdr:spPr>
        <a:xfrm>
          <a:off x="18183302" y="101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41927</xdr:rowOff>
    </xdr:from>
    <xdr:ext cx="469744" cy="259045"/>
    <xdr:sp macro="" textlink="">
      <xdr:nvSpPr>
        <xdr:cNvPr id="692" name="n_3aveValue【警察施設】&#10;一人当たり面積">
          <a:extLst>
            <a:ext uri="{FF2B5EF4-FFF2-40B4-BE49-F238E27FC236}">
              <a16:creationId xmlns:a16="http://schemas.microsoft.com/office/drawing/2014/main" id="{E531DD28-5AA8-40A1-B4B6-18C0BE361093}"/>
            </a:ext>
          </a:extLst>
        </xdr:cNvPr>
        <xdr:cNvSpPr txBox="1"/>
      </xdr:nvSpPr>
      <xdr:spPr>
        <a:xfrm>
          <a:off x="17383202" y="99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60977</xdr:rowOff>
    </xdr:from>
    <xdr:ext cx="469744" cy="259045"/>
    <xdr:sp macro="" textlink="">
      <xdr:nvSpPr>
        <xdr:cNvPr id="693" name="n_4aveValue【警察施設】&#10;一人当たり面積">
          <a:extLst>
            <a:ext uri="{FF2B5EF4-FFF2-40B4-BE49-F238E27FC236}">
              <a16:creationId xmlns:a16="http://schemas.microsoft.com/office/drawing/2014/main" id="{F9117640-2EDA-45E2-9AB6-2CF310035981}"/>
            </a:ext>
          </a:extLst>
        </xdr:cNvPr>
        <xdr:cNvSpPr txBox="1"/>
      </xdr:nvSpPr>
      <xdr:spPr>
        <a:xfrm>
          <a:off x="165926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67327</xdr:rowOff>
    </xdr:from>
    <xdr:ext cx="469744" cy="259045"/>
    <xdr:sp macro="" textlink="">
      <xdr:nvSpPr>
        <xdr:cNvPr id="694" name="n_1mainValue【警察施設】&#10;一人当たり面積">
          <a:extLst>
            <a:ext uri="{FF2B5EF4-FFF2-40B4-BE49-F238E27FC236}">
              <a16:creationId xmlns:a16="http://schemas.microsoft.com/office/drawing/2014/main" id="{8569EAE3-EF47-4FAC-94F3-91D1A6C4B7A2}"/>
            </a:ext>
          </a:extLst>
        </xdr:cNvPr>
        <xdr:cNvSpPr txBox="1"/>
      </xdr:nvSpPr>
      <xdr:spPr>
        <a:xfrm>
          <a:off x="18983402" y="880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124477</xdr:rowOff>
    </xdr:from>
    <xdr:ext cx="469744" cy="259045"/>
    <xdr:sp macro="" textlink="">
      <xdr:nvSpPr>
        <xdr:cNvPr id="695" name="n_2mainValue【警察施設】&#10;一人当たり面積">
          <a:extLst>
            <a:ext uri="{FF2B5EF4-FFF2-40B4-BE49-F238E27FC236}">
              <a16:creationId xmlns:a16="http://schemas.microsoft.com/office/drawing/2014/main" id="{A540D23B-A741-4B0A-BAA2-852E015ACB27}"/>
            </a:ext>
          </a:extLst>
        </xdr:cNvPr>
        <xdr:cNvSpPr txBox="1"/>
      </xdr:nvSpPr>
      <xdr:spPr>
        <a:xfrm>
          <a:off x="18183302" y="886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162577</xdr:rowOff>
    </xdr:from>
    <xdr:ext cx="469744" cy="259045"/>
    <xdr:sp macro="" textlink="">
      <xdr:nvSpPr>
        <xdr:cNvPr id="696" name="n_3mainValue【警察施設】&#10;一人当たり面積">
          <a:extLst>
            <a:ext uri="{FF2B5EF4-FFF2-40B4-BE49-F238E27FC236}">
              <a16:creationId xmlns:a16="http://schemas.microsoft.com/office/drawing/2014/main" id="{F1EDE3B3-A52B-496D-852B-DB701A9115D1}"/>
            </a:ext>
          </a:extLst>
        </xdr:cNvPr>
        <xdr:cNvSpPr txBox="1"/>
      </xdr:nvSpPr>
      <xdr:spPr>
        <a:xfrm>
          <a:off x="17383202" y="890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143527</xdr:rowOff>
    </xdr:from>
    <xdr:ext cx="469744" cy="259045"/>
    <xdr:sp macro="" textlink="">
      <xdr:nvSpPr>
        <xdr:cNvPr id="697" name="n_4mainValue【警察施設】&#10;一人当たり面積">
          <a:extLst>
            <a:ext uri="{FF2B5EF4-FFF2-40B4-BE49-F238E27FC236}">
              <a16:creationId xmlns:a16="http://schemas.microsoft.com/office/drawing/2014/main" id="{6868965B-2AA5-46AA-A752-9BF330221D80}"/>
            </a:ext>
          </a:extLst>
        </xdr:cNvPr>
        <xdr:cNvSpPr txBox="1"/>
      </xdr:nvSpPr>
      <xdr:spPr>
        <a:xfrm>
          <a:off x="16592627" y="904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a:extLst>
            <a:ext uri="{FF2B5EF4-FFF2-40B4-BE49-F238E27FC236}">
              <a16:creationId xmlns:a16="http://schemas.microsoft.com/office/drawing/2014/main" id="{383868FE-C181-48AE-BDDE-32A9286CB69A}"/>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99" name="正方形/長方形 698">
          <a:extLst>
            <a:ext uri="{FF2B5EF4-FFF2-40B4-BE49-F238E27FC236}">
              <a16:creationId xmlns:a16="http://schemas.microsoft.com/office/drawing/2014/main" id="{68CCABFA-24F3-4A59-B29C-2E058EA5EFAA}"/>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700" name="正方形/長方形 699">
          <a:extLst>
            <a:ext uri="{FF2B5EF4-FFF2-40B4-BE49-F238E27FC236}">
              <a16:creationId xmlns:a16="http://schemas.microsoft.com/office/drawing/2014/main" id="{3C71FFF3-DB76-4679-BD1A-2B8E52BAB7E7}"/>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701" name="正方形/長方形 700">
          <a:extLst>
            <a:ext uri="{FF2B5EF4-FFF2-40B4-BE49-F238E27FC236}">
              <a16:creationId xmlns:a16="http://schemas.microsoft.com/office/drawing/2014/main" id="{5F581DC4-B913-4F41-BFDE-299CA3295BD8}"/>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702" name="正方形/長方形 701">
          <a:extLst>
            <a:ext uri="{FF2B5EF4-FFF2-40B4-BE49-F238E27FC236}">
              <a16:creationId xmlns:a16="http://schemas.microsoft.com/office/drawing/2014/main" id="{15037CB9-3EE1-408C-AA10-9C2541049A98}"/>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a:extLst>
            <a:ext uri="{FF2B5EF4-FFF2-40B4-BE49-F238E27FC236}">
              <a16:creationId xmlns:a16="http://schemas.microsoft.com/office/drawing/2014/main" id="{EACF0D08-0E89-4F5E-88E5-00DBC70B0D6E}"/>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a:extLst>
            <a:ext uri="{FF2B5EF4-FFF2-40B4-BE49-F238E27FC236}">
              <a16:creationId xmlns:a16="http://schemas.microsoft.com/office/drawing/2014/main" id="{B3C93333-9268-4667-9082-8E2E112051E6}"/>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a:extLst>
            <a:ext uri="{FF2B5EF4-FFF2-40B4-BE49-F238E27FC236}">
              <a16:creationId xmlns:a16="http://schemas.microsoft.com/office/drawing/2014/main" id="{3FB0569B-8263-4284-AE60-ADCBD055E913}"/>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06" name="テキスト ボックス 705">
          <a:extLst>
            <a:ext uri="{FF2B5EF4-FFF2-40B4-BE49-F238E27FC236}">
              <a16:creationId xmlns:a16="http://schemas.microsoft.com/office/drawing/2014/main" id="{D92EF9A3-02A3-49C5-9889-C0ADED8ACFA5}"/>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a:extLst>
            <a:ext uri="{FF2B5EF4-FFF2-40B4-BE49-F238E27FC236}">
              <a16:creationId xmlns:a16="http://schemas.microsoft.com/office/drawing/2014/main" id="{CAD568DC-E9EA-4E9D-B05D-987AFA741871}"/>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08" name="テキスト ボックス 707">
          <a:extLst>
            <a:ext uri="{FF2B5EF4-FFF2-40B4-BE49-F238E27FC236}">
              <a16:creationId xmlns:a16="http://schemas.microsoft.com/office/drawing/2014/main" id="{9463814B-1DDE-4F60-9669-1C2388390DF8}"/>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a:extLst>
            <a:ext uri="{FF2B5EF4-FFF2-40B4-BE49-F238E27FC236}">
              <a16:creationId xmlns:a16="http://schemas.microsoft.com/office/drawing/2014/main" id="{3CAD54A6-75BA-4021-8F47-228F8E741C74}"/>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a:extLst>
            <a:ext uri="{FF2B5EF4-FFF2-40B4-BE49-F238E27FC236}">
              <a16:creationId xmlns:a16="http://schemas.microsoft.com/office/drawing/2014/main" id="{D8193001-EAF3-4739-97C0-E5B85308D1F7}"/>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a:extLst>
            <a:ext uri="{FF2B5EF4-FFF2-40B4-BE49-F238E27FC236}">
              <a16:creationId xmlns:a16="http://schemas.microsoft.com/office/drawing/2014/main" id="{0B288817-904B-4C6E-B7FC-331A275EED26}"/>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a:extLst>
            <a:ext uri="{FF2B5EF4-FFF2-40B4-BE49-F238E27FC236}">
              <a16:creationId xmlns:a16="http://schemas.microsoft.com/office/drawing/2014/main" id="{6B5CF4C6-3B75-4213-BE4D-7660BAE7E8EC}"/>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a:extLst>
            <a:ext uri="{FF2B5EF4-FFF2-40B4-BE49-F238E27FC236}">
              <a16:creationId xmlns:a16="http://schemas.microsoft.com/office/drawing/2014/main" id="{2EAD0A8F-56DA-42B8-B82A-C5FC0980C545}"/>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a:extLst>
            <a:ext uri="{FF2B5EF4-FFF2-40B4-BE49-F238E27FC236}">
              <a16:creationId xmlns:a16="http://schemas.microsoft.com/office/drawing/2014/main" id="{91BAB5E2-2CA1-40D6-8E2F-14D5EEF551C4}"/>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a:extLst>
            <a:ext uri="{FF2B5EF4-FFF2-40B4-BE49-F238E27FC236}">
              <a16:creationId xmlns:a16="http://schemas.microsoft.com/office/drawing/2014/main" id="{95513442-7FFC-44BF-941B-B7ECF5EF2A3B}"/>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a:extLst>
            <a:ext uri="{FF2B5EF4-FFF2-40B4-BE49-F238E27FC236}">
              <a16:creationId xmlns:a16="http://schemas.microsoft.com/office/drawing/2014/main" id="{3421B602-7421-48BA-B105-EEB825102244}"/>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a:extLst>
            <a:ext uri="{FF2B5EF4-FFF2-40B4-BE49-F238E27FC236}">
              <a16:creationId xmlns:a16="http://schemas.microsoft.com/office/drawing/2014/main" id="{BBB4C330-EDCA-4794-8A57-6C263586C199}"/>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18" name="テキスト ボックス 717">
          <a:extLst>
            <a:ext uri="{FF2B5EF4-FFF2-40B4-BE49-F238E27FC236}">
              <a16:creationId xmlns:a16="http://schemas.microsoft.com/office/drawing/2014/main" id="{C6B59E00-FC81-4A15-B0A7-4E9CD70F2982}"/>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庁舎】&#10;有形固定資産減価償却率グラフ枠">
          <a:extLst>
            <a:ext uri="{FF2B5EF4-FFF2-40B4-BE49-F238E27FC236}">
              <a16:creationId xmlns:a16="http://schemas.microsoft.com/office/drawing/2014/main" id="{DAE95D45-57F4-4385-830B-1FFEA2647DE3}"/>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133350</xdr:rowOff>
    </xdr:from>
    <xdr:to>
      <xdr:col>85</xdr:col>
      <xdr:colOff>126364</xdr:colOff>
      <xdr:row>85</xdr:row>
      <xdr:rowOff>167639</xdr:rowOff>
    </xdr:to>
    <xdr:cxnSp macro="">
      <xdr:nvCxnSpPr>
        <xdr:cNvPr id="720" name="直線コネクタ 719">
          <a:extLst>
            <a:ext uri="{FF2B5EF4-FFF2-40B4-BE49-F238E27FC236}">
              <a16:creationId xmlns:a16="http://schemas.microsoft.com/office/drawing/2014/main" id="{B51AEE08-B69F-4C1C-886C-E2181A624B59}"/>
            </a:ext>
          </a:extLst>
        </xdr:cNvPr>
        <xdr:cNvCxnSpPr/>
      </xdr:nvCxnSpPr>
      <xdr:spPr>
        <a:xfrm flipV="1">
          <a:off x="14695170" y="12925425"/>
          <a:ext cx="1269" cy="10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16</xdr:rowOff>
    </xdr:from>
    <xdr:ext cx="405111" cy="259045"/>
    <xdr:sp macro="" textlink="">
      <xdr:nvSpPr>
        <xdr:cNvPr id="721" name="【庁舎】&#10;有形固定資産減価償却率最小値テキスト">
          <a:extLst>
            <a:ext uri="{FF2B5EF4-FFF2-40B4-BE49-F238E27FC236}">
              <a16:creationId xmlns:a16="http://schemas.microsoft.com/office/drawing/2014/main" id="{8D214114-0BCF-4A0E-B921-C217CC8237E4}"/>
            </a:ext>
          </a:extLst>
        </xdr:cNvPr>
        <xdr:cNvSpPr txBox="1"/>
      </xdr:nvSpPr>
      <xdr:spPr>
        <a:xfrm>
          <a:off x="14744700"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167639</xdr:rowOff>
    </xdr:from>
    <xdr:to>
      <xdr:col>86</xdr:col>
      <xdr:colOff>25400</xdr:colOff>
      <xdr:row>85</xdr:row>
      <xdr:rowOff>167639</xdr:rowOff>
    </xdr:to>
    <xdr:cxnSp macro="">
      <xdr:nvCxnSpPr>
        <xdr:cNvPr id="722" name="直線コネクタ 721">
          <a:extLst>
            <a:ext uri="{FF2B5EF4-FFF2-40B4-BE49-F238E27FC236}">
              <a16:creationId xmlns:a16="http://schemas.microsoft.com/office/drawing/2014/main" id="{580053C1-4D7E-4D94-A6B7-9572BCE7BF3A}"/>
            </a:ext>
          </a:extLst>
        </xdr:cNvPr>
        <xdr:cNvCxnSpPr/>
      </xdr:nvCxnSpPr>
      <xdr:spPr>
        <a:xfrm>
          <a:off x="14611350" y="139280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80027</xdr:rowOff>
    </xdr:from>
    <xdr:ext cx="405111" cy="259045"/>
    <xdr:sp macro="" textlink="">
      <xdr:nvSpPr>
        <xdr:cNvPr id="723" name="【庁舎】&#10;有形固定資産減価償却率最大値テキスト">
          <a:extLst>
            <a:ext uri="{FF2B5EF4-FFF2-40B4-BE49-F238E27FC236}">
              <a16:creationId xmlns:a16="http://schemas.microsoft.com/office/drawing/2014/main" id="{C6CF155E-2567-4AA2-97D3-6ED2C3266150}"/>
            </a:ext>
          </a:extLst>
        </xdr:cNvPr>
        <xdr:cNvSpPr txBox="1"/>
      </xdr:nvSpPr>
      <xdr:spPr>
        <a:xfrm>
          <a:off x="14744700" y="1271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133350</xdr:rowOff>
    </xdr:from>
    <xdr:to>
      <xdr:col>86</xdr:col>
      <xdr:colOff>25400</xdr:colOff>
      <xdr:row>79</xdr:row>
      <xdr:rowOff>133350</xdr:rowOff>
    </xdr:to>
    <xdr:cxnSp macro="">
      <xdr:nvCxnSpPr>
        <xdr:cNvPr id="724" name="直線コネクタ 723">
          <a:extLst>
            <a:ext uri="{FF2B5EF4-FFF2-40B4-BE49-F238E27FC236}">
              <a16:creationId xmlns:a16="http://schemas.microsoft.com/office/drawing/2014/main" id="{A81E1B44-419E-4293-A649-AF37AD979121}"/>
            </a:ext>
          </a:extLst>
        </xdr:cNvPr>
        <xdr:cNvCxnSpPr/>
      </xdr:nvCxnSpPr>
      <xdr:spPr>
        <a:xfrm>
          <a:off x="14611350" y="129254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22877</xdr:rowOff>
    </xdr:from>
    <xdr:ext cx="405111" cy="259045"/>
    <xdr:sp macro="" textlink="">
      <xdr:nvSpPr>
        <xdr:cNvPr id="725" name="【庁舎】&#10;有形固定資産減価償却率平均値テキスト">
          <a:extLst>
            <a:ext uri="{FF2B5EF4-FFF2-40B4-BE49-F238E27FC236}">
              <a16:creationId xmlns:a16="http://schemas.microsoft.com/office/drawing/2014/main" id="{AD52B713-E8F8-4BC0-B520-9230E0AC899A}"/>
            </a:ext>
          </a:extLst>
        </xdr:cNvPr>
        <xdr:cNvSpPr txBox="1"/>
      </xdr:nvSpPr>
      <xdr:spPr>
        <a:xfrm>
          <a:off x="14744700" y="13303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726" name="フローチャート: 判断 725">
          <a:extLst>
            <a:ext uri="{FF2B5EF4-FFF2-40B4-BE49-F238E27FC236}">
              <a16:creationId xmlns:a16="http://schemas.microsoft.com/office/drawing/2014/main" id="{11D75A5B-F7D8-4F41-A4A4-FAD3E53616E4}"/>
            </a:ext>
          </a:extLst>
        </xdr:cNvPr>
        <xdr:cNvSpPr/>
      </xdr:nvSpPr>
      <xdr:spPr>
        <a:xfrm>
          <a:off x="14649450" y="13325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727" name="フローチャート: 判断 726">
          <a:extLst>
            <a:ext uri="{FF2B5EF4-FFF2-40B4-BE49-F238E27FC236}">
              <a16:creationId xmlns:a16="http://schemas.microsoft.com/office/drawing/2014/main" id="{AEDFE797-3BF0-4738-8184-1214F54461D4}"/>
            </a:ext>
          </a:extLst>
        </xdr:cNvPr>
        <xdr:cNvSpPr/>
      </xdr:nvSpPr>
      <xdr:spPr>
        <a:xfrm>
          <a:off x="13887450" y="133946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74930</xdr:rowOff>
    </xdr:from>
    <xdr:to>
      <xdr:col>76</xdr:col>
      <xdr:colOff>165100</xdr:colOff>
      <xdr:row>83</xdr:row>
      <xdr:rowOff>5080</xdr:rowOff>
    </xdr:to>
    <xdr:sp macro="" textlink="">
      <xdr:nvSpPr>
        <xdr:cNvPr id="728" name="フローチャート: 判断 727">
          <a:extLst>
            <a:ext uri="{FF2B5EF4-FFF2-40B4-BE49-F238E27FC236}">
              <a16:creationId xmlns:a16="http://schemas.microsoft.com/office/drawing/2014/main" id="{ACDEF0C4-DB97-478D-8DCF-8BEE1F5D870A}"/>
            </a:ext>
          </a:extLst>
        </xdr:cNvPr>
        <xdr:cNvSpPr/>
      </xdr:nvSpPr>
      <xdr:spPr>
        <a:xfrm>
          <a:off x="13096875" y="133527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729" name="フローチャート: 判断 728">
          <a:extLst>
            <a:ext uri="{FF2B5EF4-FFF2-40B4-BE49-F238E27FC236}">
              <a16:creationId xmlns:a16="http://schemas.microsoft.com/office/drawing/2014/main" id="{1B6B62C5-F47C-4B85-9121-6946E605CE46}"/>
            </a:ext>
          </a:extLst>
        </xdr:cNvPr>
        <xdr:cNvSpPr/>
      </xdr:nvSpPr>
      <xdr:spPr>
        <a:xfrm>
          <a:off x="122967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90170</xdr:rowOff>
    </xdr:from>
    <xdr:to>
      <xdr:col>67</xdr:col>
      <xdr:colOff>101600</xdr:colOff>
      <xdr:row>79</xdr:row>
      <xdr:rowOff>20320</xdr:rowOff>
    </xdr:to>
    <xdr:sp macro="" textlink="">
      <xdr:nvSpPr>
        <xdr:cNvPr id="730" name="フローチャート: 判断 729">
          <a:extLst>
            <a:ext uri="{FF2B5EF4-FFF2-40B4-BE49-F238E27FC236}">
              <a16:creationId xmlns:a16="http://schemas.microsoft.com/office/drawing/2014/main" id="{B8E2E28A-499A-44AB-A703-3D333D01887B}"/>
            </a:ext>
          </a:extLst>
        </xdr:cNvPr>
        <xdr:cNvSpPr/>
      </xdr:nvSpPr>
      <xdr:spPr>
        <a:xfrm>
          <a:off x="11487150" y="127171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8D597EAF-A7A1-469A-BD26-F1265622E499}"/>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A35B280A-1B28-4835-A731-98FCDA071959}"/>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5B80CED1-95C2-4CBD-AC3F-E6AF739A8845}"/>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CCCEE880-927E-4DD2-AE10-64FB902B27EE}"/>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5F2A1366-A0D1-4FB1-AA64-A103AF4211CE}"/>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82550</xdr:rowOff>
    </xdr:from>
    <xdr:to>
      <xdr:col>85</xdr:col>
      <xdr:colOff>177800</xdr:colOff>
      <xdr:row>80</xdr:row>
      <xdr:rowOff>12700</xdr:rowOff>
    </xdr:to>
    <xdr:sp macro="" textlink="">
      <xdr:nvSpPr>
        <xdr:cNvPr id="736" name="楕円 735">
          <a:extLst>
            <a:ext uri="{FF2B5EF4-FFF2-40B4-BE49-F238E27FC236}">
              <a16:creationId xmlns:a16="http://schemas.microsoft.com/office/drawing/2014/main" id="{50BBF7E5-EA9D-479C-9F5C-8AFCDF308644}"/>
            </a:ext>
          </a:extLst>
        </xdr:cNvPr>
        <xdr:cNvSpPr/>
      </xdr:nvSpPr>
      <xdr:spPr>
        <a:xfrm>
          <a:off x="14649450" y="128778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35577</xdr:rowOff>
    </xdr:from>
    <xdr:ext cx="405111" cy="259045"/>
    <xdr:sp macro="" textlink="">
      <xdr:nvSpPr>
        <xdr:cNvPr id="737" name="【庁舎】&#10;有形固定資産減価償却率該当値テキスト">
          <a:extLst>
            <a:ext uri="{FF2B5EF4-FFF2-40B4-BE49-F238E27FC236}">
              <a16:creationId xmlns:a16="http://schemas.microsoft.com/office/drawing/2014/main" id="{1C0CC15D-C399-4B57-A34E-AA908C2E4C66}"/>
            </a:ext>
          </a:extLst>
        </xdr:cNvPr>
        <xdr:cNvSpPr txBox="1"/>
      </xdr:nvSpPr>
      <xdr:spPr>
        <a:xfrm>
          <a:off x="14744700" y="1282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132080</xdr:rowOff>
    </xdr:from>
    <xdr:to>
      <xdr:col>81</xdr:col>
      <xdr:colOff>101600</xdr:colOff>
      <xdr:row>80</xdr:row>
      <xdr:rowOff>62230</xdr:rowOff>
    </xdr:to>
    <xdr:sp macro="" textlink="">
      <xdr:nvSpPr>
        <xdr:cNvPr id="738" name="楕円 737">
          <a:extLst>
            <a:ext uri="{FF2B5EF4-FFF2-40B4-BE49-F238E27FC236}">
              <a16:creationId xmlns:a16="http://schemas.microsoft.com/office/drawing/2014/main" id="{D45F2A01-8E88-4127-B12F-574F6EB74565}"/>
            </a:ext>
          </a:extLst>
        </xdr:cNvPr>
        <xdr:cNvSpPr/>
      </xdr:nvSpPr>
      <xdr:spPr>
        <a:xfrm>
          <a:off x="13887450" y="129241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133350</xdr:rowOff>
    </xdr:from>
    <xdr:to>
      <xdr:col>85</xdr:col>
      <xdr:colOff>127000</xdr:colOff>
      <xdr:row>80</xdr:row>
      <xdr:rowOff>11430</xdr:rowOff>
    </xdr:to>
    <xdr:cxnSp macro="">
      <xdr:nvCxnSpPr>
        <xdr:cNvPr id="739" name="直線コネクタ 738">
          <a:extLst>
            <a:ext uri="{FF2B5EF4-FFF2-40B4-BE49-F238E27FC236}">
              <a16:creationId xmlns:a16="http://schemas.microsoft.com/office/drawing/2014/main" id="{DE1B9B23-1BEB-4598-A67C-7139DB7FCFA6}"/>
            </a:ext>
          </a:extLst>
        </xdr:cNvPr>
        <xdr:cNvCxnSpPr/>
      </xdr:nvCxnSpPr>
      <xdr:spPr>
        <a:xfrm flipV="1">
          <a:off x="13935075" y="12925425"/>
          <a:ext cx="762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151130</xdr:rowOff>
    </xdr:from>
    <xdr:to>
      <xdr:col>76</xdr:col>
      <xdr:colOff>165100</xdr:colOff>
      <xdr:row>80</xdr:row>
      <xdr:rowOff>81280</xdr:rowOff>
    </xdr:to>
    <xdr:sp macro="" textlink="">
      <xdr:nvSpPr>
        <xdr:cNvPr id="740" name="楕円 739">
          <a:extLst>
            <a:ext uri="{FF2B5EF4-FFF2-40B4-BE49-F238E27FC236}">
              <a16:creationId xmlns:a16="http://schemas.microsoft.com/office/drawing/2014/main" id="{E74A5E94-BEFD-4520-BC26-EDDEEBBB9178}"/>
            </a:ext>
          </a:extLst>
        </xdr:cNvPr>
        <xdr:cNvSpPr/>
      </xdr:nvSpPr>
      <xdr:spPr>
        <a:xfrm>
          <a:off x="13096875" y="129432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11430</xdr:rowOff>
    </xdr:from>
    <xdr:to>
      <xdr:col>81</xdr:col>
      <xdr:colOff>50800</xdr:colOff>
      <xdr:row>80</xdr:row>
      <xdr:rowOff>30480</xdr:rowOff>
    </xdr:to>
    <xdr:cxnSp macro="">
      <xdr:nvCxnSpPr>
        <xdr:cNvPr id="741" name="直線コネクタ 740">
          <a:extLst>
            <a:ext uri="{FF2B5EF4-FFF2-40B4-BE49-F238E27FC236}">
              <a16:creationId xmlns:a16="http://schemas.microsoft.com/office/drawing/2014/main" id="{8B59F006-6D4B-4BE2-896F-9612AE074613}"/>
            </a:ext>
          </a:extLst>
        </xdr:cNvPr>
        <xdr:cNvCxnSpPr/>
      </xdr:nvCxnSpPr>
      <xdr:spPr>
        <a:xfrm flipV="1">
          <a:off x="13144500" y="12962255"/>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78739</xdr:rowOff>
    </xdr:from>
    <xdr:to>
      <xdr:col>72</xdr:col>
      <xdr:colOff>38100</xdr:colOff>
      <xdr:row>80</xdr:row>
      <xdr:rowOff>8889</xdr:rowOff>
    </xdr:to>
    <xdr:sp macro="" textlink="">
      <xdr:nvSpPr>
        <xdr:cNvPr id="742" name="楕円 741">
          <a:extLst>
            <a:ext uri="{FF2B5EF4-FFF2-40B4-BE49-F238E27FC236}">
              <a16:creationId xmlns:a16="http://schemas.microsoft.com/office/drawing/2014/main" id="{C0A9FAC7-5E1E-437E-BA78-8CB6AEF936D1}"/>
            </a:ext>
          </a:extLst>
        </xdr:cNvPr>
        <xdr:cNvSpPr/>
      </xdr:nvSpPr>
      <xdr:spPr>
        <a:xfrm>
          <a:off x="12296775" y="128708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129539</xdr:rowOff>
    </xdr:from>
    <xdr:to>
      <xdr:col>76</xdr:col>
      <xdr:colOff>114300</xdr:colOff>
      <xdr:row>80</xdr:row>
      <xdr:rowOff>30480</xdr:rowOff>
    </xdr:to>
    <xdr:cxnSp macro="">
      <xdr:nvCxnSpPr>
        <xdr:cNvPr id="743" name="直線コネクタ 742">
          <a:extLst>
            <a:ext uri="{FF2B5EF4-FFF2-40B4-BE49-F238E27FC236}">
              <a16:creationId xmlns:a16="http://schemas.microsoft.com/office/drawing/2014/main" id="{5AD90A12-1B3A-4632-A484-8AA4CA9AE4AC}"/>
            </a:ext>
          </a:extLst>
        </xdr:cNvPr>
        <xdr:cNvCxnSpPr/>
      </xdr:nvCxnSpPr>
      <xdr:spPr>
        <a:xfrm>
          <a:off x="12344400" y="12918439"/>
          <a:ext cx="8001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170180</xdr:rowOff>
    </xdr:from>
    <xdr:to>
      <xdr:col>67</xdr:col>
      <xdr:colOff>101600</xdr:colOff>
      <xdr:row>78</xdr:row>
      <xdr:rowOff>100330</xdr:rowOff>
    </xdr:to>
    <xdr:sp macro="" textlink="">
      <xdr:nvSpPr>
        <xdr:cNvPr id="744" name="楕円 743">
          <a:extLst>
            <a:ext uri="{FF2B5EF4-FFF2-40B4-BE49-F238E27FC236}">
              <a16:creationId xmlns:a16="http://schemas.microsoft.com/office/drawing/2014/main" id="{5CCEADDA-C1E4-45D8-BC02-84DFA771F8E9}"/>
            </a:ext>
          </a:extLst>
        </xdr:cNvPr>
        <xdr:cNvSpPr/>
      </xdr:nvSpPr>
      <xdr:spPr>
        <a:xfrm>
          <a:off x="11487150" y="126288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49530</xdr:rowOff>
    </xdr:from>
    <xdr:to>
      <xdr:col>71</xdr:col>
      <xdr:colOff>177800</xdr:colOff>
      <xdr:row>79</xdr:row>
      <xdr:rowOff>129539</xdr:rowOff>
    </xdr:to>
    <xdr:cxnSp macro="">
      <xdr:nvCxnSpPr>
        <xdr:cNvPr id="745" name="直線コネクタ 744">
          <a:extLst>
            <a:ext uri="{FF2B5EF4-FFF2-40B4-BE49-F238E27FC236}">
              <a16:creationId xmlns:a16="http://schemas.microsoft.com/office/drawing/2014/main" id="{65E32F77-A88A-43FC-8260-FB7D7A3A4FF6}"/>
            </a:ext>
          </a:extLst>
        </xdr:cNvPr>
        <xdr:cNvCxnSpPr/>
      </xdr:nvCxnSpPr>
      <xdr:spPr>
        <a:xfrm>
          <a:off x="11534775" y="12676505"/>
          <a:ext cx="809625" cy="2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38116</xdr:rowOff>
    </xdr:from>
    <xdr:ext cx="405111" cy="259045"/>
    <xdr:sp macro="" textlink="">
      <xdr:nvSpPr>
        <xdr:cNvPr id="746" name="n_1aveValue【庁舎】&#10;有形固定資産減価償却率">
          <a:extLst>
            <a:ext uri="{FF2B5EF4-FFF2-40B4-BE49-F238E27FC236}">
              <a16:creationId xmlns:a16="http://schemas.microsoft.com/office/drawing/2014/main" id="{85FDB52D-77A5-4E45-8950-42E68099F2BC}"/>
            </a:ext>
          </a:extLst>
        </xdr:cNvPr>
        <xdr:cNvSpPr txBox="1"/>
      </xdr:nvSpPr>
      <xdr:spPr>
        <a:xfrm>
          <a:off x="13745219" y="13477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167657</xdr:rowOff>
    </xdr:from>
    <xdr:ext cx="405111" cy="259045"/>
    <xdr:sp macro="" textlink="">
      <xdr:nvSpPr>
        <xdr:cNvPr id="747" name="n_2aveValue【庁舎】&#10;有形固定資産減価償却率">
          <a:extLst>
            <a:ext uri="{FF2B5EF4-FFF2-40B4-BE49-F238E27FC236}">
              <a16:creationId xmlns:a16="http://schemas.microsoft.com/office/drawing/2014/main" id="{DCCD1AB1-59E6-45A0-9F25-371C0A8D944D}"/>
            </a:ext>
          </a:extLst>
        </xdr:cNvPr>
        <xdr:cNvSpPr txBox="1"/>
      </xdr:nvSpPr>
      <xdr:spPr>
        <a:xfrm>
          <a:off x="12964169"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11447</xdr:rowOff>
    </xdr:from>
    <xdr:ext cx="405111" cy="259045"/>
    <xdr:sp macro="" textlink="">
      <xdr:nvSpPr>
        <xdr:cNvPr id="748" name="n_3aveValue【庁舎】&#10;有形固定資産減価償却率">
          <a:extLst>
            <a:ext uri="{FF2B5EF4-FFF2-40B4-BE49-F238E27FC236}">
              <a16:creationId xmlns:a16="http://schemas.microsoft.com/office/drawing/2014/main" id="{B52A7AE5-F2F8-41C8-B600-0C7270DCFF09}"/>
            </a:ext>
          </a:extLst>
        </xdr:cNvPr>
        <xdr:cNvSpPr txBox="1"/>
      </xdr:nvSpPr>
      <xdr:spPr>
        <a:xfrm>
          <a:off x="12164069"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11447</xdr:rowOff>
    </xdr:from>
    <xdr:ext cx="405111" cy="259045"/>
    <xdr:sp macro="" textlink="">
      <xdr:nvSpPr>
        <xdr:cNvPr id="749" name="n_4aveValue【庁舎】&#10;有形固定資産減価償却率">
          <a:extLst>
            <a:ext uri="{FF2B5EF4-FFF2-40B4-BE49-F238E27FC236}">
              <a16:creationId xmlns:a16="http://schemas.microsoft.com/office/drawing/2014/main" id="{CB179D04-76E2-4D0E-8084-C0353D47B6C6}"/>
            </a:ext>
          </a:extLst>
        </xdr:cNvPr>
        <xdr:cNvSpPr txBox="1"/>
      </xdr:nvSpPr>
      <xdr:spPr>
        <a:xfrm>
          <a:off x="11354444" y="1280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78757</xdr:rowOff>
    </xdr:from>
    <xdr:ext cx="405111" cy="259045"/>
    <xdr:sp macro="" textlink="">
      <xdr:nvSpPr>
        <xdr:cNvPr id="750" name="n_1mainValue【庁舎】&#10;有形固定資産減価償却率">
          <a:extLst>
            <a:ext uri="{FF2B5EF4-FFF2-40B4-BE49-F238E27FC236}">
              <a16:creationId xmlns:a16="http://schemas.microsoft.com/office/drawing/2014/main" id="{FC04DCD1-1829-4C77-BBB9-482904AEDD74}"/>
            </a:ext>
          </a:extLst>
        </xdr:cNvPr>
        <xdr:cNvSpPr txBox="1"/>
      </xdr:nvSpPr>
      <xdr:spPr>
        <a:xfrm>
          <a:off x="13745219" y="1270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97807</xdr:rowOff>
    </xdr:from>
    <xdr:ext cx="405111" cy="259045"/>
    <xdr:sp macro="" textlink="">
      <xdr:nvSpPr>
        <xdr:cNvPr id="751" name="n_2mainValue【庁舎】&#10;有形固定資産減価償却率">
          <a:extLst>
            <a:ext uri="{FF2B5EF4-FFF2-40B4-BE49-F238E27FC236}">
              <a16:creationId xmlns:a16="http://schemas.microsoft.com/office/drawing/2014/main" id="{683CD91B-2F25-4B6C-844F-EC9E15183A81}"/>
            </a:ext>
          </a:extLst>
        </xdr:cNvPr>
        <xdr:cNvSpPr txBox="1"/>
      </xdr:nvSpPr>
      <xdr:spPr>
        <a:xfrm>
          <a:off x="12964169" y="1272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25416</xdr:rowOff>
    </xdr:from>
    <xdr:ext cx="405111" cy="259045"/>
    <xdr:sp macro="" textlink="">
      <xdr:nvSpPr>
        <xdr:cNvPr id="752" name="n_3mainValue【庁舎】&#10;有形固定資産減価償却率">
          <a:extLst>
            <a:ext uri="{FF2B5EF4-FFF2-40B4-BE49-F238E27FC236}">
              <a16:creationId xmlns:a16="http://schemas.microsoft.com/office/drawing/2014/main" id="{722F2881-A2A3-4E7B-92F2-184F39526799}"/>
            </a:ext>
          </a:extLst>
        </xdr:cNvPr>
        <xdr:cNvSpPr txBox="1"/>
      </xdr:nvSpPr>
      <xdr:spPr>
        <a:xfrm>
          <a:off x="12164069" y="12658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116857</xdr:rowOff>
    </xdr:from>
    <xdr:ext cx="405111" cy="259045"/>
    <xdr:sp macro="" textlink="">
      <xdr:nvSpPr>
        <xdr:cNvPr id="753" name="n_4mainValue【庁舎】&#10;有形固定資産減価償却率">
          <a:extLst>
            <a:ext uri="{FF2B5EF4-FFF2-40B4-BE49-F238E27FC236}">
              <a16:creationId xmlns:a16="http://schemas.microsoft.com/office/drawing/2014/main" id="{52E3A548-7188-4B1B-ACB1-CF0100D0B988}"/>
            </a:ext>
          </a:extLst>
        </xdr:cNvPr>
        <xdr:cNvSpPr txBox="1"/>
      </xdr:nvSpPr>
      <xdr:spPr>
        <a:xfrm>
          <a:off x="11354444" y="1242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4" name="正方形/長方形 753">
          <a:extLst>
            <a:ext uri="{FF2B5EF4-FFF2-40B4-BE49-F238E27FC236}">
              <a16:creationId xmlns:a16="http://schemas.microsoft.com/office/drawing/2014/main" id="{0BA17E95-E981-43A6-A66E-425E9F6BBE81}"/>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55" name="正方形/長方形 754">
          <a:extLst>
            <a:ext uri="{FF2B5EF4-FFF2-40B4-BE49-F238E27FC236}">
              <a16:creationId xmlns:a16="http://schemas.microsoft.com/office/drawing/2014/main" id="{1BE52739-63C0-4501-AE63-3C6B6B530B9D}"/>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56" name="正方形/長方形 755">
          <a:extLst>
            <a:ext uri="{FF2B5EF4-FFF2-40B4-BE49-F238E27FC236}">
              <a16:creationId xmlns:a16="http://schemas.microsoft.com/office/drawing/2014/main" id="{2396AB43-365A-4723-BB91-15AEDB637C0E}"/>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57" name="正方形/長方形 756">
          <a:extLst>
            <a:ext uri="{FF2B5EF4-FFF2-40B4-BE49-F238E27FC236}">
              <a16:creationId xmlns:a16="http://schemas.microsoft.com/office/drawing/2014/main" id="{61598C13-06E6-40BC-AE7A-5171AD689590}"/>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58" name="正方形/長方形 757">
          <a:extLst>
            <a:ext uri="{FF2B5EF4-FFF2-40B4-BE49-F238E27FC236}">
              <a16:creationId xmlns:a16="http://schemas.microsoft.com/office/drawing/2014/main" id="{4C0D8F30-10B9-4D8B-95C2-1E2B2528B948}"/>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9" name="正方形/長方形 758">
          <a:extLst>
            <a:ext uri="{FF2B5EF4-FFF2-40B4-BE49-F238E27FC236}">
              <a16:creationId xmlns:a16="http://schemas.microsoft.com/office/drawing/2014/main" id="{0AA44CBE-9943-4DDF-A093-30EDA0C59EB4}"/>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0" name="テキスト ボックス 759">
          <a:extLst>
            <a:ext uri="{FF2B5EF4-FFF2-40B4-BE49-F238E27FC236}">
              <a16:creationId xmlns:a16="http://schemas.microsoft.com/office/drawing/2014/main" id="{C3803F43-5097-4C17-AE07-C26C5F09C75E}"/>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1" name="直線コネクタ 760">
          <a:extLst>
            <a:ext uri="{FF2B5EF4-FFF2-40B4-BE49-F238E27FC236}">
              <a16:creationId xmlns:a16="http://schemas.microsoft.com/office/drawing/2014/main" id="{527EBB5C-3416-4D1F-B371-BBFD42A24DD1}"/>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62" name="テキスト ボックス 761">
          <a:extLst>
            <a:ext uri="{FF2B5EF4-FFF2-40B4-BE49-F238E27FC236}">
              <a16:creationId xmlns:a16="http://schemas.microsoft.com/office/drawing/2014/main" id="{FA441AF2-FDEB-4ED6-B8F8-EC74EBBCA441}"/>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63" name="直線コネクタ 762">
          <a:extLst>
            <a:ext uri="{FF2B5EF4-FFF2-40B4-BE49-F238E27FC236}">
              <a16:creationId xmlns:a16="http://schemas.microsoft.com/office/drawing/2014/main" id="{E02778E6-403C-4D71-915B-E450DFFB66B8}"/>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4" name="テキスト ボックス 763">
          <a:extLst>
            <a:ext uri="{FF2B5EF4-FFF2-40B4-BE49-F238E27FC236}">
              <a16:creationId xmlns:a16="http://schemas.microsoft.com/office/drawing/2014/main" id="{59EE1345-4C7A-477F-89A7-7EEF36F1F1F8}"/>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5" name="直線コネクタ 764">
          <a:extLst>
            <a:ext uri="{FF2B5EF4-FFF2-40B4-BE49-F238E27FC236}">
              <a16:creationId xmlns:a16="http://schemas.microsoft.com/office/drawing/2014/main" id="{4D397385-D5D8-459F-8132-56CE6CF86EF3}"/>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6" name="テキスト ボックス 765">
          <a:extLst>
            <a:ext uri="{FF2B5EF4-FFF2-40B4-BE49-F238E27FC236}">
              <a16:creationId xmlns:a16="http://schemas.microsoft.com/office/drawing/2014/main" id="{9C51A9FF-452F-44F7-BB00-3C77DF15ADDA}"/>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7" name="直線コネクタ 766">
          <a:extLst>
            <a:ext uri="{FF2B5EF4-FFF2-40B4-BE49-F238E27FC236}">
              <a16:creationId xmlns:a16="http://schemas.microsoft.com/office/drawing/2014/main" id="{47D46F68-8CFE-4F00-9CC8-CB7917CE30BD}"/>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8" name="テキスト ボックス 767">
          <a:extLst>
            <a:ext uri="{FF2B5EF4-FFF2-40B4-BE49-F238E27FC236}">
              <a16:creationId xmlns:a16="http://schemas.microsoft.com/office/drawing/2014/main" id="{9E4BA775-7AA1-4122-AFEE-172B41F9A802}"/>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9" name="直線コネクタ 768">
          <a:extLst>
            <a:ext uri="{FF2B5EF4-FFF2-40B4-BE49-F238E27FC236}">
              <a16:creationId xmlns:a16="http://schemas.microsoft.com/office/drawing/2014/main" id="{BB3195FE-7AB3-4DC7-A07D-A5D54407F01A}"/>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0" name="テキスト ボックス 769">
          <a:extLst>
            <a:ext uri="{FF2B5EF4-FFF2-40B4-BE49-F238E27FC236}">
              <a16:creationId xmlns:a16="http://schemas.microsoft.com/office/drawing/2014/main" id="{B3AC6E72-7E55-445F-A9B6-B0FBC2AE425A}"/>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1" name="直線コネクタ 770">
          <a:extLst>
            <a:ext uri="{FF2B5EF4-FFF2-40B4-BE49-F238E27FC236}">
              <a16:creationId xmlns:a16="http://schemas.microsoft.com/office/drawing/2014/main" id="{B99BFF9E-4501-44B5-A9F0-A04F9244F176}"/>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2" name="テキスト ボックス 771">
          <a:extLst>
            <a:ext uri="{FF2B5EF4-FFF2-40B4-BE49-F238E27FC236}">
              <a16:creationId xmlns:a16="http://schemas.microsoft.com/office/drawing/2014/main" id="{1EBAFAB6-979B-43EE-996F-F48874EFFED1}"/>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3" name="直線コネクタ 772">
          <a:extLst>
            <a:ext uri="{FF2B5EF4-FFF2-40B4-BE49-F238E27FC236}">
              <a16:creationId xmlns:a16="http://schemas.microsoft.com/office/drawing/2014/main" id="{E3575F17-CE53-4D54-B73B-B58E4DC0D0BD}"/>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4" name="テキスト ボックス 773">
          <a:extLst>
            <a:ext uri="{FF2B5EF4-FFF2-40B4-BE49-F238E27FC236}">
              <a16:creationId xmlns:a16="http://schemas.microsoft.com/office/drawing/2014/main" id="{A942960F-C79F-4555-AA84-078DE3BADEC3}"/>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5" name="【庁舎】&#10;一人当たり面積グラフ枠">
          <a:extLst>
            <a:ext uri="{FF2B5EF4-FFF2-40B4-BE49-F238E27FC236}">
              <a16:creationId xmlns:a16="http://schemas.microsoft.com/office/drawing/2014/main" id="{B0EBDE05-8655-4329-A404-8999971391CD}"/>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19050</xdr:rowOff>
    </xdr:from>
    <xdr:to>
      <xdr:col>116</xdr:col>
      <xdr:colOff>62864</xdr:colOff>
      <xdr:row>85</xdr:row>
      <xdr:rowOff>82550</xdr:rowOff>
    </xdr:to>
    <xdr:cxnSp macro="">
      <xdr:nvCxnSpPr>
        <xdr:cNvPr id="776" name="直線コネクタ 775">
          <a:extLst>
            <a:ext uri="{FF2B5EF4-FFF2-40B4-BE49-F238E27FC236}">
              <a16:creationId xmlns:a16="http://schemas.microsoft.com/office/drawing/2014/main" id="{BCB43D08-E459-49F5-88F8-46F0689093D2}"/>
            </a:ext>
          </a:extLst>
        </xdr:cNvPr>
        <xdr:cNvCxnSpPr/>
      </xdr:nvCxnSpPr>
      <xdr:spPr>
        <a:xfrm flipV="1">
          <a:off x="19952970" y="1248727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86377</xdr:rowOff>
    </xdr:from>
    <xdr:ext cx="469744" cy="259045"/>
    <xdr:sp macro="" textlink="">
      <xdr:nvSpPr>
        <xdr:cNvPr id="777" name="【庁舎】&#10;一人当たり面積最小値テキスト">
          <a:extLst>
            <a:ext uri="{FF2B5EF4-FFF2-40B4-BE49-F238E27FC236}">
              <a16:creationId xmlns:a16="http://schemas.microsoft.com/office/drawing/2014/main" id="{1E89BE82-EF29-4D66-9600-F9A40D23A017}"/>
            </a:ext>
          </a:extLst>
        </xdr:cNvPr>
        <xdr:cNvSpPr txBox="1"/>
      </xdr:nvSpPr>
      <xdr:spPr>
        <a:xfrm>
          <a:off x="20002500"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82550</xdr:rowOff>
    </xdr:from>
    <xdr:to>
      <xdr:col>116</xdr:col>
      <xdr:colOff>152400</xdr:colOff>
      <xdr:row>85</xdr:row>
      <xdr:rowOff>82550</xdr:rowOff>
    </xdr:to>
    <xdr:cxnSp macro="">
      <xdr:nvCxnSpPr>
        <xdr:cNvPr id="778" name="直線コネクタ 777">
          <a:extLst>
            <a:ext uri="{FF2B5EF4-FFF2-40B4-BE49-F238E27FC236}">
              <a16:creationId xmlns:a16="http://schemas.microsoft.com/office/drawing/2014/main" id="{80635EF1-270A-4C1D-A0B1-E0ADB29BF974}"/>
            </a:ext>
          </a:extLst>
        </xdr:cNvPr>
        <xdr:cNvCxnSpPr/>
      </xdr:nvCxnSpPr>
      <xdr:spPr>
        <a:xfrm>
          <a:off x="19878675" y="13849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137177</xdr:rowOff>
    </xdr:from>
    <xdr:ext cx="469744" cy="259045"/>
    <xdr:sp macro="" textlink="">
      <xdr:nvSpPr>
        <xdr:cNvPr id="779" name="【庁舎】&#10;一人当たり面積最大値テキスト">
          <a:extLst>
            <a:ext uri="{FF2B5EF4-FFF2-40B4-BE49-F238E27FC236}">
              <a16:creationId xmlns:a16="http://schemas.microsoft.com/office/drawing/2014/main" id="{A844E0C0-89D2-4A56-A4F5-87430D07AE97}"/>
            </a:ext>
          </a:extLst>
        </xdr:cNvPr>
        <xdr:cNvSpPr txBox="1"/>
      </xdr:nvSpPr>
      <xdr:spPr>
        <a:xfrm>
          <a:off x="20002500" y="1228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80" name="直線コネクタ 779">
          <a:extLst>
            <a:ext uri="{FF2B5EF4-FFF2-40B4-BE49-F238E27FC236}">
              <a16:creationId xmlns:a16="http://schemas.microsoft.com/office/drawing/2014/main" id="{17F742AA-98CA-43BD-8B74-0D48B1DE263A}"/>
            </a:ext>
          </a:extLst>
        </xdr:cNvPr>
        <xdr:cNvCxnSpPr/>
      </xdr:nvCxnSpPr>
      <xdr:spPr>
        <a:xfrm>
          <a:off x="19878675" y="124872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10177</xdr:rowOff>
    </xdr:from>
    <xdr:ext cx="469744" cy="259045"/>
    <xdr:sp macro="" textlink="">
      <xdr:nvSpPr>
        <xdr:cNvPr id="781" name="【庁舎】&#10;一人当たり面積平均値テキスト">
          <a:extLst>
            <a:ext uri="{FF2B5EF4-FFF2-40B4-BE49-F238E27FC236}">
              <a16:creationId xmlns:a16="http://schemas.microsoft.com/office/drawing/2014/main" id="{225E1859-735F-4843-A685-43D7C7BAAB52}"/>
            </a:ext>
          </a:extLst>
        </xdr:cNvPr>
        <xdr:cNvSpPr txBox="1"/>
      </xdr:nvSpPr>
      <xdr:spPr>
        <a:xfrm>
          <a:off x="20002500" y="13446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782" name="フローチャート: 判断 781">
          <a:extLst>
            <a:ext uri="{FF2B5EF4-FFF2-40B4-BE49-F238E27FC236}">
              <a16:creationId xmlns:a16="http://schemas.microsoft.com/office/drawing/2014/main" id="{59FD2DD4-1E76-4EF1-A4A5-3E08536F3C79}"/>
            </a:ext>
          </a:extLst>
        </xdr:cNvPr>
        <xdr:cNvSpPr/>
      </xdr:nvSpPr>
      <xdr:spPr>
        <a:xfrm>
          <a:off x="19897725" y="13468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83" name="フローチャート: 判断 782">
          <a:extLst>
            <a:ext uri="{FF2B5EF4-FFF2-40B4-BE49-F238E27FC236}">
              <a16:creationId xmlns:a16="http://schemas.microsoft.com/office/drawing/2014/main" id="{07C16ED7-7566-430F-ADC8-75A9EBF54288}"/>
            </a:ext>
          </a:extLst>
        </xdr:cNvPr>
        <xdr:cNvSpPr/>
      </xdr:nvSpPr>
      <xdr:spPr>
        <a:xfrm>
          <a:off x="19154775" y="134874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84" name="フローチャート: 判断 783">
          <a:extLst>
            <a:ext uri="{FF2B5EF4-FFF2-40B4-BE49-F238E27FC236}">
              <a16:creationId xmlns:a16="http://schemas.microsoft.com/office/drawing/2014/main" id="{B3D0FFB6-69A5-4B6D-BA3B-48EC2940970E}"/>
            </a:ext>
          </a:extLst>
        </xdr:cNvPr>
        <xdr:cNvSpPr/>
      </xdr:nvSpPr>
      <xdr:spPr>
        <a:xfrm>
          <a:off x="18345150" y="13496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79</xdr:row>
      <xdr:rowOff>31750</xdr:rowOff>
    </xdr:from>
    <xdr:to>
      <xdr:col>102</xdr:col>
      <xdr:colOff>165100</xdr:colOff>
      <xdr:row>79</xdr:row>
      <xdr:rowOff>133350</xdr:rowOff>
    </xdr:to>
    <xdr:sp macro="" textlink="">
      <xdr:nvSpPr>
        <xdr:cNvPr id="785" name="フローチャート: 判断 784">
          <a:extLst>
            <a:ext uri="{FF2B5EF4-FFF2-40B4-BE49-F238E27FC236}">
              <a16:creationId xmlns:a16="http://schemas.microsoft.com/office/drawing/2014/main" id="{F9CFE7E3-47A2-4298-95F1-0FE847502373}"/>
            </a:ext>
          </a:extLst>
        </xdr:cNvPr>
        <xdr:cNvSpPr/>
      </xdr:nvSpPr>
      <xdr:spPr>
        <a:xfrm>
          <a:off x="17554575" y="128206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79</xdr:row>
      <xdr:rowOff>146050</xdr:rowOff>
    </xdr:from>
    <xdr:to>
      <xdr:col>98</xdr:col>
      <xdr:colOff>38100</xdr:colOff>
      <xdr:row>80</xdr:row>
      <xdr:rowOff>76200</xdr:rowOff>
    </xdr:to>
    <xdr:sp macro="" textlink="">
      <xdr:nvSpPr>
        <xdr:cNvPr id="786" name="フローチャート: 判断 785">
          <a:extLst>
            <a:ext uri="{FF2B5EF4-FFF2-40B4-BE49-F238E27FC236}">
              <a16:creationId xmlns:a16="http://schemas.microsoft.com/office/drawing/2014/main" id="{6D35DACC-7D5D-4E5D-BA51-898C487B62BB}"/>
            </a:ext>
          </a:extLst>
        </xdr:cNvPr>
        <xdr:cNvSpPr/>
      </xdr:nvSpPr>
      <xdr:spPr>
        <a:xfrm>
          <a:off x="16754475" y="12934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5CE9CD63-1AC6-4745-AAAE-27CF995F2358}"/>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CB1E1CB9-E0E5-4031-9431-68D91FB62508}"/>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9" name="テキスト ボックス 788">
          <a:extLst>
            <a:ext uri="{FF2B5EF4-FFF2-40B4-BE49-F238E27FC236}">
              <a16:creationId xmlns:a16="http://schemas.microsoft.com/office/drawing/2014/main" id="{26E86ECB-C9A6-45EF-8D06-1C7E8C1FD0D6}"/>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0" name="テキスト ボックス 789">
          <a:extLst>
            <a:ext uri="{FF2B5EF4-FFF2-40B4-BE49-F238E27FC236}">
              <a16:creationId xmlns:a16="http://schemas.microsoft.com/office/drawing/2014/main" id="{CB3D761B-5BFE-4D53-962B-9805C5503C1C}"/>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1" name="テキスト ボックス 790">
          <a:extLst>
            <a:ext uri="{FF2B5EF4-FFF2-40B4-BE49-F238E27FC236}">
              <a16:creationId xmlns:a16="http://schemas.microsoft.com/office/drawing/2014/main" id="{FC2B97F3-C36D-4382-9F4A-97E3C97D2598}"/>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57150</xdr:rowOff>
    </xdr:from>
    <xdr:to>
      <xdr:col>116</xdr:col>
      <xdr:colOff>114300</xdr:colOff>
      <xdr:row>79</xdr:row>
      <xdr:rowOff>158750</xdr:rowOff>
    </xdr:to>
    <xdr:sp macro="" textlink="">
      <xdr:nvSpPr>
        <xdr:cNvPr id="792" name="楕円 791">
          <a:extLst>
            <a:ext uri="{FF2B5EF4-FFF2-40B4-BE49-F238E27FC236}">
              <a16:creationId xmlns:a16="http://schemas.microsoft.com/office/drawing/2014/main" id="{8DD470B9-D1F5-4CAF-9B15-AAB7411B2D62}"/>
            </a:ext>
          </a:extLst>
        </xdr:cNvPr>
        <xdr:cNvSpPr/>
      </xdr:nvSpPr>
      <xdr:spPr>
        <a:xfrm>
          <a:off x="19897725" y="12849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80027</xdr:rowOff>
    </xdr:from>
    <xdr:ext cx="469744" cy="259045"/>
    <xdr:sp macro="" textlink="">
      <xdr:nvSpPr>
        <xdr:cNvPr id="793" name="【庁舎】&#10;一人当たり面積該当値テキスト">
          <a:extLst>
            <a:ext uri="{FF2B5EF4-FFF2-40B4-BE49-F238E27FC236}">
              <a16:creationId xmlns:a16="http://schemas.microsoft.com/office/drawing/2014/main" id="{2E8943A3-D1E6-4B00-842D-F3C9175DE412}"/>
            </a:ext>
          </a:extLst>
        </xdr:cNvPr>
        <xdr:cNvSpPr txBox="1"/>
      </xdr:nvSpPr>
      <xdr:spPr>
        <a:xfrm>
          <a:off x="20002500" y="1271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133350</xdr:rowOff>
    </xdr:from>
    <xdr:to>
      <xdr:col>112</xdr:col>
      <xdr:colOff>38100</xdr:colOff>
      <xdr:row>80</xdr:row>
      <xdr:rowOff>63500</xdr:rowOff>
    </xdr:to>
    <xdr:sp macro="" textlink="">
      <xdr:nvSpPr>
        <xdr:cNvPr id="794" name="楕円 793">
          <a:extLst>
            <a:ext uri="{FF2B5EF4-FFF2-40B4-BE49-F238E27FC236}">
              <a16:creationId xmlns:a16="http://schemas.microsoft.com/office/drawing/2014/main" id="{1C593BE1-898B-459C-B9D1-9AE9755EEAEF}"/>
            </a:ext>
          </a:extLst>
        </xdr:cNvPr>
        <xdr:cNvSpPr/>
      </xdr:nvSpPr>
      <xdr:spPr>
        <a:xfrm>
          <a:off x="19154775" y="129254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107950</xdr:rowOff>
    </xdr:from>
    <xdr:to>
      <xdr:col>116</xdr:col>
      <xdr:colOff>63500</xdr:colOff>
      <xdr:row>80</xdr:row>
      <xdr:rowOff>12700</xdr:rowOff>
    </xdr:to>
    <xdr:cxnSp macro="">
      <xdr:nvCxnSpPr>
        <xdr:cNvPr id="795" name="直線コネクタ 794">
          <a:extLst>
            <a:ext uri="{FF2B5EF4-FFF2-40B4-BE49-F238E27FC236}">
              <a16:creationId xmlns:a16="http://schemas.microsoft.com/office/drawing/2014/main" id="{960A7F24-2B22-4CC9-8614-C5CBDA06E323}"/>
            </a:ext>
          </a:extLst>
        </xdr:cNvPr>
        <xdr:cNvCxnSpPr/>
      </xdr:nvCxnSpPr>
      <xdr:spPr>
        <a:xfrm flipV="1">
          <a:off x="19202400" y="12896850"/>
          <a:ext cx="7524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88900</xdr:rowOff>
    </xdr:from>
    <xdr:to>
      <xdr:col>107</xdr:col>
      <xdr:colOff>101600</xdr:colOff>
      <xdr:row>81</xdr:row>
      <xdr:rowOff>19050</xdr:rowOff>
    </xdr:to>
    <xdr:sp macro="" textlink="">
      <xdr:nvSpPr>
        <xdr:cNvPr id="796" name="楕円 795">
          <a:extLst>
            <a:ext uri="{FF2B5EF4-FFF2-40B4-BE49-F238E27FC236}">
              <a16:creationId xmlns:a16="http://schemas.microsoft.com/office/drawing/2014/main" id="{2DAD82AA-876C-41A4-ABCE-D8D87F2955AE}"/>
            </a:ext>
          </a:extLst>
        </xdr:cNvPr>
        <xdr:cNvSpPr/>
      </xdr:nvSpPr>
      <xdr:spPr>
        <a:xfrm>
          <a:off x="18345150" y="13039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12700</xdr:rowOff>
    </xdr:from>
    <xdr:to>
      <xdr:col>111</xdr:col>
      <xdr:colOff>177800</xdr:colOff>
      <xdr:row>80</xdr:row>
      <xdr:rowOff>139700</xdr:rowOff>
    </xdr:to>
    <xdr:cxnSp macro="">
      <xdr:nvCxnSpPr>
        <xdr:cNvPr id="797" name="直線コネクタ 796">
          <a:extLst>
            <a:ext uri="{FF2B5EF4-FFF2-40B4-BE49-F238E27FC236}">
              <a16:creationId xmlns:a16="http://schemas.microsoft.com/office/drawing/2014/main" id="{95C153FD-FEB1-4421-A227-2B1A5A97191E}"/>
            </a:ext>
          </a:extLst>
        </xdr:cNvPr>
        <xdr:cNvCxnSpPr/>
      </xdr:nvCxnSpPr>
      <xdr:spPr>
        <a:xfrm flipV="1">
          <a:off x="18392775" y="12963525"/>
          <a:ext cx="809625"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127000</xdr:rowOff>
    </xdr:from>
    <xdr:to>
      <xdr:col>102</xdr:col>
      <xdr:colOff>165100</xdr:colOff>
      <xdr:row>81</xdr:row>
      <xdr:rowOff>57150</xdr:rowOff>
    </xdr:to>
    <xdr:sp macro="" textlink="">
      <xdr:nvSpPr>
        <xdr:cNvPr id="798" name="楕円 797">
          <a:extLst>
            <a:ext uri="{FF2B5EF4-FFF2-40B4-BE49-F238E27FC236}">
              <a16:creationId xmlns:a16="http://schemas.microsoft.com/office/drawing/2014/main" id="{D275A9A6-3C08-430B-B074-7937EBA529F2}"/>
            </a:ext>
          </a:extLst>
        </xdr:cNvPr>
        <xdr:cNvSpPr/>
      </xdr:nvSpPr>
      <xdr:spPr>
        <a:xfrm>
          <a:off x="17554575" y="130778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139700</xdr:rowOff>
    </xdr:from>
    <xdr:to>
      <xdr:col>107</xdr:col>
      <xdr:colOff>50800</xdr:colOff>
      <xdr:row>81</xdr:row>
      <xdr:rowOff>6350</xdr:rowOff>
    </xdr:to>
    <xdr:cxnSp macro="">
      <xdr:nvCxnSpPr>
        <xdr:cNvPr id="799" name="直線コネクタ 798">
          <a:extLst>
            <a:ext uri="{FF2B5EF4-FFF2-40B4-BE49-F238E27FC236}">
              <a16:creationId xmlns:a16="http://schemas.microsoft.com/office/drawing/2014/main" id="{4DC27E5E-4B6E-4B9E-A7C4-66347DCCE9A3}"/>
            </a:ext>
          </a:extLst>
        </xdr:cNvPr>
        <xdr:cNvCxnSpPr/>
      </xdr:nvCxnSpPr>
      <xdr:spPr>
        <a:xfrm flipV="1">
          <a:off x="17602200" y="13096875"/>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95250</xdr:rowOff>
    </xdr:from>
    <xdr:to>
      <xdr:col>98</xdr:col>
      <xdr:colOff>38100</xdr:colOff>
      <xdr:row>78</xdr:row>
      <xdr:rowOff>25400</xdr:rowOff>
    </xdr:to>
    <xdr:sp macro="" textlink="">
      <xdr:nvSpPr>
        <xdr:cNvPr id="800" name="楕円 799">
          <a:extLst>
            <a:ext uri="{FF2B5EF4-FFF2-40B4-BE49-F238E27FC236}">
              <a16:creationId xmlns:a16="http://schemas.microsoft.com/office/drawing/2014/main" id="{1834AA40-9B35-4D2B-9989-281614286253}"/>
            </a:ext>
          </a:extLst>
        </xdr:cNvPr>
        <xdr:cNvSpPr/>
      </xdr:nvSpPr>
      <xdr:spPr>
        <a:xfrm>
          <a:off x="16754475" y="12563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146050</xdr:rowOff>
    </xdr:from>
    <xdr:to>
      <xdr:col>102</xdr:col>
      <xdr:colOff>114300</xdr:colOff>
      <xdr:row>81</xdr:row>
      <xdr:rowOff>6350</xdr:rowOff>
    </xdr:to>
    <xdr:cxnSp macro="">
      <xdr:nvCxnSpPr>
        <xdr:cNvPr id="801" name="直線コネクタ 800">
          <a:extLst>
            <a:ext uri="{FF2B5EF4-FFF2-40B4-BE49-F238E27FC236}">
              <a16:creationId xmlns:a16="http://schemas.microsoft.com/office/drawing/2014/main" id="{4D781B73-FB3D-4FE2-91A0-482862DE74FC}"/>
            </a:ext>
          </a:extLst>
        </xdr:cNvPr>
        <xdr:cNvCxnSpPr/>
      </xdr:nvCxnSpPr>
      <xdr:spPr>
        <a:xfrm>
          <a:off x="16802100" y="12611100"/>
          <a:ext cx="8001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802" name="n_1aveValue【庁舎】&#10;一人当たり面積">
          <a:extLst>
            <a:ext uri="{FF2B5EF4-FFF2-40B4-BE49-F238E27FC236}">
              <a16:creationId xmlns:a16="http://schemas.microsoft.com/office/drawing/2014/main" id="{D9AC69A3-9C0D-440D-BDDA-7C6734743A77}"/>
            </a:ext>
          </a:extLst>
        </xdr:cNvPr>
        <xdr:cNvSpPr txBox="1"/>
      </xdr:nvSpPr>
      <xdr:spPr>
        <a:xfrm>
          <a:off x="18983402"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803" name="n_2aveValue【庁舎】&#10;一人当たり面積">
          <a:extLst>
            <a:ext uri="{FF2B5EF4-FFF2-40B4-BE49-F238E27FC236}">
              <a16:creationId xmlns:a16="http://schemas.microsoft.com/office/drawing/2014/main" id="{33F2DC71-2E2B-4193-801C-8168206E7DAF}"/>
            </a:ext>
          </a:extLst>
        </xdr:cNvPr>
        <xdr:cNvSpPr txBox="1"/>
      </xdr:nvSpPr>
      <xdr:spPr>
        <a:xfrm>
          <a:off x="18183302" y="1358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149877</xdr:rowOff>
    </xdr:from>
    <xdr:ext cx="469744" cy="259045"/>
    <xdr:sp macro="" textlink="">
      <xdr:nvSpPr>
        <xdr:cNvPr id="804" name="n_3aveValue【庁舎】&#10;一人当たり面積">
          <a:extLst>
            <a:ext uri="{FF2B5EF4-FFF2-40B4-BE49-F238E27FC236}">
              <a16:creationId xmlns:a16="http://schemas.microsoft.com/office/drawing/2014/main" id="{B8E46A04-338C-4932-B730-789379CB7E24}"/>
            </a:ext>
          </a:extLst>
        </xdr:cNvPr>
        <xdr:cNvSpPr txBox="1"/>
      </xdr:nvSpPr>
      <xdr:spPr>
        <a:xfrm>
          <a:off x="17383202" y="1261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67327</xdr:rowOff>
    </xdr:from>
    <xdr:ext cx="469744" cy="259045"/>
    <xdr:sp macro="" textlink="">
      <xdr:nvSpPr>
        <xdr:cNvPr id="805" name="n_4aveValue【庁舎】&#10;一人当たり面積">
          <a:extLst>
            <a:ext uri="{FF2B5EF4-FFF2-40B4-BE49-F238E27FC236}">
              <a16:creationId xmlns:a16="http://schemas.microsoft.com/office/drawing/2014/main" id="{06CC383C-AA6D-4B07-9490-0F4997C143A9}"/>
            </a:ext>
          </a:extLst>
        </xdr:cNvPr>
        <xdr:cNvSpPr txBox="1"/>
      </xdr:nvSpPr>
      <xdr:spPr>
        <a:xfrm>
          <a:off x="16592627"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80027</xdr:rowOff>
    </xdr:from>
    <xdr:ext cx="469744" cy="259045"/>
    <xdr:sp macro="" textlink="">
      <xdr:nvSpPr>
        <xdr:cNvPr id="806" name="n_1mainValue【庁舎】&#10;一人当たり面積">
          <a:extLst>
            <a:ext uri="{FF2B5EF4-FFF2-40B4-BE49-F238E27FC236}">
              <a16:creationId xmlns:a16="http://schemas.microsoft.com/office/drawing/2014/main" id="{0E6793A3-5286-477C-94DB-9D57BCC9A461}"/>
            </a:ext>
          </a:extLst>
        </xdr:cNvPr>
        <xdr:cNvSpPr txBox="1"/>
      </xdr:nvSpPr>
      <xdr:spPr>
        <a:xfrm>
          <a:off x="18983402" y="1271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35577</xdr:rowOff>
    </xdr:from>
    <xdr:ext cx="469744" cy="259045"/>
    <xdr:sp macro="" textlink="">
      <xdr:nvSpPr>
        <xdr:cNvPr id="807" name="n_2mainValue【庁舎】&#10;一人当たり面積">
          <a:extLst>
            <a:ext uri="{FF2B5EF4-FFF2-40B4-BE49-F238E27FC236}">
              <a16:creationId xmlns:a16="http://schemas.microsoft.com/office/drawing/2014/main" id="{07190479-E715-4190-99BD-F1EA1B47779D}"/>
            </a:ext>
          </a:extLst>
        </xdr:cNvPr>
        <xdr:cNvSpPr txBox="1"/>
      </xdr:nvSpPr>
      <xdr:spPr>
        <a:xfrm>
          <a:off x="18183302" y="1282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08" name="n_3mainValue【庁舎】&#10;一人当たり面積">
          <a:extLst>
            <a:ext uri="{FF2B5EF4-FFF2-40B4-BE49-F238E27FC236}">
              <a16:creationId xmlns:a16="http://schemas.microsoft.com/office/drawing/2014/main" id="{0669BED0-0827-4DA8-90B2-0F729EFBD5F5}"/>
            </a:ext>
          </a:extLst>
        </xdr:cNvPr>
        <xdr:cNvSpPr txBox="1"/>
      </xdr:nvSpPr>
      <xdr:spPr>
        <a:xfrm>
          <a:off x="17383202"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41927</xdr:rowOff>
    </xdr:from>
    <xdr:ext cx="469744" cy="259045"/>
    <xdr:sp macro="" textlink="">
      <xdr:nvSpPr>
        <xdr:cNvPr id="809" name="n_4mainValue【庁舎】&#10;一人当たり面積">
          <a:extLst>
            <a:ext uri="{FF2B5EF4-FFF2-40B4-BE49-F238E27FC236}">
              <a16:creationId xmlns:a16="http://schemas.microsoft.com/office/drawing/2014/main" id="{E639C579-4497-433A-93F4-BB7FB8AEB706}"/>
            </a:ext>
          </a:extLst>
        </xdr:cNvPr>
        <xdr:cNvSpPr txBox="1"/>
      </xdr:nvSpPr>
      <xdr:spPr>
        <a:xfrm>
          <a:off x="16592627" y="1235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a:extLst>
            <a:ext uri="{FF2B5EF4-FFF2-40B4-BE49-F238E27FC236}">
              <a16:creationId xmlns:a16="http://schemas.microsoft.com/office/drawing/2014/main" id="{59CCF161-225D-4E2F-AB60-35C8DF9C5CB7}"/>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a:extLst>
            <a:ext uri="{FF2B5EF4-FFF2-40B4-BE49-F238E27FC236}">
              <a16:creationId xmlns:a16="http://schemas.microsoft.com/office/drawing/2014/main" id="{6DC7F419-6031-4EE2-9612-A699D5D36B89}"/>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a:extLst>
            <a:ext uri="{FF2B5EF4-FFF2-40B4-BE49-F238E27FC236}">
              <a16:creationId xmlns:a16="http://schemas.microsoft.com/office/drawing/2014/main" id="{1D180185-BFC9-4220-94F1-10889CBDD8D8}"/>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類似団体と比較して有形固定資産減価償却率が高くなっている施設は、体育館・プール、陸上競技場・野球場・球技場、警察施設、県民会館である。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スポーツ施設（体育館・プール、陸上競技場・野球場・球技場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の多くは、昭和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年の「かいじ国体」開催に合わせて整備されたものが多く、老朽化が進んでいる。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警察施設については、富士吉田警察署の移転建て替え等により、有形固定資産減価償却率は対前年度比で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ポイント低下しているが、約４割の建築物が築後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年以上を経過しており、老朽化が進んでいる。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また、県民会館に該当する施設も、築後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年以上を経過し、老朽化が進んでいる施設が複数ある。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こうした状況を踏まえ、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公共施設等総合管理計画等に基づき、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総合的・長期的観点からコストと便益の最適化を図りながら、戦略的かつ適正に管理・活用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826,579
809,800
4,465.27
468,395,399
451,981,211
4,162,611
260,600,193
939,828,208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年度は企業業績の回復による法人二税（法人県民税、法人事業税）の増収等により、前年度と比較して</a:t>
          </a:r>
          <a:r>
            <a:rPr kumimoji="1" lang="en-US" altLang="ja-JP" sz="1000">
              <a:latin typeface="ＭＳ Ｐゴシック" panose="020B0600070205080204" pitchFamily="50" charset="-128"/>
              <a:ea typeface="ＭＳ Ｐゴシック" panose="020B0600070205080204" pitchFamily="50" charset="-128"/>
            </a:rPr>
            <a:t>0.02</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0.40</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年度は法人二税の減収等により、単年度の財政力指数は前年度と比較して</a:t>
          </a:r>
          <a:r>
            <a:rPr kumimoji="1" lang="en-US" altLang="ja-JP" sz="1000">
              <a:latin typeface="ＭＳ Ｐゴシック" panose="020B0600070205080204" pitchFamily="50" charset="-128"/>
              <a:ea typeface="ＭＳ Ｐゴシック" panose="020B0600070205080204" pitchFamily="50" charset="-128"/>
            </a:rPr>
            <a:t>0.01</a:t>
          </a:r>
          <a:r>
            <a:rPr kumimoji="1" lang="ja-JP" altLang="en-US" sz="1000">
              <a:latin typeface="ＭＳ Ｐゴシック" panose="020B0600070205080204" pitchFamily="50" charset="-128"/>
              <a:ea typeface="ＭＳ Ｐゴシック" panose="020B0600070205080204" pitchFamily="50" charset="-128"/>
            </a:rPr>
            <a:t>ポイント低下したものの、</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ヶ年平均では前年度と比較して</a:t>
          </a:r>
          <a:r>
            <a:rPr kumimoji="1" lang="en-US" altLang="ja-JP" sz="1000">
              <a:latin typeface="ＭＳ Ｐゴシック" panose="020B0600070205080204" pitchFamily="50" charset="-128"/>
              <a:ea typeface="ＭＳ Ｐゴシック" panose="020B0600070205080204" pitchFamily="50" charset="-128"/>
            </a:rPr>
            <a:t>0.01</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0.41</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年度は法人事業税の減収等により、単年度の財政力指数は前年度と比較して</a:t>
          </a:r>
          <a:r>
            <a:rPr kumimoji="1" lang="en-US" altLang="ja-JP" sz="1000">
              <a:latin typeface="ＭＳ Ｐゴシック" panose="020B0600070205080204" pitchFamily="50" charset="-128"/>
              <a:ea typeface="ＭＳ Ｐゴシック" panose="020B0600070205080204" pitchFamily="50" charset="-128"/>
            </a:rPr>
            <a:t>0.01</a:t>
          </a:r>
          <a:r>
            <a:rPr kumimoji="1" lang="ja-JP" altLang="en-US" sz="1000">
              <a:latin typeface="ＭＳ Ｐゴシック" panose="020B0600070205080204" pitchFamily="50" charset="-128"/>
              <a:ea typeface="ＭＳ Ｐゴシック" panose="020B0600070205080204" pitchFamily="50" charset="-128"/>
            </a:rPr>
            <a:t>ポイント低下したものの、</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ヶ年平均では前年度と比較して</a:t>
          </a:r>
          <a:r>
            <a:rPr kumimoji="1" lang="en-US" altLang="ja-JP" sz="1000">
              <a:latin typeface="ＭＳ Ｐゴシック" panose="020B0600070205080204" pitchFamily="50" charset="-128"/>
              <a:ea typeface="ＭＳ Ｐゴシック" panose="020B0600070205080204" pitchFamily="50" charset="-128"/>
            </a:rPr>
            <a:t>0.01</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0.42</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令和元年度は法人二税（法人県民税、法人事業税）や地方消費税の増収等により、単年度の財政力指数は前年度と比較して</a:t>
          </a:r>
          <a:r>
            <a:rPr kumimoji="1" lang="en-US" altLang="ja-JP" sz="1000">
              <a:latin typeface="ＭＳ Ｐゴシック" panose="020B0600070205080204" pitchFamily="50" charset="-128"/>
              <a:ea typeface="ＭＳ Ｐゴシック" panose="020B0600070205080204" pitchFamily="50" charset="-128"/>
            </a:rPr>
            <a:t>0.01</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0.42</a:t>
          </a:r>
          <a:r>
            <a:rPr kumimoji="1" lang="ja-JP" altLang="en-US" sz="1000">
              <a:latin typeface="ＭＳ Ｐゴシック" panose="020B0600070205080204" pitchFamily="50" charset="-128"/>
              <a:ea typeface="ＭＳ Ｐゴシック" panose="020B0600070205080204" pitchFamily="50" charset="-128"/>
            </a:rPr>
            <a:t>となったものの、</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ヶ年平均では前年度と比較して</a:t>
          </a:r>
          <a:r>
            <a:rPr kumimoji="1" lang="en-US" altLang="ja-JP" sz="1000">
              <a:latin typeface="ＭＳ Ｐゴシック" panose="020B0600070205080204" pitchFamily="50" charset="-128"/>
              <a:ea typeface="ＭＳ Ｐゴシック" panose="020B0600070205080204" pitchFamily="50" charset="-128"/>
            </a:rPr>
            <a:t>0.01</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0.41</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引き続き、税の徴収強化による税収増等により歳入の確保に努める。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41</xdr:row>
      <xdr:rowOff>56092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81208"/>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28169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0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56092</xdr:rowOff>
    </xdr:from>
    <xdr:to>
      <xdr:col>24</xdr:col>
      <xdr:colOff>12700</xdr:colOff>
      <xdr:row>41</xdr:row>
      <xdr:rowOff>56092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085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56092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85000"/>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134002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56092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98500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46567</xdr:rowOff>
    </xdr:from>
    <xdr:to>
      <xdr:col>19</xdr:col>
      <xdr:colOff>184150</xdr:colOff>
      <xdr:row>39</xdr:row>
      <xdr:rowOff>148167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156633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855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43</xdr:row>
      <xdr:rowOff>14817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860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94192</xdr:rowOff>
    </xdr:from>
    <xdr:to>
      <xdr:col>11</xdr:col>
      <xdr:colOff>82550</xdr:colOff>
      <xdr:row>45</xdr:row>
      <xdr:rowOff>24342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63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72619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3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年度は公債費等の減少がある一方で、社会保障関係費が増加したほか、実質交付税の減少により経常一般財源が減少し、前年度と比較して</a:t>
          </a:r>
          <a:r>
            <a:rPr kumimoji="1" lang="en-US" altLang="ja-JP" sz="1000">
              <a:latin typeface="ＭＳ Ｐゴシック" panose="020B0600070205080204" pitchFamily="50" charset="-128"/>
              <a:ea typeface="ＭＳ Ｐゴシック" panose="020B0600070205080204" pitchFamily="50" charset="-128"/>
            </a:rPr>
            <a:t>4.4</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96.7%</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年度は公債費等の減少や、実質交付税の増加等から前年度と比較して</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96.5%</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年度は公債費等の減少や、実質県税の増収等により前年度と比較して</a:t>
          </a:r>
          <a:r>
            <a:rPr kumimoji="1" lang="en-US" altLang="ja-JP" sz="1000">
              <a:latin typeface="ＭＳ Ｐゴシック" panose="020B0600070205080204" pitchFamily="50" charset="-128"/>
              <a:ea typeface="ＭＳ Ｐゴシック" panose="020B0600070205080204" pitchFamily="50" charset="-128"/>
            </a:rPr>
            <a:t>1.6</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94.9%</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令和元年度は公債費等の減少により前年度と比較して</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94.8%</a:t>
          </a:r>
          <a:r>
            <a:rPr kumimoji="1" lang="ja-JP" altLang="en-US" sz="10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23585</xdr:rowOff>
    </xdr:from>
    <xdr:to>
      <xdr:col>23</xdr:col>
      <xdr:colOff>133350</xdr:colOff>
      <xdr:row>67</xdr:row>
      <xdr:rowOff>14515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67685"/>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158042</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14515</xdr:rowOff>
    </xdr:from>
    <xdr:to>
      <xdr:col>24</xdr:col>
      <xdr:colOff>12700</xdr:colOff>
      <xdr:row>67</xdr:row>
      <xdr:rowOff>14515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109962</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23585</xdr:rowOff>
    </xdr:from>
    <xdr:to>
      <xdr:col>24</xdr:col>
      <xdr:colOff>12700</xdr:colOff>
      <xdr:row>58</xdr:row>
      <xdr:rowOff>23585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130628</xdr:rowOff>
    </xdr:from>
    <xdr:to>
      <xdr:col>23</xdr:col>
      <xdr:colOff>133350</xdr:colOff>
      <xdr:row>62</xdr:row>
      <xdr:rowOff>147865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7605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52812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5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147865</xdr:rowOff>
    </xdr:from>
    <xdr:to>
      <xdr:col>19</xdr:col>
      <xdr:colOff>133350</xdr:colOff>
      <xdr:row>64</xdr:row>
      <xdr:rowOff>80735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77765"/>
          <a:ext cx="889000" cy="27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80934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80735</xdr:rowOff>
    </xdr:from>
    <xdr:to>
      <xdr:col>15</xdr:col>
      <xdr:colOff>82550</xdr:colOff>
      <xdr:row>64</xdr:row>
      <xdr:rowOff>115207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0535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97972</xdr:rowOff>
    </xdr:from>
    <xdr:to>
      <xdr:col>15</xdr:col>
      <xdr:colOff>133350</xdr:colOff>
      <xdr:row>64</xdr:row>
      <xdr:rowOff>28122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38299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42635</xdr:rowOff>
    </xdr:from>
    <xdr:to>
      <xdr:col>11</xdr:col>
      <xdr:colOff>31750</xdr:colOff>
      <xdr:row>64</xdr:row>
      <xdr:rowOff>115207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29635"/>
          <a:ext cx="889000" cy="75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148772</xdr:rowOff>
    </xdr:from>
    <xdr:to>
      <xdr:col>11</xdr:col>
      <xdr:colOff>82550</xdr:colOff>
      <xdr:row>63</xdr:row>
      <xdr:rowOff>78922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89099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28122</xdr:rowOff>
    </xdr:from>
    <xdr:to>
      <xdr:col>7</xdr:col>
      <xdr:colOff>31750</xdr:colOff>
      <xdr:row>62</xdr:row>
      <xdr:rowOff>129722</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114499</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96355</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97065</xdr:rowOff>
    </xdr:from>
    <xdr:to>
      <xdr:col>19</xdr:col>
      <xdr:colOff>184150</xdr:colOff>
      <xdr:row>63</xdr:row>
      <xdr:rowOff>27215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37392</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9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29935</xdr:rowOff>
    </xdr:from>
    <xdr:to>
      <xdr:col>15</xdr:col>
      <xdr:colOff>133350</xdr:colOff>
      <xdr:row>64</xdr:row>
      <xdr:rowOff>131535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116312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64407</xdr:rowOff>
    </xdr:from>
    <xdr:to>
      <xdr:col>11</xdr:col>
      <xdr:colOff>82550</xdr:colOff>
      <xdr:row>64</xdr:row>
      <xdr:rowOff>166007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150784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163285</xdr:rowOff>
    </xdr:from>
    <xdr:to>
      <xdr:col>7</xdr:col>
      <xdr:colOff>31750</xdr:colOff>
      <xdr:row>60</xdr:row>
      <xdr:rowOff>93435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103612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年度は退職者数の減に伴う退職手当の減や、職員数の減に伴う職員給の減等により、前年度と比較して</a:t>
          </a:r>
          <a:r>
            <a:rPr kumimoji="1" lang="en-US" altLang="ja-JP" sz="1000">
              <a:latin typeface="ＭＳ Ｐゴシック" panose="020B0600070205080204" pitchFamily="50" charset="-128"/>
              <a:ea typeface="ＭＳ Ｐゴシック" panose="020B0600070205080204" pitchFamily="50" charset="-128"/>
            </a:rPr>
            <a:t>2,010</a:t>
          </a:r>
          <a:r>
            <a:rPr kumimoji="1" lang="ja-JP" altLang="en-US" sz="1000">
              <a:latin typeface="ＭＳ Ｐゴシック" panose="020B0600070205080204" pitchFamily="50" charset="-128"/>
              <a:ea typeface="ＭＳ Ｐゴシック" panose="020B0600070205080204" pitchFamily="50" charset="-128"/>
            </a:rPr>
            <a:t>円減少し、</a:t>
          </a:r>
          <a:r>
            <a:rPr kumimoji="1" lang="en-US" altLang="ja-JP" sz="1000">
              <a:latin typeface="ＭＳ Ｐゴシック" panose="020B0600070205080204" pitchFamily="50" charset="-128"/>
              <a:ea typeface="ＭＳ Ｐゴシック" panose="020B0600070205080204" pitchFamily="50" charset="-128"/>
            </a:rPr>
            <a:t>153,080</a:t>
          </a:r>
          <a:r>
            <a:rPr kumimoji="1" lang="ja-JP" altLang="en-US" sz="1000">
              <a:latin typeface="ＭＳ Ｐゴシック" panose="020B0600070205080204" pitchFamily="50" charset="-128"/>
              <a:ea typeface="ＭＳ Ｐゴシック" panose="020B0600070205080204" pitchFamily="50" charset="-128"/>
            </a:rPr>
            <a:t>円となった。</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退職手当支給率等の引き下げに伴う退職手当の減や、職員数の減に伴う職員給の減があった一方で、インターネット仮想端末機器リースの増に伴うネットワーク運用管理の増等により、前年度と比較して</a:t>
          </a:r>
          <a:r>
            <a:rPr kumimoji="1" lang="en-US" altLang="ja-JP" sz="1000">
              <a:latin typeface="ＭＳ Ｐゴシック" panose="020B0600070205080204" pitchFamily="50" charset="-128"/>
              <a:ea typeface="ＭＳ Ｐゴシック" panose="020B0600070205080204" pitchFamily="50" charset="-128"/>
            </a:rPr>
            <a:t>1,170</a:t>
          </a:r>
          <a:r>
            <a:rPr kumimoji="1" lang="ja-JP" altLang="en-US" sz="1000">
              <a:latin typeface="ＭＳ Ｐゴシック" panose="020B0600070205080204" pitchFamily="50" charset="-128"/>
              <a:ea typeface="ＭＳ Ｐゴシック" panose="020B0600070205080204" pitchFamily="50" charset="-128"/>
            </a:rPr>
            <a:t>円増加し、</a:t>
          </a:r>
          <a:r>
            <a:rPr kumimoji="1" lang="en-US" altLang="ja-JP" sz="1000">
              <a:latin typeface="ＭＳ Ｐゴシック" panose="020B0600070205080204" pitchFamily="50" charset="-128"/>
              <a:ea typeface="ＭＳ Ｐゴシック" panose="020B0600070205080204" pitchFamily="50" charset="-128"/>
            </a:rPr>
            <a:t>154,250</a:t>
          </a:r>
          <a:r>
            <a:rPr kumimoji="1" lang="ja-JP" altLang="en-US" sz="1000">
              <a:latin typeface="ＭＳ Ｐゴシック" panose="020B0600070205080204" pitchFamily="50" charset="-128"/>
              <a:ea typeface="ＭＳ Ｐゴシック" panose="020B0600070205080204" pitchFamily="50" charset="-128"/>
            </a:rPr>
            <a:t>円となった。</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年度は、新陳代謝や職員数の減に伴う人件費の減があった一方で、分母となる人口が減少した影響により、前年度と比較して</a:t>
          </a:r>
          <a:r>
            <a:rPr kumimoji="1" lang="en-US" altLang="ja-JP" sz="1000">
              <a:latin typeface="ＭＳ Ｐゴシック" panose="020B0600070205080204" pitchFamily="50" charset="-128"/>
              <a:ea typeface="ＭＳ Ｐゴシック" panose="020B0600070205080204" pitchFamily="50" charset="-128"/>
            </a:rPr>
            <a:t>240</a:t>
          </a:r>
          <a:r>
            <a:rPr kumimoji="1" lang="ja-JP" altLang="en-US" sz="1000">
              <a:latin typeface="ＭＳ Ｐゴシック" panose="020B0600070205080204" pitchFamily="50" charset="-128"/>
              <a:ea typeface="ＭＳ Ｐゴシック" panose="020B0600070205080204" pitchFamily="50" charset="-128"/>
            </a:rPr>
            <a:t>円増加し、</a:t>
          </a:r>
          <a:r>
            <a:rPr kumimoji="1" lang="en-US" altLang="ja-JP" sz="1000">
              <a:latin typeface="ＭＳ Ｐゴシック" panose="020B0600070205080204" pitchFamily="50" charset="-128"/>
              <a:ea typeface="ＭＳ Ｐゴシック" panose="020B0600070205080204" pitchFamily="50" charset="-128"/>
            </a:rPr>
            <a:t>154,490</a:t>
          </a:r>
          <a:r>
            <a:rPr kumimoji="1" lang="ja-JP" altLang="en-US" sz="1000">
              <a:latin typeface="ＭＳ Ｐゴシック" panose="020B0600070205080204" pitchFamily="50" charset="-128"/>
              <a:ea typeface="ＭＳ Ｐゴシック" panose="020B0600070205080204" pitchFamily="50" charset="-128"/>
            </a:rPr>
            <a:t>円となった。</a:t>
          </a:r>
        </a:p>
        <a:p>
          <a:r>
            <a:rPr kumimoji="1" lang="ja-JP" altLang="en-US" sz="1000">
              <a:latin typeface="ＭＳ Ｐゴシック" panose="020B0600070205080204" pitchFamily="50" charset="-128"/>
              <a:ea typeface="ＭＳ Ｐゴシック" panose="020B0600070205080204" pitchFamily="50" charset="-128"/>
            </a:rPr>
            <a:t>　令和元年度は、職員数の減に伴う人件費の減があった一方で、子どもの心のケア総合拠点整備に係る備品購入費の増などにより、前年度と比較して</a:t>
          </a:r>
          <a:r>
            <a:rPr kumimoji="1" lang="en-US" altLang="ja-JP" sz="1000">
              <a:latin typeface="ＭＳ Ｐゴシック" panose="020B0600070205080204" pitchFamily="50" charset="-128"/>
              <a:ea typeface="ＭＳ Ｐゴシック" panose="020B0600070205080204" pitchFamily="50" charset="-128"/>
            </a:rPr>
            <a:t>2,537</a:t>
          </a:r>
          <a:r>
            <a:rPr kumimoji="1" lang="ja-JP" altLang="en-US" sz="1000">
              <a:latin typeface="ＭＳ Ｐゴシック" panose="020B0600070205080204" pitchFamily="50" charset="-128"/>
              <a:ea typeface="ＭＳ Ｐゴシック" panose="020B0600070205080204" pitchFamily="50" charset="-128"/>
            </a:rPr>
            <a:t>円増加し、</a:t>
          </a:r>
          <a:r>
            <a:rPr kumimoji="1" lang="en-US" altLang="ja-JP" sz="1000">
              <a:latin typeface="ＭＳ Ｐゴシック" panose="020B0600070205080204" pitchFamily="50" charset="-128"/>
              <a:ea typeface="ＭＳ Ｐゴシック" panose="020B0600070205080204" pitchFamily="50" charset="-128"/>
            </a:rPr>
            <a:t>157,027</a:t>
          </a:r>
          <a:r>
            <a:rPr kumimoji="1" lang="ja-JP" altLang="en-US" sz="1000">
              <a:latin typeface="ＭＳ Ｐゴシック" panose="020B0600070205080204" pitchFamily="50" charset="-128"/>
              <a:ea typeface="ＭＳ Ｐゴシック" panose="020B0600070205080204" pitchFamily="50" charset="-128"/>
            </a:rPr>
            <a:t>円となった。</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98073</xdr:rowOff>
    </xdr:from>
    <xdr:to>
      <xdr:col>23</xdr:col>
      <xdr:colOff>133350</xdr:colOff>
      <xdr:row>88</xdr:row>
      <xdr:rowOff>52805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5523"/>
          <a:ext cx="0" cy="1154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24882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1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52805</xdr:rowOff>
    </xdr:from>
    <xdr:to>
      <xdr:col>24</xdr:col>
      <xdr:colOff>12700</xdr:colOff>
      <xdr:row>88</xdr:row>
      <xdr:rowOff>52805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4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13000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98073</xdr:rowOff>
    </xdr:from>
    <xdr:to>
      <xdr:col>24</xdr:col>
      <xdr:colOff>12700</xdr:colOff>
      <xdr:row>81</xdr:row>
      <xdr:rowOff>98073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151670</xdr:rowOff>
    </xdr:from>
    <xdr:to>
      <xdr:col>23</xdr:col>
      <xdr:colOff>133350</xdr:colOff>
      <xdr:row>87</xdr:row>
      <xdr:rowOff>31235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896370"/>
          <a:ext cx="838200" cy="5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47077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0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30550</xdr:rowOff>
    </xdr:from>
    <xdr:to>
      <xdr:col>23</xdr:col>
      <xdr:colOff>184150</xdr:colOff>
      <xdr:row>83</xdr:row>
      <xdr:rowOff>132150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146844</xdr:rowOff>
    </xdr:from>
    <xdr:to>
      <xdr:col>19</xdr:col>
      <xdr:colOff>133350</xdr:colOff>
      <xdr:row>86</xdr:row>
      <xdr:rowOff>151670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8915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37205</xdr:rowOff>
    </xdr:from>
    <xdr:to>
      <xdr:col>19</xdr:col>
      <xdr:colOff>184150</xdr:colOff>
      <xdr:row>83</xdr:row>
      <xdr:rowOff>138805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148982</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3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123317</xdr:rowOff>
    </xdr:from>
    <xdr:to>
      <xdr:col>15</xdr:col>
      <xdr:colOff>82550</xdr:colOff>
      <xdr:row>86</xdr:row>
      <xdr:rowOff>146844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868017"/>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32279</xdr:rowOff>
    </xdr:from>
    <xdr:to>
      <xdr:col>15</xdr:col>
      <xdr:colOff>133350</xdr:colOff>
      <xdr:row>83</xdr:row>
      <xdr:rowOff>133879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144056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123317</xdr:rowOff>
    </xdr:from>
    <xdr:to>
      <xdr:col>11</xdr:col>
      <xdr:colOff>31750</xdr:colOff>
      <xdr:row>86</xdr:row>
      <xdr:rowOff>163734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868017"/>
          <a:ext cx="8890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10060</xdr:rowOff>
    </xdr:from>
    <xdr:to>
      <xdr:col>11</xdr:col>
      <xdr:colOff>82550</xdr:colOff>
      <xdr:row>86</xdr:row>
      <xdr:rowOff>111660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75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121837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52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129008</xdr:rowOff>
    </xdr:from>
    <xdr:to>
      <xdr:col>7</xdr:col>
      <xdr:colOff>31750</xdr:colOff>
      <xdr:row>86</xdr:row>
      <xdr:rowOff>59158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70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69335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7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151885</xdr:rowOff>
    </xdr:from>
    <xdr:to>
      <xdr:col>23</xdr:col>
      <xdr:colOff>184150</xdr:colOff>
      <xdr:row>87</xdr:row>
      <xdr:rowOff>82035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8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123962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86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100870</xdr:rowOff>
    </xdr:from>
    <xdr:to>
      <xdr:col>19</xdr:col>
      <xdr:colOff>184150</xdr:colOff>
      <xdr:row>87</xdr:row>
      <xdr:rowOff>31020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84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15797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93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96044</xdr:rowOff>
    </xdr:from>
    <xdr:to>
      <xdr:col>15</xdr:col>
      <xdr:colOff>133350</xdr:colOff>
      <xdr:row>87</xdr:row>
      <xdr:rowOff>26194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8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10971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92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72517</xdr:rowOff>
    </xdr:from>
    <xdr:to>
      <xdr:col>11</xdr:col>
      <xdr:colOff>82550</xdr:colOff>
      <xdr:row>87</xdr:row>
      <xdr:rowOff>2667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8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158894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90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112934</xdr:rowOff>
    </xdr:from>
    <xdr:to>
      <xdr:col>7</xdr:col>
      <xdr:colOff>31750</xdr:colOff>
      <xdr:row>87</xdr:row>
      <xdr:rowOff>43084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8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27861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9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月時点において、職員構成の変動などにより、前年度と比較して</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100.8</a:t>
          </a:r>
          <a:r>
            <a:rPr kumimoji="1" lang="ja-JP" altLang="en-US" sz="1000">
              <a:latin typeface="ＭＳ Ｐゴシック" panose="020B0600070205080204" pitchFamily="50" charset="-128"/>
              <a:ea typeface="ＭＳ Ｐゴシック" panose="020B0600070205080204" pitchFamily="50" charset="-128"/>
            </a:rPr>
            <a:t>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月時点において、給与制度の総合的見直しに伴う給料の経過措置（現給保障）が終了したことや、国において若年層の</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号俸回復措置が講じられたことなどにより、前年度と比較して</a:t>
          </a:r>
          <a:r>
            <a:rPr kumimoji="1" lang="en-US" altLang="ja-JP" sz="1000">
              <a:latin typeface="ＭＳ Ｐゴシック" panose="020B0600070205080204" pitchFamily="50" charset="-128"/>
              <a:ea typeface="ＭＳ Ｐゴシック" panose="020B0600070205080204" pitchFamily="50" charset="-128"/>
            </a:rPr>
            <a:t>0.5</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100.3</a:t>
          </a:r>
          <a:r>
            <a:rPr kumimoji="1" lang="ja-JP" altLang="en-US" sz="1000">
              <a:latin typeface="ＭＳ Ｐゴシック" panose="020B0600070205080204" pitchFamily="50" charset="-128"/>
              <a:ea typeface="ＭＳ Ｐゴシック" panose="020B0600070205080204" pitchFamily="50" charset="-128"/>
            </a:rPr>
            <a:t>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年度は平成</a:t>
          </a:r>
          <a:r>
            <a:rPr kumimoji="1" lang="en-US" altLang="ja-JP" sz="1000">
              <a:latin typeface="ＭＳ Ｐゴシック" panose="020B0600070205080204" pitchFamily="50" charset="-128"/>
              <a:ea typeface="ＭＳ Ｐゴシック" panose="020B0600070205080204" pitchFamily="50" charset="-128"/>
            </a:rPr>
            <a:t>31</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月時点において、人事委員会勧告に基づき、地域手当の引下げ（▲</a:t>
          </a:r>
          <a:r>
            <a:rPr kumimoji="1" lang="en-US" altLang="ja-JP" sz="1000">
              <a:latin typeface="ＭＳ Ｐゴシック" panose="020B0600070205080204" pitchFamily="50" charset="-128"/>
              <a:ea typeface="ＭＳ Ｐゴシック" panose="020B0600070205080204" pitchFamily="50" charset="-128"/>
            </a:rPr>
            <a:t>0.75</a:t>
          </a:r>
          <a:r>
            <a:rPr kumimoji="1" lang="ja-JP" altLang="en-US" sz="1000">
              <a:latin typeface="ＭＳ Ｐゴシック" panose="020B0600070205080204" pitchFamily="50" charset="-128"/>
              <a:ea typeface="ＭＳ Ｐゴシック" panose="020B0600070205080204" pitchFamily="50" charset="-128"/>
            </a:rPr>
            <a:t>％）と併せて、給料に一定率（＋</a:t>
          </a:r>
          <a:r>
            <a:rPr kumimoji="1" lang="en-US" altLang="ja-JP" sz="1000">
              <a:latin typeface="ＭＳ Ｐゴシック" panose="020B0600070205080204" pitchFamily="50" charset="-128"/>
              <a:ea typeface="ＭＳ Ｐゴシック" panose="020B0600070205080204" pitchFamily="50" charset="-128"/>
            </a:rPr>
            <a:t>0.75</a:t>
          </a:r>
          <a:r>
            <a:rPr kumimoji="1" lang="ja-JP" altLang="en-US" sz="1000">
              <a:latin typeface="ＭＳ Ｐゴシック" panose="020B0600070205080204" pitchFamily="50" charset="-128"/>
              <a:ea typeface="ＭＳ Ｐゴシック" panose="020B0600070205080204" pitchFamily="50" charset="-128"/>
            </a:rPr>
            <a:t>％）を加算する配分の見直しを行ったため、給料のみで比較したラスパイレス指数が</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100.7</a:t>
          </a:r>
          <a:r>
            <a:rPr kumimoji="1" lang="ja-JP" altLang="en-US" sz="1000">
              <a:latin typeface="ＭＳ Ｐゴシック" panose="020B0600070205080204" pitchFamily="50" charset="-128"/>
              <a:ea typeface="ＭＳ Ｐゴシック" panose="020B0600070205080204" pitchFamily="50" charset="-128"/>
            </a:rPr>
            <a:t>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令和元年度は令和２年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月時点において、職員構成の変動などにより、前年度と比較して</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100.9</a:t>
          </a:r>
          <a:r>
            <a:rPr kumimoji="1" lang="ja-JP" altLang="en-US" sz="1000">
              <a:latin typeface="ＭＳ Ｐゴシック" panose="020B0600070205080204" pitchFamily="50" charset="-128"/>
              <a:ea typeface="ＭＳ Ｐゴシック" panose="020B0600070205080204" pitchFamily="50" charset="-128"/>
            </a:rPr>
            <a:t>となった。今後も引き続き、給与の適正化に努めていく。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111761</xdr:rowOff>
    </xdr:from>
    <xdr:to>
      <xdr:col>81</xdr:col>
      <xdr:colOff>44450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170661"/>
          <a:ext cx="0" cy="1109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26688</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111761</xdr:rowOff>
    </xdr:from>
    <xdr:to>
      <xdr:col>81</xdr:col>
      <xdr:colOff>133350</xdr:colOff>
      <xdr:row>82</xdr:row>
      <xdr:rowOff>111761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1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89</xdr:row>
      <xdr:rowOff>21589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184120"/>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88</xdr:row>
      <xdr:rowOff>96520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9910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88</xdr:row>
      <xdr:rowOff>144780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9910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96520</xdr:rowOff>
    </xdr:from>
    <xdr:to>
      <xdr:col>68</xdr:col>
      <xdr:colOff>152400</xdr:colOff>
      <xdr:row>88</xdr:row>
      <xdr:rowOff>144780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18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142239</xdr:rowOff>
    </xdr:from>
    <xdr:to>
      <xdr:col>81</xdr:col>
      <xdr:colOff>95250</xdr:colOff>
      <xdr:row>89</xdr:row>
      <xdr:rowOff>72389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38116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1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8907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45720</xdr:rowOff>
    </xdr:from>
    <xdr:to>
      <xdr:col>64</xdr:col>
      <xdr:colOff>152400</xdr:colOff>
      <xdr:row>88</xdr:row>
      <xdr:rowOff>147320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132097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年に策定した「定員適正化計画」に基づき組織や事務事業等の見直しを進め、計画期間の平成</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日から平成</a:t>
          </a:r>
          <a:r>
            <a:rPr kumimoji="1" lang="en-US" altLang="ja-JP" sz="1000">
              <a:latin typeface="ＭＳ Ｐゴシック" panose="020B0600070205080204" pitchFamily="50" charset="-128"/>
              <a:ea typeface="ＭＳ Ｐゴシック" panose="020B0600070205080204" pitchFamily="50" charset="-128"/>
            </a:rPr>
            <a:t>23</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日までの</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年間で、普通会計部門で</a:t>
          </a:r>
          <a:r>
            <a:rPr kumimoji="1" lang="en-US" altLang="ja-JP" sz="1000">
              <a:latin typeface="ＭＳ Ｐゴシック" panose="020B0600070205080204" pitchFamily="50" charset="-128"/>
              <a:ea typeface="ＭＳ Ｐゴシック" panose="020B0600070205080204" pitchFamily="50" charset="-128"/>
            </a:rPr>
            <a:t>777</a:t>
          </a:r>
          <a:r>
            <a:rPr kumimoji="1" lang="ja-JP" altLang="en-US" sz="1000">
              <a:latin typeface="ＭＳ Ｐゴシック" panose="020B0600070205080204" pitchFamily="50" charset="-128"/>
              <a:ea typeface="ＭＳ Ｐゴシック" panose="020B0600070205080204" pitchFamily="50" charset="-128"/>
            </a:rPr>
            <a:t>人（</a:t>
          </a:r>
          <a:r>
            <a:rPr kumimoji="1" lang="en-US" altLang="ja-JP" sz="1000">
              <a:latin typeface="ＭＳ Ｐゴシック" panose="020B0600070205080204" pitchFamily="50" charset="-128"/>
              <a:ea typeface="ＭＳ Ｐゴシック" panose="020B0600070205080204" pitchFamily="50" charset="-128"/>
            </a:rPr>
            <a:t>5.5</a:t>
          </a:r>
          <a:r>
            <a:rPr kumimoji="1" lang="ja-JP" altLang="en-US" sz="1000">
              <a:latin typeface="ＭＳ Ｐゴシック" panose="020B0600070205080204" pitchFamily="50" charset="-128"/>
              <a:ea typeface="ＭＳ Ｐゴシック" panose="020B0600070205080204" pitchFamily="50" charset="-128"/>
            </a:rPr>
            <a:t>％）の削減を達成。計画終了後も、同計画目標数を超えないよう適正に管理している。令和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日職員数は普通会計部門で同計画目標数と比</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096</a:t>
          </a:r>
          <a:r>
            <a:rPr kumimoji="1" lang="ja-JP" altLang="en-US" sz="1000">
              <a:latin typeface="ＭＳ Ｐゴシック" panose="020B0600070205080204" pitchFamily="50" charset="-128"/>
              <a:ea typeface="ＭＳ Ｐゴシック" panose="020B0600070205080204" pitchFamily="50" charset="-128"/>
            </a:rPr>
            <a:t>人（</a:t>
          </a:r>
          <a:r>
            <a:rPr kumimoji="1" lang="en-US" altLang="ja-JP" sz="1000">
              <a:latin typeface="ＭＳ Ｐゴシック" panose="020B0600070205080204" pitchFamily="50" charset="-128"/>
              <a:ea typeface="ＭＳ Ｐゴシック" panose="020B0600070205080204" pitchFamily="50" charset="-128"/>
            </a:rPr>
            <a:t>8.2</a:t>
          </a:r>
          <a:r>
            <a:rPr kumimoji="1" lang="ja-JP" altLang="en-US" sz="1000">
              <a:latin typeface="ＭＳ Ｐゴシック" panose="020B0600070205080204" pitchFamily="50" charset="-128"/>
              <a:ea typeface="ＭＳ Ｐゴシック" panose="020B0600070205080204" pitchFamily="50" charset="-128"/>
            </a:rPr>
            <a:t>％）の純減、前年比でも</a:t>
          </a:r>
          <a:r>
            <a:rPr kumimoji="1" lang="en-US" altLang="ja-JP" sz="1000">
              <a:latin typeface="ＭＳ Ｐゴシック" panose="020B0600070205080204" pitchFamily="50" charset="-128"/>
              <a:ea typeface="ＭＳ Ｐゴシック" panose="020B0600070205080204" pitchFamily="50" charset="-128"/>
            </a:rPr>
            <a:t>454</a:t>
          </a:r>
          <a:r>
            <a:rPr kumimoji="1" lang="ja-JP" altLang="en-US" sz="1000">
              <a:latin typeface="ＭＳ Ｐゴシック" panose="020B0600070205080204" pitchFamily="50" charset="-128"/>
              <a:ea typeface="ＭＳ Ｐゴシック" panose="020B0600070205080204" pitchFamily="50" charset="-128"/>
            </a:rPr>
            <a:t>人（</a:t>
          </a:r>
          <a:r>
            <a:rPr kumimoji="1" lang="en-US" altLang="ja-JP" sz="1000">
              <a:latin typeface="ＭＳ Ｐゴシック" panose="020B0600070205080204" pitchFamily="50" charset="-128"/>
              <a:ea typeface="ＭＳ Ｐゴシック" panose="020B0600070205080204" pitchFamily="50" charset="-128"/>
            </a:rPr>
            <a:t>3.5</a:t>
          </a:r>
          <a:r>
            <a:rPr kumimoji="1" lang="ja-JP" altLang="en-US" sz="1000">
              <a:latin typeface="ＭＳ Ｐゴシック" panose="020B0600070205080204" pitchFamily="50" charset="-128"/>
              <a:ea typeface="ＭＳ Ｐゴシック" panose="020B0600070205080204" pitchFamily="50" charset="-128"/>
            </a:rPr>
            <a:t>％）の純減となっている。なお、グループ内順位は</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団体中</a:t>
          </a:r>
          <a:r>
            <a:rPr kumimoji="1" lang="en-US" altLang="ja-JP" sz="1000">
              <a:latin typeface="ＭＳ Ｐゴシック" panose="020B0600070205080204" pitchFamily="50" charset="-128"/>
              <a:ea typeface="ＭＳ Ｐゴシック" panose="020B0600070205080204" pitchFamily="50" charset="-128"/>
            </a:rPr>
            <a:t>9</a:t>
          </a:r>
          <a:r>
            <a:rPr kumimoji="1" lang="ja-JP" altLang="en-US" sz="1000">
              <a:latin typeface="ＭＳ Ｐゴシック" panose="020B0600070205080204" pitchFamily="50" charset="-128"/>
              <a:ea typeface="ＭＳ Ｐゴシック" panose="020B0600070205080204" pitchFamily="50" charset="-128"/>
            </a:rPr>
            <a:t>位であるが、人口が同規模の類似団体（</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団体）と比較した場合は概ね平均的な水準である。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58658</xdr:rowOff>
    </xdr:from>
    <xdr:to>
      <xdr:col>81</xdr:col>
      <xdr:colOff>44450</xdr:colOff>
      <xdr:row>66</xdr:row>
      <xdr:rowOff>137663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174208"/>
          <a:ext cx="0" cy="1279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109740</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2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137663</xdr:rowOff>
    </xdr:from>
    <xdr:to>
      <xdr:col>81</xdr:col>
      <xdr:colOff>133350</xdr:colOff>
      <xdr:row>66</xdr:row>
      <xdr:rowOff>137663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5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145035</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91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58658</xdr:rowOff>
    </xdr:from>
    <xdr:to>
      <xdr:col>81</xdr:col>
      <xdr:colOff>133350</xdr:colOff>
      <xdr:row>59</xdr:row>
      <xdr:rowOff>58658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17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102801</xdr:rowOff>
    </xdr:from>
    <xdr:to>
      <xdr:col>81</xdr:col>
      <xdr:colOff>44450</xdr:colOff>
      <xdr:row>66</xdr:row>
      <xdr:rowOff>36220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6179800" y="11247051"/>
          <a:ext cx="838200" cy="10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146952</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433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130425</xdr:rowOff>
    </xdr:from>
    <xdr:to>
      <xdr:col>81</xdr:col>
      <xdr:colOff>95250</xdr:colOff>
      <xdr:row>62</xdr:row>
      <xdr:rowOff>60575</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58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36220</xdr:rowOff>
    </xdr:from>
    <xdr:to>
      <xdr:col>77</xdr:col>
      <xdr:colOff>44450</xdr:colOff>
      <xdr:row>66</xdr:row>
      <xdr:rowOff>36872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290800" y="11351920"/>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117178</xdr:rowOff>
    </xdr:from>
    <xdr:to>
      <xdr:col>77</xdr:col>
      <xdr:colOff>95250</xdr:colOff>
      <xdr:row>62</xdr:row>
      <xdr:rowOff>47328</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57505</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3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14238</xdr:rowOff>
    </xdr:from>
    <xdr:to>
      <xdr:col>72</xdr:col>
      <xdr:colOff>203200</xdr:colOff>
      <xdr:row>66</xdr:row>
      <xdr:rowOff>36872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1329938"/>
          <a:ext cx="889000" cy="2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99997</xdr:rowOff>
    </xdr:from>
    <xdr:to>
      <xdr:col>73</xdr:col>
      <xdr:colOff>44450</xdr:colOff>
      <xdr:row>62</xdr:row>
      <xdr:rowOff>30147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40324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32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14238</xdr:rowOff>
    </xdr:from>
    <xdr:to>
      <xdr:col>68</xdr:col>
      <xdr:colOff>152400</xdr:colOff>
      <xdr:row>66</xdr:row>
      <xdr:rowOff>15638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512800" y="11329938"/>
          <a:ext cx="8890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30532</xdr:rowOff>
    </xdr:from>
    <xdr:to>
      <xdr:col>68</xdr:col>
      <xdr:colOff>203200</xdr:colOff>
      <xdr:row>64</xdr:row>
      <xdr:rowOff>132132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100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142309</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77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63180</xdr:rowOff>
    </xdr:from>
    <xdr:to>
      <xdr:col>64</xdr:col>
      <xdr:colOff>152400</xdr:colOff>
      <xdr:row>64</xdr:row>
      <xdr:rowOff>164780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10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3507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8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52001</xdr:rowOff>
    </xdr:from>
    <xdr:to>
      <xdr:col>81</xdr:col>
      <xdr:colOff>95250</xdr:colOff>
      <xdr:row>65</xdr:row>
      <xdr:rowOff>153601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11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24078</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11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156870</xdr:rowOff>
    </xdr:from>
    <xdr:to>
      <xdr:col>77</xdr:col>
      <xdr:colOff>95250</xdr:colOff>
      <xdr:row>66</xdr:row>
      <xdr:rowOff>87020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13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71797</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1387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157522</xdr:rowOff>
    </xdr:from>
    <xdr:to>
      <xdr:col>73</xdr:col>
      <xdr:colOff>44450</xdr:colOff>
      <xdr:row>66</xdr:row>
      <xdr:rowOff>87672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130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72449</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138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134888</xdr:rowOff>
    </xdr:from>
    <xdr:to>
      <xdr:col>68</xdr:col>
      <xdr:colOff>203200</xdr:colOff>
      <xdr:row>66</xdr:row>
      <xdr:rowOff>65038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127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49815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136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136288</xdr:rowOff>
    </xdr:from>
    <xdr:to>
      <xdr:col>64</xdr:col>
      <xdr:colOff>152400</xdr:colOff>
      <xdr:row>66</xdr:row>
      <xdr:rowOff>66438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128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51215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136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県債等残高の計画的な削減により、臨時財政対策債を除く元利償還金が減少したことなどから、令和元年度までに</a:t>
          </a:r>
          <a:r>
            <a:rPr kumimoji="1" lang="en-US" altLang="ja-JP" sz="1000">
              <a:latin typeface="ＭＳ Ｐゴシック" panose="020B0600070205080204" pitchFamily="50" charset="-128"/>
              <a:ea typeface="ＭＳ Ｐゴシック" panose="020B0600070205080204" pitchFamily="50" charset="-128"/>
            </a:rPr>
            <a:t>13.6%</a:t>
          </a:r>
          <a:r>
            <a:rPr kumimoji="1" lang="ja-JP" altLang="en-US" sz="1000">
              <a:latin typeface="ＭＳ Ｐゴシック" panose="020B0600070205080204" pitchFamily="50" charset="-128"/>
              <a:ea typeface="ＭＳ Ｐゴシック" panose="020B0600070205080204" pitchFamily="50" charset="-128"/>
            </a:rPr>
            <a:t>まで低下した。</a:t>
          </a:r>
        </a:p>
        <a:p>
          <a:r>
            <a:rPr kumimoji="1" lang="ja-JP" altLang="en-US" sz="1000">
              <a:latin typeface="ＭＳ Ｐゴシック" panose="020B0600070205080204" pitchFamily="50" charset="-128"/>
              <a:ea typeface="ＭＳ Ｐゴシック" panose="020B0600070205080204" pitchFamily="50" charset="-128"/>
            </a:rPr>
            <a:t>　有利な交付税措置のある県債を積極的に活用するとともに、資金手当債等の発行抑制に努め、将来の公債費負担の軽減を図っていく。</a:t>
          </a:r>
        </a:p>
        <a:p>
          <a:endParaRPr kumimoji="1" lang="ja-JP" altLang="en-US" sz="1000">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45</xdr:row>
      <xdr:rowOff>33867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110772</xdr:rowOff>
    </xdr:from>
    <xdr:to>
      <xdr:col>81</xdr:col>
      <xdr:colOff>44450</xdr:colOff>
      <xdr:row>40</xdr:row>
      <xdr:rowOff>100189</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797322"/>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100189</xdr:rowOff>
    </xdr:from>
    <xdr:to>
      <xdr:col>77</xdr:col>
      <xdr:colOff>44450</xdr:colOff>
      <xdr:row>40</xdr:row>
      <xdr:rowOff>153811</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9581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153811</xdr:rowOff>
    </xdr:from>
    <xdr:to>
      <xdr:col>72</xdr:col>
      <xdr:colOff>203200</xdr:colOff>
      <xdr:row>41</xdr:row>
      <xdr:rowOff>22578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0118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103011</xdr:rowOff>
    </xdr:from>
    <xdr:to>
      <xdr:col>73</xdr:col>
      <xdr:colOff>44450</xdr:colOff>
      <xdr:row>41</xdr:row>
      <xdr:rowOff>33161</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43338</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22578</xdr:rowOff>
    </xdr:from>
    <xdr:to>
      <xdr:col>68</xdr:col>
      <xdr:colOff>152400</xdr:colOff>
      <xdr:row>41</xdr:row>
      <xdr:rowOff>76200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0520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164395</xdr:rowOff>
    </xdr:from>
    <xdr:to>
      <xdr:col>68</xdr:col>
      <xdr:colOff>203200</xdr:colOff>
      <xdr:row>39</xdr:row>
      <xdr:rowOff>94545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104722</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59972</xdr:rowOff>
    </xdr:from>
    <xdr:to>
      <xdr:col>81</xdr:col>
      <xdr:colOff>95250</xdr:colOff>
      <xdr:row>39</xdr:row>
      <xdr:rowOff>161572</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76499</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59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49389</xdr:rowOff>
    </xdr:from>
    <xdr:to>
      <xdr:col>77</xdr:col>
      <xdr:colOff>95250</xdr:colOff>
      <xdr:row>40</xdr:row>
      <xdr:rowOff>150989</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103011</xdr:rowOff>
    </xdr:from>
    <xdr:to>
      <xdr:col>73</xdr:col>
      <xdr:colOff>44450</xdr:colOff>
      <xdr:row>41</xdr:row>
      <xdr:rowOff>33161</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17938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143228</xdr:rowOff>
    </xdr:from>
    <xdr:to>
      <xdr:col>68</xdr:col>
      <xdr:colOff>203200</xdr:colOff>
      <xdr:row>41</xdr:row>
      <xdr:rowOff>73378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58155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年度以降は、それ以前に引き続き、県債等残高削減計画に基づく県債等残高の計画的な削減により地方債残高（臨時財政対策債を除く）が減少した影響などから低下していたが、平成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年度は前年度の法人事業税の減収により標準財政規模が縮小したことから</a:t>
          </a:r>
          <a:r>
            <a:rPr kumimoji="1" lang="en-US" altLang="ja-JP" sz="1000">
              <a:latin typeface="ＭＳ Ｐゴシック" panose="020B0600070205080204" pitchFamily="50" charset="-128"/>
              <a:ea typeface="ＭＳ Ｐゴシック" panose="020B0600070205080204" pitchFamily="50" charset="-128"/>
            </a:rPr>
            <a:t>206.0%</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令和元年度は、県債等残高の計画的な削減により地方債残高（臨時財政対策債を除く）が減少した一方で、財政調整基金の減少等により充当可能基金額が減少したことなどから、前年度と比較して</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208.6%</a:t>
          </a:r>
          <a:r>
            <a:rPr kumimoji="1" lang="ja-JP" altLang="en-US" sz="10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133773</xdr:rowOff>
    </xdr:from>
    <xdr:to>
      <xdr:col>81</xdr:col>
      <xdr:colOff>44450</xdr:colOff>
      <xdr:row>22</xdr:row>
      <xdr:rowOff>21632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62623"/>
          <a:ext cx="0" cy="1430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165159</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21632</xdr:rowOff>
    </xdr:from>
    <xdr:to>
      <xdr:col>81</xdr:col>
      <xdr:colOff>133350</xdr:colOff>
      <xdr:row>22</xdr:row>
      <xdr:rowOff>21632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48700</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0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133773</xdr:rowOff>
    </xdr:from>
    <xdr:to>
      <xdr:col>81</xdr:col>
      <xdr:colOff>133350</xdr:colOff>
      <xdr:row>13</xdr:row>
      <xdr:rowOff>133773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6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77893</xdr:rowOff>
    </xdr:from>
    <xdr:to>
      <xdr:col>81</xdr:col>
      <xdr:colOff>44450</xdr:colOff>
      <xdr:row>16</xdr:row>
      <xdr:rowOff>98806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179800" y="2821093"/>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13394</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309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41317</xdr:rowOff>
    </xdr:from>
    <xdr:to>
      <xdr:col>81</xdr:col>
      <xdr:colOff>95250</xdr:colOff>
      <xdr:row>18</xdr:row>
      <xdr:rowOff>142917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58589</xdr:rowOff>
    </xdr:from>
    <xdr:to>
      <xdr:col>77</xdr:col>
      <xdr:colOff>44450</xdr:colOff>
      <xdr:row>16</xdr:row>
      <xdr:rowOff>77893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290800" y="280178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13166</xdr:rowOff>
    </xdr:from>
    <xdr:to>
      <xdr:col>77</xdr:col>
      <xdr:colOff>95250</xdr:colOff>
      <xdr:row>18</xdr:row>
      <xdr:rowOff>114766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99542</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3185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50546</xdr:rowOff>
    </xdr:from>
    <xdr:to>
      <xdr:col>72</xdr:col>
      <xdr:colOff>203200</xdr:colOff>
      <xdr:row>16</xdr:row>
      <xdr:rowOff>58589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4401800" y="27937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170138</xdr:rowOff>
    </xdr:from>
    <xdr:to>
      <xdr:col>73</xdr:col>
      <xdr:colOff>44450</xdr:colOff>
      <xdr:row>18</xdr:row>
      <xdr:rowOff>100288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85065</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31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48937</xdr:rowOff>
    </xdr:from>
    <xdr:to>
      <xdr:col>68</xdr:col>
      <xdr:colOff>152400</xdr:colOff>
      <xdr:row>16</xdr:row>
      <xdr:rowOff>50546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2792137"/>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117433</xdr:rowOff>
    </xdr:from>
    <xdr:to>
      <xdr:col>68</xdr:col>
      <xdr:colOff>203200</xdr:colOff>
      <xdr:row>15</xdr:row>
      <xdr:rowOff>47583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51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57760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73194</xdr:rowOff>
    </xdr:from>
    <xdr:to>
      <xdr:col>64</xdr:col>
      <xdr:colOff>152400</xdr:colOff>
      <xdr:row>15</xdr:row>
      <xdr:rowOff>3344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47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24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48006</xdr:rowOff>
    </xdr:from>
    <xdr:to>
      <xdr:col>81</xdr:col>
      <xdr:colOff>95250</xdr:colOff>
      <xdr:row>16</xdr:row>
      <xdr:rowOff>149606</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64533</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63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27093</xdr:rowOff>
    </xdr:from>
    <xdr:to>
      <xdr:col>77</xdr:col>
      <xdr:colOff>95250</xdr:colOff>
      <xdr:row>16</xdr:row>
      <xdr:rowOff>128693</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138870</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3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7789</xdr:rowOff>
    </xdr:from>
    <xdr:to>
      <xdr:col>73</xdr:col>
      <xdr:colOff>44450</xdr:colOff>
      <xdr:row>16</xdr:row>
      <xdr:rowOff>109389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119566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51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171196</xdr:rowOff>
    </xdr:from>
    <xdr:to>
      <xdr:col>68</xdr:col>
      <xdr:colOff>203200</xdr:colOff>
      <xdr:row>16</xdr:row>
      <xdr:rowOff>101346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86123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169587</xdr:rowOff>
    </xdr:from>
    <xdr:to>
      <xdr:col>64</xdr:col>
      <xdr:colOff>152400</xdr:colOff>
      <xdr:row>16</xdr:row>
      <xdr:rowOff>99737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84514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8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826,579
809,800
4,465.27
468,395,399
451,981,211
4,162,611
260,600,193
939,828,208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年度は職員給や退職手当の減があったことなどにより、前年度と比較して</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37.0%</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年度は、職員給や地方公務員共済組合負担金の減があったことなどにより、前年度と比較して</a:t>
          </a:r>
          <a:r>
            <a:rPr kumimoji="1" lang="en-US" altLang="ja-JP" sz="1000">
              <a:latin typeface="ＭＳ Ｐゴシック" panose="020B0600070205080204" pitchFamily="50" charset="-128"/>
              <a:ea typeface="ＭＳ Ｐゴシック" panose="020B0600070205080204" pitchFamily="50" charset="-128"/>
            </a:rPr>
            <a:t>0.5</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36.5%</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令和元年度は、職員給や地方公務員共済組合負担金の減があったものの、法人二税の減等に伴う経常一般財源の減少により、前年度と比較して</a:t>
          </a:r>
          <a:r>
            <a:rPr kumimoji="1" lang="en-US" altLang="ja-JP" sz="1000">
              <a:latin typeface="ＭＳ Ｐゴシック" panose="020B0600070205080204" pitchFamily="50" charset="-128"/>
              <a:ea typeface="ＭＳ Ｐゴシック" panose="020B0600070205080204" pitchFamily="50" charset="-128"/>
            </a:rPr>
            <a:t>0.5</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37.0%</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総人件費の抑制を図るため、引き続き適正な定員管理等に努めていく。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102507</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727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86178</xdr:rowOff>
    </xdr:from>
    <xdr:to>
      <xdr:col>24</xdr:col>
      <xdr:colOff>25400</xdr:colOff>
      <xdr:row>36</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086928"/>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86178</xdr:rowOff>
    </xdr:from>
    <xdr:to>
      <xdr:col>19</xdr:col>
      <xdr:colOff>187325</xdr:colOff>
      <xdr:row>36</xdr:row>
      <xdr:rowOff>78014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0869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68036</xdr:rowOff>
    </xdr:from>
    <xdr:to>
      <xdr:col>20</xdr:col>
      <xdr:colOff>38100</xdr:colOff>
      <xdr:row>35</xdr:row>
      <xdr:rowOff>169636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154413</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615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78014</xdr:rowOff>
    </xdr:from>
    <xdr:to>
      <xdr:col>15</xdr:col>
      <xdr:colOff>98425</xdr:colOff>
      <xdr:row>37</xdr:row>
      <xdr:rowOff>4536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2502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2722</xdr:rowOff>
    </xdr:from>
    <xdr:to>
      <xdr:col>15</xdr:col>
      <xdr:colOff>149225</xdr:colOff>
      <xdr:row>35</xdr:row>
      <xdr:rowOff>104322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114499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61686</xdr:rowOff>
    </xdr:from>
    <xdr:to>
      <xdr:col>11</xdr:col>
      <xdr:colOff>9525</xdr:colOff>
      <xdr:row>37</xdr:row>
      <xdr:rowOff>4536</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5890986"/>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43543</xdr:rowOff>
    </xdr:from>
    <xdr:to>
      <xdr:col>11</xdr:col>
      <xdr:colOff>60325</xdr:colOff>
      <xdr:row>38</xdr:row>
      <xdr:rowOff>145143</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129920</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xdr:rowOff>
    </xdr:from>
    <xdr:to>
      <xdr:col>6</xdr:col>
      <xdr:colOff>171450</xdr:colOff>
      <xdr:row>38</xdr:row>
      <xdr:rowOff>112485</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97262</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170741</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1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35378</xdr:rowOff>
    </xdr:from>
    <xdr:to>
      <xdr:col>20</xdr:col>
      <xdr:colOff>38100</xdr:colOff>
      <xdr:row>35</xdr:row>
      <xdr:rowOff>136978</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147155</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27214</xdr:rowOff>
    </xdr:from>
    <xdr:to>
      <xdr:col>15</xdr:col>
      <xdr:colOff>149225</xdr:colOff>
      <xdr:row>36</xdr:row>
      <xdr:rowOff>128814</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125186</xdr:rowOff>
    </xdr:from>
    <xdr:to>
      <xdr:col>11</xdr:col>
      <xdr:colOff>60325</xdr:colOff>
      <xdr:row>37</xdr:row>
      <xdr:rowOff>55336</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65513</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10886</xdr:rowOff>
    </xdr:from>
    <xdr:to>
      <xdr:col>6</xdr:col>
      <xdr:colOff>171450</xdr:colOff>
      <xdr:row>34</xdr:row>
      <xdr:rowOff>112486</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122663</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年度以降は全国平均、グループ内平均をともに上回っている。</a:t>
          </a:r>
        </a:p>
        <a:p>
          <a:r>
            <a:rPr kumimoji="1" lang="ja-JP" altLang="en-US" sz="1000">
              <a:latin typeface="ＭＳ Ｐゴシック" panose="020B0600070205080204" pitchFamily="50" charset="-128"/>
              <a:ea typeface="ＭＳ Ｐゴシック" panose="020B0600070205080204" pitchFamily="50" charset="-128"/>
            </a:rPr>
            <a:t>　令和元年度は教育情報ネットワークの整備などに要する経費が増加したことから、前年度と比較して</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5.2%</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予算編成時に一般行政経費や経常経費等へのシーリング設定を行うこと等により歳出削減に努めていく。</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146050</xdr:rowOff>
    </xdr:from>
    <xdr:to>
      <xdr:col>82</xdr:col>
      <xdr:colOff>107950</xdr:colOff>
      <xdr:row>20</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40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19</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36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19</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36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107950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251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95250</xdr:rowOff>
    </xdr:from>
    <xdr:to>
      <xdr:col>78</xdr:col>
      <xdr:colOff>120650</xdr:colOff>
      <xdr:row>20</xdr:row>
      <xdr:rowOff>25400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10177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年度は社会的養護処遇加算の新設等に伴う児童入所施設等措置費の増があったことなどにより、前年度と比較して</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年度は児童入所施設等措置費などの増があったものの、実質県税の増収等に伴う経常一般財源の増により、前年度と同じく</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令和元年度は生徒数の減に伴う公立高等学校奨学給付金などの減があったものの、法人二税の減収等に伴う経常一般財源の減少により、前年度と同じく</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全国平均、グループ内平均をともに下回っており、引き続き現在の水準が維持できるよう努めていく。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3395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24130</xdr:rowOff>
    </xdr:from>
    <xdr:to>
      <xdr:col>11</xdr:col>
      <xdr:colOff>9525</xdr:colOff>
      <xdr:row>55</xdr:row>
      <xdr:rowOff>46990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年度以降、維持補修費が大きな割合を占め、主な変動要因となっていた。</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年度は維持補修費が減少したものの、国民健康保険特別会計の設置に伴う繰出金が皆増となったことから、前年度と比較して</a:t>
          </a:r>
          <a:r>
            <a:rPr kumimoji="1" lang="en-US" altLang="ja-JP" sz="1000">
              <a:latin typeface="ＭＳ Ｐゴシック" panose="020B0600070205080204" pitchFamily="50" charset="-128"/>
              <a:ea typeface="ＭＳ Ｐゴシック" panose="020B0600070205080204" pitchFamily="50" charset="-128"/>
            </a:rPr>
            <a:t>2.0</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3.2%</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令和元年度は市町村振興資金貸付金が減少したことなどにより、前年度と比較して</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3.1%</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全国平均、グループ内平均をともに下回っており、引き続き現在の水準が維持できるよう努めていく。</a:t>
          </a:r>
        </a:p>
      </xdr:txBody>
    </xdr:sp>
    <xdr:clientData/>
  </xdr:twoCellAnchor>
  <xdr:oneCellAnchor>
    <xdr:from>
      <xdr:col>62</xdr:col>
      <xdr:colOff>6350</xdr:colOff>
      <xdr:row>49</xdr:row>
      <xdr:rowOff>107950</xdr:rowOff>
    </xdr:from>
    <xdr:ext cx="298543" cy="225703"/>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50800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042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146050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57</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1567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88900</xdr:rowOff>
    </xdr:from>
    <xdr:to>
      <xdr:col>73</xdr:col>
      <xdr:colOff>180975</xdr:colOff>
      <xdr:row>53</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004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88900</xdr:rowOff>
    </xdr:from>
    <xdr:to>
      <xdr:col>69</xdr:col>
      <xdr:colOff>92075</xdr:colOff>
      <xdr:row>52</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00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95250</xdr:rowOff>
    </xdr:from>
    <xdr:to>
      <xdr:col>69</xdr:col>
      <xdr:colOff>142875</xdr:colOff>
      <xdr:row>54</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18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143527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38100</xdr:rowOff>
    </xdr:from>
    <xdr:to>
      <xdr:col>69</xdr:col>
      <xdr:colOff>142875</xdr:colOff>
      <xdr:row>52</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年度以降は高齢者医療費や介護保険関係経費等の社会保障関係費の増等により、補助費等は増加傾向にある。</a:t>
          </a:r>
        </a:p>
        <a:p>
          <a:r>
            <a:rPr kumimoji="1" lang="ja-JP" altLang="en-US" sz="1000">
              <a:latin typeface="ＭＳ Ｐゴシック" panose="020B0600070205080204" pitchFamily="50" charset="-128"/>
              <a:ea typeface="ＭＳ Ｐゴシック" panose="020B0600070205080204" pitchFamily="50" charset="-128"/>
            </a:rPr>
            <a:t>　令和元年度は民間保育所等施設型給付費負担金が増加したことなどから、前年度と比較して</a:t>
          </a:r>
          <a:r>
            <a:rPr kumimoji="1" lang="en-US" altLang="ja-JP" sz="1000">
              <a:latin typeface="ＭＳ Ｐゴシック" panose="020B0600070205080204" pitchFamily="50" charset="-128"/>
              <a:ea typeface="ＭＳ Ｐゴシック" panose="020B0600070205080204" pitchFamily="50" charset="-128"/>
            </a:rPr>
            <a:t>0.6</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20.1%</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全国平均、グループ内平均をともに下回っており、引き続き適正な水準の維持に努めていく。</a:t>
          </a:r>
        </a:p>
      </xdr:txBody>
    </xdr:sp>
    <xdr:clientData/>
  </xdr:twoCellAnchor>
  <xdr:oneCellAnchor>
    <xdr:from>
      <xdr:col>62</xdr:col>
      <xdr:colOff>6350</xdr:colOff>
      <xdr:row>29</xdr:row>
      <xdr:rowOff>107950</xdr:rowOff>
    </xdr:from>
    <xdr:ext cx="298543" cy="225703"/>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143328</xdr:rowOff>
    </xdr:from>
    <xdr:to>
      <xdr:col>82</xdr:col>
      <xdr:colOff>107950</xdr:colOff>
      <xdr:row>41</xdr:row>
      <xdr:rowOff>102507</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6297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58255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143328</xdr:rowOff>
    </xdr:from>
    <xdr:to>
      <xdr:col>82</xdr:col>
      <xdr:colOff>196850</xdr:colOff>
      <xdr:row>32</xdr:row>
      <xdr:rowOff>143328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34</xdr:row>
      <xdr:rowOff>110672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58420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121755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149678</xdr:rowOff>
    </xdr:from>
    <xdr:to>
      <xdr:col>82</xdr:col>
      <xdr:colOff>158750</xdr:colOff>
      <xdr:row>38</xdr:row>
      <xdr:rowOff>79828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35</xdr:row>
      <xdr:rowOff>135164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5842000"/>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118836</xdr:rowOff>
    </xdr:from>
    <xdr:to>
      <xdr:col>73</xdr:col>
      <xdr:colOff>180975</xdr:colOff>
      <xdr:row>35</xdr:row>
      <xdr:rowOff>135164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195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108857</xdr:rowOff>
    </xdr:from>
    <xdr:to>
      <xdr:col>74</xdr:col>
      <xdr:colOff>31750</xdr:colOff>
      <xdr:row>39</xdr:row>
      <xdr:rowOff>39007</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23784</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61686</xdr:rowOff>
    </xdr:from>
    <xdr:to>
      <xdr:col>69</xdr:col>
      <xdr:colOff>92075</xdr:colOff>
      <xdr:row>35</xdr:row>
      <xdr:rowOff>118836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58909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84364</xdr:rowOff>
    </xdr:from>
    <xdr:to>
      <xdr:col>69</xdr:col>
      <xdr:colOff>142875</xdr:colOff>
      <xdr:row>38</xdr:row>
      <xdr:rowOff>14514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170742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157843</xdr:rowOff>
    </xdr:from>
    <xdr:to>
      <xdr:col>65</xdr:col>
      <xdr:colOff>53975</xdr:colOff>
      <xdr:row>37</xdr:row>
      <xdr:rowOff>87993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72770</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59872</xdr:rowOff>
    </xdr:from>
    <xdr:to>
      <xdr:col>82</xdr:col>
      <xdr:colOff>158750</xdr:colOff>
      <xdr:row>34</xdr:row>
      <xdr:rowOff>161472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76399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73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133350</xdr:rowOff>
    </xdr:from>
    <xdr:to>
      <xdr:col>78</xdr:col>
      <xdr:colOff>120650</xdr:colOff>
      <xdr:row>34</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73677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84364</xdr:rowOff>
    </xdr:from>
    <xdr:to>
      <xdr:col>74</xdr:col>
      <xdr:colOff>31750</xdr:colOff>
      <xdr:row>36</xdr:row>
      <xdr:rowOff>14514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24691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68036</xdr:rowOff>
    </xdr:from>
    <xdr:to>
      <xdr:col>69</xdr:col>
      <xdr:colOff>142875</xdr:colOff>
      <xdr:row>35</xdr:row>
      <xdr:rowOff>169636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8363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10886</xdr:rowOff>
    </xdr:from>
    <xdr:to>
      <xdr:col>65</xdr:col>
      <xdr:colOff>53975</xdr:colOff>
      <xdr:row>34</xdr:row>
      <xdr:rowOff>112486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122663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年度以降は過去の経済対策に伴う公共投資によって増発した県債の償還が本格化したことから、公債費に係る比率は、全国平均、グループ内平均をともに上回っている。</a:t>
          </a:r>
        </a:p>
        <a:p>
          <a:r>
            <a:rPr kumimoji="1" lang="ja-JP" altLang="en-US" sz="1050">
              <a:latin typeface="ＭＳ Ｐゴシック" panose="020B0600070205080204" pitchFamily="50" charset="-128"/>
              <a:ea typeface="ＭＳ Ｐゴシック" panose="020B0600070205080204" pitchFamily="50" charset="-128"/>
            </a:rPr>
            <a:t>　令和元年度は県債等残高の計画的な削減により臨時財政対策債を除く元利償還金が減少したことなどから、前年度と比較して</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27.9%</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今後は、有利な交付税措置のある県債を積極的に活用するとともに、資金手当債等の発行抑制に努め、将来の公債費負担の軽減を図っていく。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94343</xdr:rowOff>
    </xdr:from>
    <xdr:to>
      <xdr:col>24</xdr:col>
      <xdr:colOff>25400</xdr:colOff>
      <xdr:row>80</xdr:row>
      <xdr:rowOff>110671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4387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82748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9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110671</xdr:rowOff>
    </xdr:from>
    <xdr:to>
      <xdr:col>24</xdr:col>
      <xdr:colOff>114300</xdr:colOff>
      <xdr:row>80</xdr:row>
      <xdr:rowOff>110671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9270</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18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94343</xdr:rowOff>
    </xdr:from>
    <xdr:to>
      <xdr:col>24</xdr:col>
      <xdr:colOff>114300</xdr:colOff>
      <xdr:row>72</xdr:row>
      <xdr:rowOff>94343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43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45357</xdr:rowOff>
    </xdr:from>
    <xdr:to>
      <xdr:col>24</xdr:col>
      <xdr:colOff>25400</xdr:colOff>
      <xdr:row>79</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4184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80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614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125186</xdr:rowOff>
    </xdr:from>
    <xdr:to>
      <xdr:col>20</xdr:col>
      <xdr:colOff>38100</xdr:colOff>
      <xdr:row>77</xdr:row>
      <xdr:rowOff>55336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65512</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127000</xdr:rowOff>
    </xdr:from>
    <xdr:to>
      <xdr:col>15</xdr:col>
      <xdr:colOff>98425</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843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167821</xdr:rowOff>
    </xdr:from>
    <xdr:to>
      <xdr:col>11</xdr:col>
      <xdr:colOff>9525</xdr:colOff>
      <xdr:row>81</xdr:row>
      <xdr:rowOff>37193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712371"/>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141514</xdr:rowOff>
    </xdr:from>
    <xdr:to>
      <xdr:col>11</xdr:col>
      <xdr:colOff>60325</xdr:colOff>
      <xdr:row>77</xdr:row>
      <xdr:rowOff>71664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81841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2721</xdr:rowOff>
    </xdr:from>
    <xdr:to>
      <xdr:col>6</xdr:col>
      <xdr:colOff>171450</xdr:colOff>
      <xdr:row>77</xdr:row>
      <xdr:rowOff>104321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114498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166007</xdr:rowOff>
    </xdr:from>
    <xdr:to>
      <xdr:col>24</xdr:col>
      <xdr:colOff>76200</xdr:colOff>
      <xdr:row>78</xdr:row>
      <xdr:rowOff>96157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138084</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76200</xdr:rowOff>
    </xdr:from>
    <xdr:to>
      <xdr:col>15</xdr:col>
      <xdr:colOff>149225</xdr:colOff>
      <xdr:row>81</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162577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157843</xdr:rowOff>
    </xdr:from>
    <xdr:to>
      <xdr:col>11</xdr:col>
      <xdr:colOff>60325</xdr:colOff>
      <xdr:row>81</xdr:row>
      <xdr:rowOff>87993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72770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117021</xdr:rowOff>
    </xdr:from>
    <xdr:to>
      <xdr:col>6</xdr:col>
      <xdr:colOff>171450</xdr:colOff>
      <xdr:row>80</xdr:row>
      <xdr:rowOff>47171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31948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年度は、減収補塡債（特例分）の減等に伴い経常一般財源が減少したことから、前年度と比較して</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66.0%</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年度は、実質県税の増収等に伴い経常一般財源が増加したことから、前年度と比較して</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65.8%</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令和元年度は、実質県税の減収等に伴い経常一般財源が減少したことから、前年度と比較して</a:t>
          </a:r>
          <a:r>
            <a:rPr kumimoji="1" lang="en-US" altLang="ja-JP" sz="1000">
              <a:latin typeface="ＭＳ Ｐゴシック" panose="020B0600070205080204" pitchFamily="50" charset="-128"/>
              <a:ea typeface="ＭＳ Ｐゴシック" panose="020B0600070205080204" pitchFamily="50" charset="-128"/>
            </a:rPr>
            <a:t>1.1</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66.9%</a:t>
          </a:r>
          <a:r>
            <a:rPr kumimoji="1" lang="ja-JP" altLang="en-US" sz="10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139700</xdr:rowOff>
    </xdr:from>
    <xdr:to>
      <xdr:col>82</xdr:col>
      <xdr:colOff>107950</xdr:colOff>
      <xdr:row>81</xdr:row>
      <xdr:rowOff>6350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827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149877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6350</xdr:rowOff>
    </xdr:from>
    <xdr:to>
      <xdr:col>82</xdr:col>
      <xdr:colOff>196850</xdr:colOff>
      <xdr:row>81</xdr:row>
      <xdr:rowOff>6350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9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54627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139700</xdr:rowOff>
    </xdr:from>
    <xdr:to>
      <xdr:col>82</xdr:col>
      <xdr:colOff>196850</xdr:colOff>
      <xdr:row>74</xdr:row>
      <xdr:rowOff>139700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82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6350</xdr:rowOff>
    </xdr:from>
    <xdr:to>
      <xdr:col>82</xdr:col>
      <xdr:colOff>107950</xdr:colOff>
      <xdr:row>75</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865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82550</xdr:rowOff>
    </xdr:from>
    <xdr:to>
      <xdr:col>82</xdr:col>
      <xdr:colOff>158750</xdr:colOff>
      <xdr:row>78</xdr:row>
      <xdr:rowOff>12700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6350</xdr:rowOff>
    </xdr:from>
    <xdr:to>
      <xdr:col>78</xdr:col>
      <xdr:colOff>69850</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86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165100</xdr:rowOff>
    </xdr:from>
    <xdr:to>
      <xdr:col>73</xdr:col>
      <xdr:colOff>180975</xdr:colOff>
      <xdr:row>75</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85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88900</xdr:rowOff>
    </xdr:from>
    <xdr:to>
      <xdr:col>74</xdr:col>
      <xdr:colOff>31750</xdr:colOff>
      <xdr:row>77</xdr:row>
      <xdr:rowOff>19050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114300</xdr:rowOff>
    </xdr:from>
    <xdr:to>
      <xdr:col>69</xdr:col>
      <xdr:colOff>92075</xdr:colOff>
      <xdr:row>74</xdr:row>
      <xdr:rowOff>165100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4587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127000</xdr:rowOff>
    </xdr:from>
    <xdr:to>
      <xdr:col>69</xdr:col>
      <xdr:colOff>142875</xdr:colOff>
      <xdr:row>77</xdr:row>
      <xdr:rowOff>57150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41927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12700</xdr:rowOff>
    </xdr:from>
    <xdr:to>
      <xdr:col>65</xdr:col>
      <xdr:colOff>53975</xdr:colOff>
      <xdr:row>76</xdr:row>
      <xdr:rowOff>114300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99077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127000</xdr:rowOff>
    </xdr:from>
    <xdr:to>
      <xdr:col>78</xdr:col>
      <xdr:colOff>120650</xdr:colOff>
      <xdr:row>75</xdr:row>
      <xdr:rowOff>57150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67327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58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152400</xdr:rowOff>
    </xdr:from>
    <xdr:to>
      <xdr:col>74</xdr:col>
      <xdr:colOff>31750</xdr:colOff>
      <xdr:row>75</xdr:row>
      <xdr:rowOff>82550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92727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114300</xdr:rowOff>
    </xdr:from>
    <xdr:to>
      <xdr:col>69</xdr:col>
      <xdr:colOff>142875</xdr:colOff>
      <xdr:row>75</xdr:row>
      <xdr:rowOff>44450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54627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63500</xdr:rowOff>
    </xdr:from>
    <xdr:to>
      <xdr:col>65</xdr:col>
      <xdr:colOff>53975</xdr:colOff>
      <xdr:row>72</xdr:row>
      <xdr:rowOff>165100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4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3827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20353</xdr:rowOff>
    </xdr:from>
    <xdr:to>
      <xdr:col>29</xdr:col>
      <xdr:colOff>127000</xdr:colOff>
      <xdr:row>20</xdr:row>
      <xdr:rowOff>73845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5378"/>
          <a:ext cx="0" cy="142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45922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73845</xdr:rowOff>
    </xdr:from>
    <xdr:to>
      <xdr:col>30</xdr:col>
      <xdr:colOff>25400</xdr:colOff>
      <xdr:row>20</xdr:row>
      <xdr:rowOff>73845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106730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20353</xdr:rowOff>
    </xdr:from>
    <xdr:to>
      <xdr:col>30</xdr:col>
      <xdr:colOff>25400</xdr:colOff>
      <xdr:row>12</xdr:row>
      <xdr:rowOff>20353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5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34297</xdr:rowOff>
    </xdr:from>
    <xdr:to>
      <xdr:col>29</xdr:col>
      <xdr:colOff>127000</xdr:colOff>
      <xdr:row>13</xdr:row>
      <xdr:rowOff>41547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310772"/>
          <a:ext cx="647700" cy="7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25069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52992</xdr:rowOff>
    </xdr:from>
    <xdr:to>
      <xdr:col>29</xdr:col>
      <xdr:colOff>177800</xdr:colOff>
      <xdr:row>17</xdr:row>
      <xdr:rowOff>154592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34297</xdr:rowOff>
    </xdr:from>
    <xdr:to>
      <xdr:col>26</xdr:col>
      <xdr:colOff>50800</xdr:colOff>
      <xdr:row>13</xdr:row>
      <xdr:rowOff>40927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310772"/>
          <a:ext cx="698500" cy="6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61156</xdr:rowOff>
    </xdr:from>
    <xdr:to>
      <xdr:col>26</xdr:col>
      <xdr:colOff>101600</xdr:colOff>
      <xdr:row>17</xdr:row>
      <xdr:rowOff>162756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147533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9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40927</xdr:rowOff>
    </xdr:from>
    <xdr:to>
      <xdr:col>22</xdr:col>
      <xdr:colOff>114300</xdr:colOff>
      <xdr:row>13</xdr:row>
      <xdr:rowOff>48209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317402"/>
          <a:ext cx="698500" cy="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68243</xdr:rowOff>
    </xdr:from>
    <xdr:to>
      <xdr:col>22</xdr:col>
      <xdr:colOff>165100</xdr:colOff>
      <xdr:row>17</xdr:row>
      <xdr:rowOff>169843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154620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39261</xdr:rowOff>
    </xdr:from>
    <xdr:to>
      <xdr:col>18</xdr:col>
      <xdr:colOff>177800</xdr:colOff>
      <xdr:row>13</xdr:row>
      <xdr:rowOff>48209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315736"/>
          <a:ext cx="6985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116183</xdr:rowOff>
    </xdr:from>
    <xdr:to>
      <xdr:col>19</xdr:col>
      <xdr:colOff>38100</xdr:colOff>
      <xdr:row>14</xdr:row>
      <xdr:rowOff>46333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392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31110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47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132512</xdr:rowOff>
    </xdr:from>
    <xdr:to>
      <xdr:col>15</xdr:col>
      <xdr:colOff>101600</xdr:colOff>
      <xdr:row>14</xdr:row>
      <xdr:rowOff>62662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408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47439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4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162197</xdr:rowOff>
    </xdr:from>
    <xdr:to>
      <xdr:col>29</xdr:col>
      <xdr:colOff>177800</xdr:colOff>
      <xdr:row>13</xdr:row>
      <xdr:rowOff>92347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267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7274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1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154947</xdr:rowOff>
    </xdr:from>
    <xdr:to>
      <xdr:col>26</xdr:col>
      <xdr:colOff>101600</xdr:colOff>
      <xdr:row>13</xdr:row>
      <xdr:rowOff>85097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25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95274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02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161577</xdr:rowOff>
    </xdr:from>
    <xdr:to>
      <xdr:col>22</xdr:col>
      <xdr:colOff>165100</xdr:colOff>
      <xdr:row>13</xdr:row>
      <xdr:rowOff>91727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266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101904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03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168859</xdr:rowOff>
    </xdr:from>
    <xdr:to>
      <xdr:col>19</xdr:col>
      <xdr:colOff>38100</xdr:colOff>
      <xdr:row>13</xdr:row>
      <xdr:rowOff>99009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27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109186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0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159911</xdr:rowOff>
    </xdr:from>
    <xdr:to>
      <xdr:col>15</xdr:col>
      <xdr:colOff>101600</xdr:colOff>
      <xdr:row>13</xdr:row>
      <xdr:rowOff>90061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264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100238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0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104689</xdr:rowOff>
    </xdr:from>
    <xdr:to>
      <xdr:col>29</xdr:col>
      <xdr:colOff>127000</xdr:colOff>
      <xdr:row>37</xdr:row>
      <xdr:rowOff>123388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239"/>
          <a:ext cx="0" cy="12188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95465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2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123388</xdr:rowOff>
    </xdr:from>
    <xdr:to>
      <xdr:col>30</xdr:col>
      <xdr:colOff>25400</xdr:colOff>
      <xdr:row>37</xdr:row>
      <xdr:rowOff>123388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480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19616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104689</xdr:rowOff>
    </xdr:from>
    <xdr:to>
      <xdr:col>30</xdr:col>
      <xdr:colOff>25400</xdr:colOff>
      <xdr:row>33</xdr:row>
      <xdr:rowOff>104689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79725</xdr:rowOff>
    </xdr:from>
    <xdr:to>
      <xdr:col>29</xdr:col>
      <xdr:colOff>127000</xdr:colOff>
      <xdr:row>34</xdr:row>
      <xdr:rowOff>305033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347175"/>
          <a:ext cx="647700" cy="225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247113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1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275036</xdr:rowOff>
    </xdr:from>
    <xdr:to>
      <xdr:col>29</xdr:col>
      <xdr:colOff>177800</xdr:colOff>
      <xdr:row>35</xdr:row>
      <xdr:rowOff>33736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308051</xdr:rowOff>
    </xdr:from>
    <xdr:to>
      <xdr:col>26</xdr:col>
      <xdr:colOff>50800</xdr:colOff>
      <xdr:row>34</xdr:row>
      <xdr:rowOff>79725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232601"/>
          <a:ext cx="698500" cy="114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242529</xdr:rowOff>
    </xdr:from>
    <xdr:to>
      <xdr:col>26</xdr:col>
      <xdr:colOff>101600</xdr:colOff>
      <xdr:row>35</xdr:row>
      <xdr:rowOff>1229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328906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6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261508</xdr:rowOff>
    </xdr:from>
    <xdr:to>
      <xdr:col>22</xdr:col>
      <xdr:colOff>114300</xdr:colOff>
      <xdr:row>33</xdr:row>
      <xdr:rowOff>308051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186058"/>
          <a:ext cx="698500" cy="46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138654</xdr:rowOff>
    </xdr:from>
    <xdr:to>
      <xdr:col>22</xdr:col>
      <xdr:colOff>165100</xdr:colOff>
      <xdr:row>34</xdr:row>
      <xdr:rowOff>240254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225031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9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261508</xdr:rowOff>
    </xdr:from>
    <xdr:to>
      <xdr:col>18</xdr:col>
      <xdr:colOff>177800</xdr:colOff>
      <xdr:row>33</xdr:row>
      <xdr:rowOff>271292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186058"/>
          <a:ext cx="698500" cy="9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283357</xdr:rowOff>
    </xdr:from>
    <xdr:to>
      <xdr:col>19</xdr:col>
      <xdr:colOff>38100</xdr:colOff>
      <xdr:row>35</xdr:row>
      <xdr:rowOff>42057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26834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200650</xdr:rowOff>
    </xdr:from>
    <xdr:to>
      <xdr:col>15</xdr:col>
      <xdr:colOff>101600</xdr:colOff>
      <xdr:row>34</xdr:row>
      <xdr:rowOff>302250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287027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254233</xdr:rowOff>
    </xdr:from>
    <xdr:to>
      <xdr:col>29</xdr:col>
      <xdr:colOff>177800</xdr:colOff>
      <xdr:row>35</xdr:row>
      <xdr:rowOff>12933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21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99311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6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28925</xdr:rowOff>
    </xdr:from>
    <xdr:to>
      <xdr:col>26</xdr:col>
      <xdr:colOff>101600</xdr:colOff>
      <xdr:row>34</xdr:row>
      <xdr:rowOff>130525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296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140702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06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257251</xdr:rowOff>
    </xdr:from>
    <xdr:to>
      <xdr:col>22</xdr:col>
      <xdr:colOff>165100</xdr:colOff>
      <xdr:row>34</xdr:row>
      <xdr:rowOff>15951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181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26128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5950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210708</xdr:rowOff>
    </xdr:from>
    <xdr:to>
      <xdr:col>19</xdr:col>
      <xdr:colOff>38100</xdr:colOff>
      <xdr:row>33</xdr:row>
      <xdr:rowOff>312308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135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151035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590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220492</xdr:rowOff>
    </xdr:from>
    <xdr:to>
      <xdr:col>15</xdr:col>
      <xdr:colOff>101600</xdr:colOff>
      <xdr:row>33</xdr:row>
      <xdr:rowOff>322092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145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160819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591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826,579
809,800
4,465.27
468,395,399
451,981,211
4,162,611
260,600,193
939,828,208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1658</xdr:rowOff>
    </xdr:from>
    <xdr:to>
      <xdr:col>24</xdr:col>
      <xdr:colOff>62865</xdr:colOff>
      <xdr:row>39</xdr:row>
      <xdr:rowOff>167165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6608"/>
          <a:ext cx="1270" cy="15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170992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167165</xdr:rowOff>
    </xdr:from>
    <xdr:to>
      <xdr:col>24</xdr:col>
      <xdr:colOff>152400</xdr:colOff>
      <xdr:row>39</xdr:row>
      <xdr:rowOff>167165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119785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9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1658</xdr:rowOff>
    </xdr:from>
    <xdr:to>
      <xdr:col>24</xdr:col>
      <xdr:colOff>152400</xdr:colOff>
      <xdr:row>31</xdr:row>
      <xdr:rowOff>1658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92510</xdr:rowOff>
    </xdr:from>
    <xdr:to>
      <xdr:col>24</xdr:col>
      <xdr:colOff>63500</xdr:colOff>
      <xdr:row>32</xdr:row>
      <xdr:rowOff>103908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578910"/>
          <a:ext cx="8382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82970</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55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104543</xdr:rowOff>
    </xdr:from>
    <xdr:to>
      <xdr:col>24</xdr:col>
      <xdr:colOff>114300</xdr:colOff>
      <xdr:row>37</xdr:row>
      <xdr:rowOff>34693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92510</xdr:rowOff>
    </xdr:from>
    <xdr:to>
      <xdr:col>19</xdr:col>
      <xdr:colOff>177800</xdr:colOff>
      <xdr:row>32</xdr:row>
      <xdr:rowOff>120596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578910"/>
          <a:ext cx="889000" cy="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124333</xdr:rowOff>
    </xdr:from>
    <xdr:to>
      <xdr:col>20</xdr:col>
      <xdr:colOff>38100</xdr:colOff>
      <xdr:row>37</xdr:row>
      <xdr:rowOff>54483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45610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3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100054</xdr:rowOff>
    </xdr:from>
    <xdr:to>
      <xdr:col>15</xdr:col>
      <xdr:colOff>50800</xdr:colOff>
      <xdr:row>32</xdr:row>
      <xdr:rowOff>120596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586454"/>
          <a:ext cx="8890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137951</xdr:rowOff>
    </xdr:from>
    <xdr:to>
      <xdr:col>15</xdr:col>
      <xdr:colOff>101600</xdr:colOff>
      <xdr:row>37</xdr:row>
      <xdr:rowOff>68101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1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59228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40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66483</xdr:rowOff>
    </xdr:from>
    <xdr:to>
      <xdr:col>10</xdr:col>
      <xdr:colOff>114300</xdr:colOff>
      <xdr:row>32</xdr:row>
      <xdr:rowOff>100054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552883"/>
          <a:ext cx="889000" cy="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150295</xdr:rowOff>
    </xdr:from>
    <xdr:to>
      <xdr:col>10</xdr:col>
      <xdr:colOff>165100</xdr:colOff>
      <xdr:row>33</xdr:row>
      <xdr:rowOff>80445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6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71572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72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163554</xdr:rowOff>
    </xdr:from>
    <xdr:to>
      <xdr:col>6</xdr:col>
      <xdr:colOff>38100</xdr:colOff>
      <xdr:row>33</xdr:row>
      <xdr:rowOff>93704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6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84831</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742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53108</xdr:rowOff>
    </xdr:from>
    <xdr:to>
      <xdr:col>24</xdr:col>
      <xdr:colOff>114300</xdr:colOff>
      <xdr:row>32</xdr:row>
      <xdr:rowOff>154708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3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75985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9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41710</xdr:rowOff>
    </xdr:from>
    <xdr:to>
      <xdr:col>20</xdr:col>
      <xdr:colOff>38100</xdr:colOff>
      <xdr:row>32</xdr:row>
      <xdr:rowOff>143310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30</xdr:row>
      <xdr:rowOff>159837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30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69796</xdr:rowOff>
    </xdr:from>
    <xdr:to>
      <xdr:col>15</xdr:col>
      <xdr:colOff>101600</xdr:colOff>
      <xdr:row>32</xdr:row>
      <xdr:rowOff>171396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16473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33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49254</xdr:rowOff>
    </xdr:from>
    <xdr:to>
      <xdr:col>10</xdr:col>
      <xdr:colOff>165100</xdr:colOff>
      <xdr:row>32</xdr:row>
      <xdr:rowOff>150854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5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167381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31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15683</xdr:rowOff>
    </xdr:from>
    <xdr:to>
      <xdr:col>6</xdr:col>
      <xdr:colOff>38100</xdr:colOff>
      <xdr:row>32</xdr:row>
      <xdr:rowOff>117283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5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133810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27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26681</xdr:rowOff>
    </xdr:from>
    <xdr:to>
      <xdr:col>24</xdr:col>
      <xdr:colOff>62865</xdr:colOff>
      <xdr:row>58</xdr:row>
      <xdr:rowOff>29332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181"/>
          <a:ext cx="1270" cy="1374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33159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29332</xdr:rowOff>
    </xdr:from>
    <xdr:to>
      <xdr:col>24</xdr:col>
      <xdr:colOff>152400</xdr:colOff>
      <xdr:row>58</xdr:row>
      <xdr:rowOff>29332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7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144808</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26681</xdr:rowOff>
    </xdr:from>
    <xdr:to>
      <xdr:col>24</xdr:col>
      <xdr:colOff>152400</xdr:colOff>
      <xdr:row>50</xdr:row>
      <xdr:rowOff>26681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35916</xdr:rowOff>
    </xdr:from>
    <xdr:to>
      <xdr:col>24</xdr:col>
      <xdr:colOff>63500</xdr:colOff>
      <xdr:row>52</xdr:row>
      <xdr:rowOff>90688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779866"/>
          <a:ext cx="838200" cy="22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108566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130139</xdr:rowOff>
    </xdr:from>
    <xdr:to>
      <xdr:col>24</xdr:col>
      <xdr:colOff>114300</xdr:colOff>
      <xdr:row>56</xdr:row>
      <xdr:rowOff>60289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5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90688</xdr:rowOff>
    </xdr:from>
    <xdr:to>
      <xdr:col>19</xdr:col>
      <xdr:colOff>177800</xdr:colOff>
      <xdr:row>52</xdr:row>
      <xdr:rowOff>127264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0060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148336</xdr:rowOff>
    </xdr:from>
    <xdr:to>
      <xdr:col>20</xdr:col>
      <xdr:colOff>38100</xdr:colOff>
      <xdr:row>56</xdr:row>
      <xdr:rowOff>78486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7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69613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6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125801</xdr:rowOff>
    </xdr:from>
    <xdr:to>
      <xdr:col>15</xdr:col>
      <xdr:colOff>50800</xdr:colOff>
      <xdr:row>52</xdr:row>
      <xdr:rowOff>127264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041201"/>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167081</xdr:rowOff>
    </xdr:from>
    <xdr:to>
      <xdr:col>15</xdr:col>
      <xdr:colOff>101600</xdr:colOff>
      <xdr:row>56</xdr:row>
      <xdr:rowOff>97231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88358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8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161737</xdr:rowOff>
    </xdr:from>
    <xdr:to>
      <xdr:col>10</xdr:col>
      <xdr:colOff>114300</xdr:colOff>
      <xdr:row>52</xdr:row>
      <xdr:rowOff>125801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8905687"/>
          <a:ext cx="889000" cy="1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7793</xdr:rowOff>
    </xdr:from>
    <xdr:to>
      <xdr:col>10</xdr:col>
      <xdr:colOff>165100</xdr:colOff>
      <xdr:row>53</xdr:row>
      <xdr:rowOff>109393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0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100520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18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295</xdr:rowOff>
    </xdr:from>
    <xdr:to>
      <xdr:col>6</xdr:col>
      <xdr:colOff>38100</xdr:colOff>
      <xdr:row>54</xdr:row>
      <xdr:rowOff>101895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3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156566</xdr:rowOff>
    </xdr:from>
    <xdr:to>
      <xdr:col>24</xdr:col>
      <xdr:colOff>114300</xdr:colOff>
      <xdr:row>51</xdr:row>
      <xdr:rowOff>86716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72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7993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5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39888</xdr:rowOff>
    </xdr:from>
    <xdr:to>
      <xdr:col>20</xdr:col>
      <xdr:colOff>38100</xdr:colOff>
      <xdr:row>52</xdr:row>
      <xdr:rowOff>141488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95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158015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8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76464</xdr:rowOff>
    </xdr:from>
    <xdr:to>
      <xdr:col>15</xdr:col>
      <xdr:colOff>101600</xdr:colOff>
      <xdr:row>53</xdr:row>
      <xdr:rowOff>6614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899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23141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876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75001</xdr:rowOff>
    </xdr:from>
    <xdr:to>
      <xdr:col>10</xdr:col>
      <xdr:colOff>165100</xdr:colOff>
      <xdr:row>53</xdr:row>
      <xdr:rowOff>5151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89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21678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876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110937</xdr:rowOff>
    </xdr:from>
    <xdr:to>
      <xdr:col>6</xdr:col>
      <xdr:colOff>38100</xdr:colOff>
      <xdr:row>52</xdr:row>
      <xdr:rowOff>41087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885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57614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863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170180</xdr:rowOff>
    </xdr:from>
    <xdr:to>
      <xdr:col>24</xdr:col>
      <xdr:colOff>62865</xdr:colOff>
      <xdr:row>79</xdr:row>
      <xdr:rowOff>41021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00230"/>
          <a:ext cx="1270" cy="1585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44848</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41021</xdr:rowOff>
    </xdr:from>
    <xdr:to>
      <xdr:col>24</xdr:col>
      <xdr:colOff>152400</xdr:colOff>
      <xdr:row>79</xdr:row>
      <xdr:rowOff>41021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8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116857</xdr:rowOff>
    </xdr:from>
    <xdr:ext cx="469744"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7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170180</xdr:rowOff>
    </xdr:from>
    <xdr:to>
      <xdr:col>24</xdr:col>
      <xdr:colOff>152400</xdr:colOff>
      <xdr:row>69</xdr:row>
      <xdr:rowOff>170180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0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58547</xdr:rowOff>
    </xdr:from>
    <xdr:to>
      <xdr:col>24</xdr:col>
      <xdr:colOff>63500</xdr:colOff>
      <xdr:row>76</xdr:row>
      <xdr:rowOff>170942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088747"/>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94632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278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71755</xdr:rowOff>
    </xdr:from>
    <xdr:to>
      <xdr:col>24</xdr:col>
      <xdr:colOff>114300</xdr:colOff>
      <xdr:row>76</xdr:row>
      <xdr:rowOff>1905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21210</xdr:rowOff>
    </xdr:from>
    <xdr:to>
      <xdr:col>19</xdr:col>
      <xdr:colOff>177800</xdr:colOff>
      <xdr:row>76</xdr:row>
      <xdr:rowOff>170942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051410"/>
          <a:ext cx="889000" cy="14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117856</xdr:rowOff>
    </xdr:from>
    <xdr:to>
      <xdr:col>20</xdr:col>
      <xdr:colOff>38100</xdr:colOff>
      <xdr:row>74</xdr:row>
      <xdr:rowOff>48006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263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72</xdr:row>
      <xdr:rowOff>64533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49728" y="1240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21210</xdr:rowOff>
    </xdr:from>
    <xdr:to>
      <xdr:col>15</xdr:col>
      <xdr:colOff>50800</xdr:colOff>
      <xdr:row>78</xdr:row>
      <xdr:rowOff>53212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051410"/>
          <a:ext cx="889000" cy="37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49657</xdr:rowOff>
    </xdr:from>
    <xdr:to>
      <xdr:col>15</xdr:col>
      <xdr:colOff>101600</xdr:colOff>
      <xdr:row>73</xdr:row>
      <xdr:rowOff>151257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256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167784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234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142748</xdr:rowOff>
    </xdr:from>
    <xdr:to>
      <xdr:col>10</xdr:col>
      <xdr:colOff>114300</xdr:colOff>
      <xdr:row>78</xdr:row>
      <xdr:rowOff>53212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44398"/>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78994</xdr:rowOff>
    </xdr:from>
    <xdr:to>
      <xdr:col>10</xdr:col>
      <xdr:colOff>165100</xdr:colOff>
      <xdr:row>75</xdr:row>
      <xdr:rowOff>9144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27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25671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25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165481</xdr:rowOff>
    </xdr:from>
    <xdr:to>
      <xdr:col>6</xdr:col>
      <xdr:colOff>38100</xdr:colOff>
      <xdr:row>75</xdr:row>
      <xdr:rowOff>95631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28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112158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6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xdr:rowOff>
    </xdr:from>
    <xdr:to>
      <xdr:col>24</xdr:col>
      <xdr:colOff>114300</xdr:colOff>
      <xdr:row>76</xdr:row>
      <xdr:rowOff>109347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0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157624</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01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120142</xdr:rowOff>
    </xdr:from>
    <xdr:to>
      <xdr:col>20</xdr:col>
      <xdr:colOff>38100</xdr:colOff>
      <xdr:row>77</xdr:row>
      <xdr:rowOff>50292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41419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49728" y="1324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141859</xdr:rowOff>
    </xdr:from>
    <xdr:to>
      <xdr:col>15</xdr:col>
      <xdr:colOff>101600</xdr:colOff>
      <xdr:row>76</xdr:row>
      <xdr:rowOff>72008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0006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63137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09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2412</xdr:rowOff>
    </xdr:from>
    <xdr:to>
      <xdr:col>10</xdr:col>
      <xdr:colOff>165100</xdr:colOff>
      <xdr:row>78</xdr:row>
      <xdr:rowOff>104012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7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95139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6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9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13225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74595</xdr:rowOff>
    </xdr:from>
    <xdr:to>
      <xdr:col>24</xdr:col>
      <xdr:colOff>62865</xdr:colOff>
      <xdr:row>99</xdr:row>
      <xdr:rowOff>58319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505095"/>
          <a:ext cx="1270" cy="152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62146</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3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58319</xdr:rowOff>
    </xdr:from>
    <xdr:to>
      <xdr:col>24</xdr:col>
      <xdr:colOff>152400</xdr:colOff>
      <xdr:row>99</xdr:row>
      <xdr:rowOff>58319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3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21272</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74595</xdr:rowOff>
    </xdr:from>
    <xdr:to>
      <xdr:col>24</xdr:col>
      <xdr:colOff>152400</xdr:colOff>
      <xdr:row>90</xdr:row>
      <xdr:rowOff>74595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5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125344</xdr:rowOff>
    </xdr:from>
    <xdr:to>
      <xdr:col>24</xdr:col>
      <xdr:colOff>63500</xdr:colOff>
      <xdr:row>96</xdr:row>
      <xdr:rowOff>138968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584544"/>
          <a:ext cx="8382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70263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18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47386</xdr:rowOff>
    </xdr:from>
    <xdr:to>
      <xdr:col>24</xdr:col>
      <xdr:colOff>114300</xdr:colOff>
      <xdr:row>95</xdr:row>
      <xdr:rowOff>148986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33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138968</xdr:rowOff>
    </xdr:from>
    <xdr:to>
      <xdr:col>19</xdr:col>
      <xdr:colOff>177800</xdr:colOff>
      <xdr:row>96</xdr:row>
      <xdr:rowOff>149941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59816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75459</xdr:rowOff>
    </xdr:from>
    <xdr:to>
      <xdr:col>20</xdr:col>
      <xdr:colOff>38100</xdr:colOff>
      <xdr:row>96</xdr:row>
      <xdr:rowOff>5609</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22136</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13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149941</xdr:rowOff>
    </xdr:from>
    <xdr:to>
      <xdr:col>15</xdr:col>
      <xdr:colOff>50800</xdr:colOff>
      <xdr:row>96</xdr:row>
      <xdr:rowOff>169966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609141"/>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55798</xdr:rowOff>
    </xdr:from>
    <xdr:to>
      <xdr:col>15</xdr:col>
      <xdr:colOff>101600</xdr:colOff>
      <xdr:row>95</xdr:row>
      <xdr:rowOff>157398</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2475</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1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169966</xdr:rowOff>
    </xdr:from>
    <xdr:to>
      <xdr:col>10</xdr:col>
      <xdr:colOff>114300</xdr:colOff>
      <xdr:row>97</xdr:row>
      <xdr:rowOff>12142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629166"/>
          <a:ext cx="889000" cy="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65948</xdr:rowOff>
    </xdr:from>
    <xdr:to>
      <xdr:col>10</xdr:col>
      <xdr:colOff>165100</xdr:colOff>
      <xdr:row>94</xdr:row>
      <xdr:rowOff>167548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18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12625</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595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59365</xdr:rowOff>
    </xdr:from>
    <xdr:to>
      <xdr:col>6</xdr:col>
      <xdr:colOff>38100</xdr:colOff>
      <xdr:row>94</xdr:row>
      <xdr:rowOff>160965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17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6042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59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74544</xdr:rowOff>
    </xdr:from>
    <xdr:to>
      <xdr:col>24</xdr:col>
      <xdr:colOff>114300</xdr:colOff>
      <xdr:row>97</xdr:row>
      <xdr:rowOff>4694</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5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52971</xdr:rowOff>
    </xdr:from>
    <xdr:ext cx="469744"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5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88168</xdr:rowOff>
    </xdr:from>
    <xdr:to>
      <xdr:col>20</xdr:col>
      <xdr:colOff>38100</xdr:colOff>
      <xdr:row>97</xdr:row>
      <xdr:rowOff>18318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5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9445</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49728" y="166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99141</xdr:rowOff>
    </xdr:from>
    <xdr:to>
      <xdr:col>15</xdr:col>
      <xdr:colOff>101600</xdr:colOff>
      <xdr:row>97</xdr:row>
      <xdr:rowOff>29291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55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20418</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73428" y="1665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119166</xdr:rowOff>
    </xdr:from>
    <xdr:to>
      <xdr:col>10</xdr:col>
      <xdr:colOff>165100</xdr:colOff>
      <xdr:row>97</xdr:row>
      <xdr:rowOff>49316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5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40443</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84428" y="166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132792</xdr:rowOff>
    </xdr:from>
    <xdr:to>
      <xdr:col>6</xdr:col>
      <xdr:colOff>38100</xdr:colOff>
      <xdr:row>97</xdr:row>
      <xdr:rowOff>62942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5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54069</xdr:rowOff>
    </xdr:from>
    <xdr:ext cx="469744"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95428" y="16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51095</xdr:rowOff>
    </xdr:from>
    <xdr:to>
      <xdr:col>54</xdr:col>
      <xdr:colOff>189865</xdr:colOff>
      <xdr:row>39</xdr:row>
      <xdr:rowOff>28784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flipV="1">
          <a:off x="10475595" y="5708945"/>
          <a:ext cx="1270" cy="100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32611</xdr:rowOff>
    </xdr:from>
    <xdr:ext cx="534377" cy="259045"/>
    <xdr:sp macro="" textlink="">
      <xdr:nvSpPr>
        <xdr:cNvPr id="277" name="補助費等最小値テキスト">
          <a:extLst>
            <a:ext uri="{FF2B5EF4-FFF2-40B4-BE49-F238E27FC236}">
              <a16:creationId xmlns:a16="http://schemas.microsoft.com/office/drawing/2014/main" id="{00000000-0008-0000-0600-000015010000}"/>
            </a:ext>
          </a:extLst>
        </xdr:cNvPr>
        <xdr:cNvSpPr txBox="1"/>
      </xdr:nvSpPr>
      <xdr:spPr>
        <a:xfrm>
          <a:off x="10528300" y="67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28784</xdr:rowOff>
    </xdr:from>
    <xdr:to>
      <xdr:col>55</xdr:col>
      <xdr:colOff>88900</xdr:colOff>
      <xdr:row>39</xdr:row>
      <xdr:rowOff>28784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671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169222</xdr:rowOff>
    </xdr:from>
    <xdr:ext cx="599010" cy="259045"/>
    <xdr:sp macro="" textlink="">
      <xdr:nvSpPr>
        <xdr:cNvPr id="279" name="補助費等最大値テキスト">
          <a:extLst>
            <a:ext uri="{FF2B5EF4-FFF2-40B4-BE49-F238E27FC236}">
              <a16:creationId xmlns:a16="http://schemas.microsoft.com/office/drawing/2014/main" id="{00000000-0008-0000-0600-000017010000}"/>
            </a:ext>
          </a:extLst>
        </xdr:cNvPr>
        <xdr:cNvSpPr txBox="1"/>
      </xdr:nvSpPr>
      <xdr:spPr>
        <a:xfrm>
          <a:off x="10528300" y="54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51095</xdr:rowOff>
    </xdr:from>
    <xdr:to>
      <xdr:col>55</xdr:col>
      <xdr:colOff>88900</xdr:colOff>
      <xdr:row>33</xdr:row>
      <xdr:rowOff>51095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57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36921</xdr:rowOff>
    </xdr:from>
    <xdr:to>
      <xdr:col>55</xdr:col>
      <xdr:colOff>0</xdr:colOff>
      <xdr:row>36</xdr:row>
      <xdr:rowOff>67371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9639300" y="6209121"/>
          <a:ext cx="838200" cy="3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26692</xdr:rowOff>
    </xdr:from>
    <xdr:ext cx="599010" cy="259045"/>
    <xdr:sp macro="" textlink="">
      <xdr:nvSpPr>
        <xdr:cNvPr id="282" name="補助費等平均値テキスト">
          <a:extLst>
            <a:ext uri="{FF2B5EF4-FFF2-40B4-BE49-F238E27FC236}">
              <a16:creationId xmlns:a16="http://schemas.microsoft.com/office/drawing/2014/main" id="{00000000-0008-0000-0600-00001A010000}"/>
            </a:ext>
          </a:extLst>
        </xdr:cNvPr>
        <xdr:cNvSpPr txBox="1"/>
      </xdr:nvSpPr>
      <xdr:spPr>
        <a:xfrm>
          <a:off x="10528300" y="5855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3815</xdr:rowOff>
    </xdr:from>
    <xdr:to>
      <xdr:col>55</xdr:col>
      <xdr:colOff>50800</xdr:colOff>
      <xdr:row>35</xdr:row>
      <xdr:rowOff>105415</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10426700" y="600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160228</xdr:rowOff>
    </xdr:from>
    <xdr:to>
      <xdr:col>50</xdr:col>
      <xdr:colOff>114300</xdr:colOff>
      <xdr:row>36</xdr:row>
      <xdr:rowOff>67371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8750300" y="5989528"/>
          <a:ext cx="889000" cy="25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46335</xdr:rowOff>
    </xdr:from>
    <xdr:to>
      <xdr:col>50</xdr:col>
      <xdr:colOff>165100</xdr:colOff>
      <xdr:row>35</xdr:row>
      <xdr:rowOff>147935</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9588500" y="604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164462</xdr:rowOff>
    </xdr:from>
    <xdr:ext cx="599010"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9327095" y="582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78572</xdr:rowOff>
    </xdr:from>
    <xdr:to>
      <xdr:col>45</xdr:col>
      <xdr:colOff>177800</xdr:colOff>
      <xdr:row>34</xdr:row>
      <xdr:rowOff>160228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7861300" y="5736422"/>
          <a:ext cx="889000" cy="25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165572</xdr:rowOff>
    </xdr:from>
    <xdr:to>
      <xdr:col>46</xdr:col>
      <xdr:colOff>38100</xdr:colOff>
      <xdr:row>33</xdr:row>
      <xdr:rowOff>95722</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8699500" y="565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112249</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8450795" y="5427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78572</xdr:rowOff>
    </xdr:from>
    <xdr:to>
      <xdr:col>41</xdr:col>
      <xdr:colOff>50800</xdr:colOff>
      <xdr:row>35</xdr:row>
      <xdr:rowOff>88357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6972300" y="5736422"/>
          <a:ext cx="889000" cy="35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160223</xdr:rowOff>
    </xdr:from>
    <xdr:to>
      <xdr:col>41</xdr:col>
      <xdr:colOff>101600</xdr:colOff>
      <xdr:row>32</xdr:row>
      <xdr:rowOff>90373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7810500" y="5475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106900</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561795" y="525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91735</xdr:rowOff>
    </xdr:from>
    <xdr:to>
      <xdr:col>36</xdr:col>
      <xdr:colOff>165100</xdr:colOff>
      <xdr:row>33</xdr:row>
      <xdr:rowOff>21885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6921500" y="55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38412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672795" y="535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157571</xdr:rowOff>
    </xdr:from>
    <xdr:to>
      <xdr:col>55</xdr:col>
      <xdr:colOff>50800</xdr:colOff>
      <xdr:row>36</xdr:row>
      <xdr:rowOff>87721</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10426700" y="615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135998</xdr:rowOff>
    </xdr:from>
    <xdr:ext cx="534377" cy="259045"/>
    <xdr:sp macro="" textlink="">
      <xdr:nvSpPr>
        <xdr:cNvPr id="301" name="補助費等該当値テキスト">
          <a:extLst>
            <a:ext uri="{FF2B5EF4-FFF2-40B4-BE49-F238E27FC236}">
              <a16:creationId xmlns:a16="http://schemas.microsoft.com/office/drawing/2014/main" id="{00000000-0008-0000-0600-00002D010000}"/>
            </a:ext>
          </a:extLst>
        </xdr:cNvPr>
        <xdr:cNvSpPr txBox="1"/>
      </xdr:nvSpPr>
      <xdr:spPr>
        <a:xfrm>
          <a:off x="10528300" y="613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16571</xdr:rowOff>
    </xdr:from>
    <xdr:to>
      <xdr:col>50</xdr:col>
      <xdr:colOff>165100</xdr:colOff>
      <xdr:row>36</xdr:row>
      <xdr:rowOff>118171</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9588500" y="61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109298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59411" y="628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109428</xdr:rowOff>
    </xdr:from>
    <xdr:to>
      <xdr:col>46</xdr:col>
      <xdr:colOff>38100</xdr:colOff>
      <xdr:row>35</xdr:row>
      <xdr:rowOff>39578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8699500" y="593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30705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03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27772</xdr:rowOff>
    </xdr:from>
    <xdr:to>
      <xdr:col>41</xdr:col>
      <xdr:colOff>101600</xdr:colOff>
      <xdr:row>33</xdr:row>
      <xdr:rowOff>129372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7810500" y="568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120499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577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37557</xdr:rowOff>
    </xdr:from>
    <xdr:to>
      <xdr:col>36</xdr:col>
      <xdr:colOff>165100</xdr:colOff>
      <xdr:row>35</xdr:row>
      <xdr:rowOff>139157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6921500" y="60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130284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13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38773</xdr:rowOff>
    </xdr:from>
    <xdr:to>
      <xdr:col>54</xdr:col>
      <xdr:colOff>189865</xdr:colOff>
      <xdr:row>58</xdr:row>
      <xdr:rowOff>165722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flipV="1">
          <a:off x="10475595" y="8611273"/>
          <a:ext cx="1270" cy="1498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169549</xdr:rowOff>
    </xdr:from>
    <xdr:ext cx="534377" cy="259045"/>
    <xdr:sp macro="" textlink="">
      <xdr:nvSpPr>
        <xdr:cNvPr id="333" name="普通建設事業費最小値テキスト">
          <a:extLst>
            <a:ext uri="{FF2B5EF4-FFF2-40B4-BE49-F238E27FC236}">
              <a16:creationId xmlns:a16="http://schemas.microsoft.com/office/drawing/2014/main" id="{00000000-0008-0000-0600-00004D010000}"/>
            </a:ext>
          </a:extLst>
        </xdr:cNvPr>
        <xdr:cNvSpPr txBox="1"/>
      </xdr:nvSpPr>
      <xdr:spPr>
        <a:xfrm>
          <a:off x="10528300" y="101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165722</xdr:rowOff>
    </xdr:from>
    <xdr:to>
      <xdr:col>55</xdr:col>
      <xdr:colOff>88900</xdr:colOff>
      <xdr:row>58</xdr:row>
      <xdr:rowOff>165722</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10109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156900</xdr:rowOff>
    </xdr:from>
    <xdr:ext cx="599010" cy="259045"/>
    <xdr:sp macro="" textlink="">
      <xdr:nvSpPr>
        <xdr:cNvPr id="335" name="普通建設事業費最大値テキスト">
          <a:extLst>
            <a:ext uri="{FF2B5EF4-FFF2-40B4-BE49-F238E27FC236}">
              <a16:creationId xmlns:a16="http://schemas.microsoft.com/office/drawing/2014/main" id="{00000000-0008-0000-0600-00004F010000}"/>
            </a:ext>
          </a:extLst>
        </xdr:cNvPr>
        <xdr:cNvSpPr txBox="1"/>
      </xdr:nvSpPr>
      <xdr:spPr>
        <a:xfrm>
          <a:off x="10528300" y="83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38773</xdr:rowOff>
    </xdr:from>
    <xdr:to>
      <xdr:col>55</xdr:col>
      <xdr:colOff>88900</xdr:colOff>
      <xdr:row>50</xdr:row>
      <xdr:rowOff>38773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861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91694</xdr:rowOff>
    </xdr:from>
    <xdr:to>
      <xdr:col>55</xdr:col>
      <xdr:colOff>0</xdr:colOff>
      <xdr:row>53</xdr:row>
      <xdr:rowOff>25609</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9639300" y="8835644"/>
          <a:ext cx="838200" cy="27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53173</xdr:rowOff>
    </xdr:from>
    <xdr:ext cx="534377" cy="259045"/>
    <xdr:sp macro="" textlink="">
      <xdr:nvSpPr>
        <xdr:cNvPr id="338" name="普通建設事業費平均値テキスト">
          <a:extLst>
            <a:ext uri="{FF2B5EF4-FFF2-40B4-BE49-F238E27FC236}">
              <a16:creationId xmlns:a16="http://schemas.microsoft.com/office/drawing/2014/main" id="{00000000-0008-0000-0600-000052010000}"/>
            </a:ext>
          </a:extLst>
        </xdr:cNvPr>
        <xdr:cNvSpPr txBox="1"/>
      </xdr:nvSpPr>
      <xdr:spPr>
        <a:xfrm>
          <a:off x="10528300" y="9482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74746</xdr:rowOff>
    </xdr:from>
    <xdr:to>
      <xdr:col>55</xdr:col>
      <xdr:colOff>50800</xdr:colOff>
      <xdr:row>56</xdr:row>
      <xdr:rowOff>4896</xdr:rowOff>
    </xdr:to>
    <xdr:sp macro="" textlink="">
      <xdr:nvSpPr>
        <xdr:cNvPr id="339" name="フローチャート: 判断 338">
          <a:extLst>
            <a:ext uri="{FF2B5EF4-FFF2-40B4-BE49-F238E27FC236}">
              <a16:creationId xmlns:a16="http://schemas.microsoft.com/office/drawing/2014/main" id="{00000000-0008-0000-0600-000053010000}"/>
            </a:ext>
          </a:extLst>
        </xdr:cNvPr>
        <xdr:cNvSpPr/>
      </xdr:nvSpPr>
      <xdr:spPr>
        <a:xfrm>
          <a:off x="10426700" y="950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25609</xdr:rowOff>
    </xdr:from>
    <xdr:to>
      <xdr:col>50</xdr:col>
      <xdr:colOff>114300</xdr:colOff>
      <xdr:row>54</xdr:row>
      <xdr:rowOff>71654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8750300" y="9112459"/>
          <a:ext cx="889000" cy="2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78784</xdr:rowOff>
    </xdr:from>
    <xdr:to>
      <xdr:col>50</xdr:col>
      <xdr:colOff>165100</xdr:colOff>
      <xdr:row>57</xdr:row>
      <xdr:rowOff>8934</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9588500" y="96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61</xdr:rowOff>
    </xdr:from>
    <xdr:ext cx="534377"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9359411" y="97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71654</xdr:rowOff>
    </xdr:from>
    <xdr:to>
      <xdr:col>45</xdr:col>
      <xdr:colOff>177800</xdr:colOff>
      <xdr:row>55</xdr:row>
      <xdr:rowOff>48851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7861300" y="9329954"/>
          <a:ext cx="889000" cy="14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166319</xdr:rowOff>
    </xdr:from>
    <xdr:to>
      <xdr:col>46</xdr:col>
      <xdr:colOff>38100</xdr:colOff>
      <xdr:row>57</xdr:row>
      <xdr:rowOff>96469</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8699500" y="97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87596</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8483111" y="98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128708</xdr:rowOff>
    </xdr:from>
    <xdr:to>
      <xdr:col>41</xdr:col>
      <xdr:colOff>50800</xdr:colOff>
      <xdr:row>55</xdr:row>
      <xdr:rowOff>48851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972300" y="9387008"/>
          <a:ext cx="889000" cy="9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55924</xdr:rowOff>
    </xdr:from>
    <xdr:to>
      <xdr:col>41</xdr:col>
      <xdr:colOff>101600</xdr:colOff>
      <xdr:row>54</xdr:row>
      <xdr:rowOff>157524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7810500" y="931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2601</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7561795" y="908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142983</xdr:rowOff>
    </xdr:from>
    <xdr:to>
      <xdr:col>36</xdr:col>
      <xdr:colOff>165100</xdr:colOff>
      <xdr:row>55</xdr:row>
      <xdr:rowOff>73133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6921500" y="940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64260</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705111" y="94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40894</xdr:rowOff>
    </xdr:from>
    <xdr:to>
      <xdr:col>55</xdr:col>
      <xdr:colOff>50800</xdr:colOff>
      <xdr:row>51</xdr:row>
      <xdr:rowOff>142494</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10426700" y="878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63771</xdr:rowOff>
    </xdr:from>
    <xdr:ext cx="599010" cy="259045"/>
    <xdr:sp macro="" textlink="">
      <xdr:nvSpPr>
        <xdr:cNvPr id="357" name="普通建設事業費該当値テキスト">
          <a:extLst>
            <a:ext uri="{FF2B5EF4-FFF2-40B4-BE49-F238E27FC236}">
              <a16:creationId xmlns:a16="http://schemas.microsoft.com/office/drawing/2014/main" id="{00000000-0008-0000-0600-000065010000}"/>
            </a:ext>
          </a:extLst>
        </xdr:cNvPr>
        <xdr:cNvSpPr txBox="1"/>
      </xdr:nvSpPr>
      <xdr:spPr>
        <a:xfrm>
          <a:off x="10528300" y="86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146259</xdr:rowOff>
    </xdr:from>
    <xdr:to>
      <xdr:col>50</xdr:col>
      <xdr:colOff>165100</xdr:colOff>
      <xdr:row>53</xdr:row>
      <xdr:rowOff>76409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9588500" y="90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51</xdr:row>
      <xdr:rowOff>92936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27095" y="883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20854</xdr:rowOff>
    </xdr:from>
    <xdr:to>
      <xdr:col>46</xdr:col>
      <xdr:colOff>38100</xdr:colOff>
      <xdr:row>54</xdr:row>
      <xdr:rowOff>122454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8699500" y="927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138981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05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169501</xdr:rowOff>
    </xdr:from>
    <xdr:to>
      <xdr:col>41</xdr:col>
      <xdr:colOff>101600</xdr:colOff>
      <xdr:row>55</xdr:row>
      <xdr:rowOff>99651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7810500" y="942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90778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2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77908</xdr:rowOff>
    </xdr:from>
    <xdr:to>
      <xdr:col>36</xdr:col>
      <xdr:colOff>165100</xdr:colOff>
      <xdr:row>55</xdr:row>
      <xdr:rowOff>8058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6921500" y="93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24585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672795" y="911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155376</xdr:rowOff>
    </xdr:from>
    <xdr:to>
      <xdr:col>54</xdr:col>
      <xdr:colOff>189865</xdr:colOff>
      <xdr:row>78</xdr:row>
      <xdr:rowOff>53680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1985426"/>
          <a:ext cx="1270" cy="144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57507</xdr:rowOff>
    </xdr:from>
    <xdr:ext cx="534377"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3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53680</xdr:rowOff>
    </xdr:from>
    <xdr:to>
      <xdr:col>55</xdr:col>
      <xdr:colOff>88900</xdr:colOff>
      <xdr:row>78</xdr:row>
      <xdr:rowOff>53680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42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102053</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7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155376</xdr:rowOff>
    </xdr:from>
    <xdr:to>
      <xdr:col>55</xdr:col>
      <xdr:colOff>88900</xdr:colOff>
      <xdr:row>69</xdr:row>
      <xdr:rowOff>155376</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198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155376</xdr:rowOff>
    </xdr:from>
    <xdr:to>
      <xdr:col>55</xdr:col>
      <xdr:colOff>0</xdr:colOff>
      <xdr:row>71</xdr:row>
      <xdr:rowOff>164161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1985426"/>
          <a:ext cx="838200" cy="35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108475</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79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130048</xdr:rowOff>
    </xdr:from>
    <xdr:to>
      <xdr:col>55</xdr:col>
      <xdr:colOff>50800</xdr:colOff>
      <xdr:row>75</xdr:row>
      <xdr:rowOff>60198</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164161</xdr:rowOff>
    </xdr:from>
    <xdr:to>
      <xdr:col>50</xdr:col>
      <xdr:colOff>114300</xdr:colOff>
      <xdr:row>72</xdr:row>
      <xdr:rowOff>83824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2337111"/>
          <a:ext cx="8890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153202</xdr:rowOff>
    </xdr:from>
    <xdr:to>
      <xdr:col>50</xdr:col>
      <xdr:colOff>165100</xdr:colOff>
      <xdr:row>75</xdr:row>
      <xdr:rowOff>83352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74479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29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83824</xdr:rowOff>
    </xdr:from>
    <xdr:to>
      <xdr:col>45</xdr:col>
      <xdr:colOff>177800</xdr:colOff>
      <xdr:row>73</xdr:row>
      <xdr:rowOff>80068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2428224"/>
          <a:ext cx="889000" cy="16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116495</xdr:rowOff>
    </xdr:from>
    <xdr:to>
      <xdr:col>46</xdr:col>
      <xdr:colOff>38100</xdr:colOff>
      <xdr:row>76</xdr:row>
      <xdr:rowOff>46645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37772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06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80068</xdr:rowOff>
    </xdr:from>
    <xdr:to>
      <xdr:col>41</xdr:col>
      <xdr:colOff>50800</xdr:colOff>
      <xdr:row>73</xdr:row>
      <xdr:rowOff>98878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2595918"/>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165415</xdr:rowOff>
    </xdr:from>
    <xdr:to>
      <xdr:col>41</xdr:col>
      <xdr:colOff>101600</xdr:colOff>
      <xdr:row>74</xdr:row>
      <xdr:rowOff>95565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86692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7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151177</xdr:rowOff>
    </xdr:from>
    <xdr:to>
      <xdr:col>36</xdr:col>
      <xdr:colOff>165100</xdr:colOff>
      <xdr:row>74</xdr:row>
      <xdr:rowOff>81327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266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72454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75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104576</xdr:rowOff>
    </xdr:from>
    <xdr:to>
      <xdr:col>55</xdr:col>
      <xdr:colOff>50800</xdr:colOff>
      <xdr:row>70</xdr:row>
      <xdr:rowOff>34726</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193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57603</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18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113361</xdr:rowOff>
    </xdr:from>
    <xdr:to>
      <xdr:col>50</xdr:col>
      <xdr:colOff>165100</xdr:colOff>
      <xdr:row>72</xdr:row>
      <xdr:rowOff>43511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228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60038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206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33024</xdr:rowOff>
    </xdr:from>
    <xdr:to>
      <xdr:col>46</xdr:col>
      <xdr:colOff>38100</xdr:colOff>
      <xdr:row>72</xdr:row>
      <xdr:rowOff>134624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2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151151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1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29268</xdr:rowOff>
    </xdr:from>
    <xdr:to>
      <xdr:col>41</xdr:col>
      <xdr:colOff>101600</xdr:colOff>
      <xdr:row>73</xdr:row>
      <xdr:rowOff>130868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25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147395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32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48078</xdr:rowOff>
    </xdr:from>
    <xdr:to>
      <xdr:col>36</xdr:col>
      <xdr:colOff>165100</xdr:colOff>
      <xdr:row>73</xdr:row>
      <xdr:rowOff>149678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256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166205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3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111387</xdr:rowOff>
    </xdr:from>
    <xdr:to>
      <xdr:col>54</xdr:col>
      <xdr:colOff>189865</xdr:colOff>
      <xdr:row>98</xdr:row>
      <xdr:rowOff>157694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41887"/>
          <a:ext cx="1270" cy="141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161521</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157694</xdr:rowOff>
    </xdr:from>
    <xdr:to>
      <xdr:col>55</xdr:col>
      <xdr:colOff>88900</xdr:colOff>
      <xdr:row>98</xdr:row>
      <xdr:rowOff>157694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5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58064</xdr:rowOff>
    </xdr:from>
    <xdr:ext cx="534377"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111387</xdr:rowOff>
    </xdr:from>
    <xdr:to>
      <xdr:col>55</xdr:col>
      <xdr:colOff>88900</xdr:colOff>
      <xdr:row>90</xdr:row>
      <xdr:rowOff>111387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33499</xdr:rowOff>
    </xdr:from>
    <xdr:to>
      <xdr:col>55</xdr:col>
      <xdr:colOff>0</xdr:colOff>
      <xdr:row>94</xdr:row>
      <xdr:rowOff>167198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149799"/>
          <a:ext cx="838200" cy="13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168302</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28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18425</xdr:rowOff>
    </xdr:from>
    <xdr:to>
      <xdr:col>55</xdr:col>
      <xdr:colOff>50800</xdr:colOff>
      <xdr:row>95</xdr:row>
      <xdr:rowOff>120025</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167198</xdr:rowOff>
    </xdr:from>
    <xdr:to>
      <xdr:col>50</xdr:col>
      <xdr:colOff>114300</xdr:colOff>
      <xdr:row>95</xdr:row>
      <xdr:rowOff>152958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283498"/>
          <a:ext cx="889000" cy="15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26198</xdr:rowOff>
    </xdr:from>
    <xdr:to>
      <xdr:col>50</xdr:col>
      <xdr:colOff>165100</xdr:colOff>
      <xdr:row>96</xdr:row>
      <xdr:rowOff>127798</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118925</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59411" y="165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152958</xdr:rowOff>
    </xdr:from>
    <xdr:to>
      <xdr:col>45</xdr:col>
      <xdr:colOff>177800</xdr:colOff>
      <xdr:row>96</xdr:row>
      <xdr:rowOff>2311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440708"/>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37074</xdr:rowOff>
    </xdr:from>
    <xdr:to>
      <xdr:col>46</xdr:col>
      <xdr:colOff>38100</xdr:colOff>
      <xdr:row>96</xdr:row>
      <xdr:rowOff>138674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4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129801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5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2311</xdr:rowOff>
    </xdr:from>
    <xdr:to>
      <xdr:col>41</xdr:col>
      <xdr:colOff>50800</xdr:colOff>
      <xdr:row>96</xdr:row>
      <xdr:rowOff>55607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461511"/>
          <a:ext cx="889000" cy="5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45695</xdr:rowOff>
    </xdr:from>
    <xdr:to>
      <xdr:col>41</xdr:col>
      <xdr:colOff>101600</xdr:colOff>
      <xdr:row>95</xdr:row>
      <xdr:rowOff>147295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163822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1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14018</xdr:rowOff>
    </xdr:from>
    <xdr:to>
      <xdr:col>36</xdr:col>
      <xdr:colOff>165100</xdr:colOff>
      <xdr:row>96</xdr:row>
      <xdr:rowOff>115618</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47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106745</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6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154149</xdr:rowOff>
    </xdr:from>
    <xdr:to>
      <xdr:col>55</xdr:col>
      <xdr:colOff>50800</xdr:colOff>
      <xdr:row>94</xdr:row>
      <xdr:rowOff>84299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09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5576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59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116398</xdr:rowOff>
    </xdr:from>
    <xdr:to>
      <xdr:col>50</xdr:col>
      <xdr:colOff>165100</xdr:colOff>
      <xdr:row>95</xdr:row>
      <xdr:rowOff>46548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23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63075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59411" y="1600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102158</xdr:rowOff>
    </xdr:from>
    <xdr:to>
      <xdr:col>46</xdr:col>
      <xdr:colOff>38100</xdr:colOff>
      <xdr:row>96</xdr:row>
      <xdr:rowOff>32308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3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48835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122961</xdr:rowOff>
    </xdr:from>
    <xdr:to>
      <xdr:col>41</xdr:col>
      <xdr:colOff>101600</xdr:colOff>
      <xdr:row>96</xdr:row>
      <xdr:rowOff>53111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41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44238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0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4807</xdr:rowOff>
    </xdr:from>
    <xdr:to>
      <xdr:col>36</xdr:col>
      <xdr:colOff>165100</xdr:colOff>
      <xdr:row>96</xdr:row>
      <xdr:rowOff>106407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46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122934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3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xdr:rowOff>
    </xdr:from>
    <xdr:to>
      <xdr:col>85</xdr:col>
      <xdr:colOff>126364</xdr:colOff>
      <xdr:row>37</xdr:row>
      <xdr:rowOff>106381</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316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110208</xdr:rowOff>
    </xdr:from>
    <xdr:ext cx="469744"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45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106381</xdr:rowOff>
    </xdr:from>
    <xdr:to>
      <xdr:col>86</xdr:col>
      <xdr:colOff>25400</xdr:colOff>
      <xdr:row>37</xdr:row>
      <xdr:rowOff>106381</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45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120152</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9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xdr:rowOff>
    </xdr:from>
    <xdr:to>
      <xdr:col>86</xdr:col>
      <xdr:colOff>25400</xdr:colOff>
      <xdr:row>31</xdr:row>
      <xdr:rowOff>2025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31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17456</xdr:rowOff>
    </xdr:from>
    <xdr:to>
      <xdr:col>85</xdr:col>
      <xdr:colOff>127000</xdr:colOff>
      <xdr:row>37</xdr:row>
      <xdr:rowOff>28258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189656"/>
          <a:ext cx="838200" cy="18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118864</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5948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95987</xdr:rowOff>
    </xdr:from>
    <xdr:to>
      <xdr:col>85</xdr:col>
      <xdr:colOff>177800</xdr:colOff>
      <xdr:row>36</xdr:row>
      <xdr:rowOff>26137</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09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28258</xdr:rowOff>
    </xdr:from>
    <xdr:to>
      <xdr:col>81</xdr:col>
      <xdr:colOff>50800</xdr:colOff>
      <xdr:row>37</xdr:row>
      <xdr:rowOff>125241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371908"/>
          <a:ext cx="889000" cy="9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148279</xdr:rowOff>
    </xdr:from>
    <xdr:to>
      <xdr:col>81</xdr:col>
      <xdr:colOff>101600</xdr:colOff>
      <xdr:row>34</xdr:row>
      <xdr:rowOff>78429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580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94956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01411" y="55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125241</xdr:rowOff>
    </xdr:from>
    <xdr:to>
      <xdr:col>76</xdr:col>
      <xdr:colOff>114300</xdr:colOff>
      <xdr:row>37</xdr:row>
      <xdr:rowOff>127298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46889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120275</xdr:rowOff>
    </xdr:from>
    <xdr:to>
      <xdr:col>76</xdr:col>
      <xdr:colOff>165100</xdr:colOff>
      <xdr:row>35</xdr:row>
      <xdr:rowOff>50425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594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66952</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57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127298</xdr:rowOff>
    </xdr:from>
    <xdr:to>
      <xdr:col>71</xdr:col>
      <xdr:colOff>177800</xdr:colOff>
      <xdr:row>37</xdr:row>
      <xdr:rowOff>133471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470948"/>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104445</xdr:rowOff>
    </xdr:from>
    <xdr:to>
      <xdr:col>72</xdr:col>
      <xdr:colOff>38100</xdr:colOff>
      <xdr:row>35</xdr:row>
      <xdr:rowOff>34595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593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51122</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57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31236</xdr:rowOff>
    </xdr:from>
    <xdr:to>
      <xdr:col>67</xdr:col>
      <xdr:colOff>101600</xdr:colOff>
      <xdr:row>35</xdr:row>
      <xdr:rowOff>132836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03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149363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580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138106</xdr:rowOff>
    </xdr:from>
    <xdr:to>
      <xdr:col>85</xdr:col>
      <xdr:colOff>177800</xdr:colOff>
      <xdr:row>36</xdr:row>
      <xdr:rowOff>68256</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1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116533</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11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148908</xdr:rowOff>
    </xdr:from>
    <xdr:to>
      <xdr:col>81</xdr:col>
      <xdr:colOff>101600</xdr:colOff>
      <xdr:row>37</xdr:row>
      <xdr:rowOff>79058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3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70185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33728" y="641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74441</xdr:rowOff>
    </xdr:from>
    <xdr:to>
      <xdr:col>76</xdr:col>
      <xdr:colOff>165100</xdr:colOff>
      <xdr:row>38</xdr:row>
      <xdr:rowOff>4591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4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167168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76498</xdr:rowOff>
    </xdr:from>
    <xdr:to>
      <xdr:col>72</xdr:col>
      <xdr:colOff>38100</xdr:colOff>
      <xdr:row>38</xdr:row>
      <xdr:rowOff>6648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4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169225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51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82671</xdr:rowOff>
    </xdr:from>
    <xdr:to>
      <xdr:col>67</xdr:col>
      <xdr:colOff>101600</xdr:colOff>
      <xdr:row>38</xdr:row>
      <xdr:rowOff>12821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4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3948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51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138492</xdr:rowOff>
    </xdr:from>
    <xdr:to>
      <xdr:col>85</xdr:col>
      <xdr:colOff>126364</xdr:colOff>
      <xdr:row>78</xdr:row>
      <xdr:rowOff>36633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139992"/>
          <a:ext cx="1269" cy="126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40460</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41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36633</xdr:rowOff>
    </xdr:from>
    <xdr:to>
      <xdr:col>86</xdr:col>
      <xdr:colOff>25400</xdr:colOff>
      <xdr:row>78</xdr:row>
      <xdr:rowOff>36633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40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85169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9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138492</xdr:rowOff>
    </xdr:from>
    <xdr:to>
      <xdr:col>86</xdr:col>
      <xdr:colOff>25400</xdr:colOff>
      <xdr:row>70</xdr:row>
      <xdr:rowOff>138492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13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132156</xdr:rowOff>
    </xdr:from>
    <xdr:to>
      <xdr:col>85</xdr:col>
      <xdr:colOff>127000</xdr:colOff>
      <xdr:row>71</xdr:row>
      <xdr:rowOff>116415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2133656"/>
          <a:ext cx="838200" cy="15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152497</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83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2620</xdr:rowOff>
    </xdr:from>
    <xdr:to>
      <xdr:col>85</xdr:col>
      <xdr:colOff>177800</xdr:colOff>
      <xdr:row>75</xdr:row>
      <xdr:rowOff>104220</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28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20730</xdr:rowOff>
    </xdr:from>
    <xdr:to>
      <xdr:col>81</xdr:col>
      <xdr:colOff>50800</xdr:colOff>
      <xdr:row>70</xdr:row>
      <xdr:rowOff>132156</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2022230"/>
          <a:ext cx="889000" cy="11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149512</xdr:rowOff>
    </xdr:from>
    <xdr:to>
      <xdr:col>81</xdr:col>
      <xdr:colOff>101600</xdr:colOff>
      <xdr:row>75</xdr:row>
      <xdr:rowOff>79662</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283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70789</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29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2508</xdr:rowOff>
    </xdr:from>
    <xdr:to>
      <xdr:col>76</xdr:col>
      <xdr:colOff>114300</xdr:colOff>
      <xdr:row>70</xdr:row>
      <xdr:rowOff>20730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703300" y="12004008"/>
          <a:ext cx="8890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54447</xdr:rowOff>
    </xdr:from>
    <xdr:to>
      <xdr:col>76</xdr:col>
      <xdr:colOff>165100</xdr:colOff>
      <xdr:row>74</xdr:row>
      <xdr:rowOff>156047</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27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147174</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28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163801</xdr:rowOff>
    </xdr:from>
    <xdr:to>
      <xdr:col>71</xdr:col>
      <xdr:colOff>177800</xdr:colOff>
      <xdr:row>70</xdr:row>
      <xdr:rowOff>2508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1993851"/>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76653</xdr:rowOff>
    </xdr:from>
    <xdr:to>
      <xdr:col>72</xdr:col>
      <xdr:colOff>38100</xdr:colOff>
      <xdr:row>74</xdr:row>
      <xdr:rowOff>6803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259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169380</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68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135044</xdr:rowOff>
    </xdr:from>
    <xdr:to>
      <xdr:col>67</xdr:col>
      <xdr:colOff>101600</xdr:colOff>
      <xdr:row>72</xdr:row>
      <xdr:rowOff>65194</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230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56321</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240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65615</xdr:rowOff>
    </xdr:from>
    <xdr:to>
      <xdr:col>85</xdr:col>
      <xdr:colOff>177800</xdr:colOff>
      <xdr:row>71</xdr:row>
      <xdr:rowOff>167215</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23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88492</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08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81356</xdr:rowOff>
    </xdr:from>
    <xdr:to>
      <xdr:col>81</xdr:col>
      <xdr:colOff>101600</xdr:colOff>
      <xdr:row>71</xdr:row>
      <xdr:rowOff>11506</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08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69</xdr:row>
      <xdr:rowOff>28033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1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141380</xdr:rowOff>
    </xdr:from>
    <xdr:to>
      <xdr:col>76</xdr:col>
      <xdr:colOff>165100</xdr:colOff>
      <xdr:row>70</xdr:row>
      <xdr:rowOff>71530</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19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88057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174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123158</xdr:rowOff>
    </xdr:from>
    <xdr:to>
      <xdr:col>72</xdr:col>
      <xdr:colOff>38100</xdr:colOff>
      <xdr:row>70</xdr:row>
      <xdr:rowOff>53308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195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69835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172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113001</xdr:rowOff>
    </xdr:from>
    <xdr:to>
      <xdr:col>67</xdr:col>
      <xdr:colOff>101600</xdr:colOff>
      <xdr:row>70</xdr:row>
      <xdr:rowOff>43151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194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59678</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171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積立金グラフ枠">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115088</xdr:rowOff>
    </xdr:from>
    <xdr:to>
      <xdr:col>85</xdr:col>
      <xdr:colOff>126364</xdr:colOff>
      <xdr:row>98</xdr:row>
      <xdr:rowOff>48870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6317595" y="15545588"/>
          <a:ext cx="1269" cy="130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52697</xdr:rowOff>
    </xdr:from>
    <xdr:ext cx="469744" cy="259045"/>
    <xdr:sp macro="" textlink="">
      <xdr:nvSpPr>
        <xdr:cNvPr id="660" name="積立金最小値テキスト">
          <a:extLst>
            <a:ext uri="{FF2B5EF4-FFF2-40B4-BE49-F238E27FC236}">
              <a16:creationId xmlns:a16="http://schemas.microsoft.com/office/drawing/2014/main" id="{00000000-0008-0000-0600-000094020000}"/>
            </a:ext>
          </a:extLst>
        </xdr:cNvPr>
        <xdr:cNvSpPr txBox="1"/>
      </xdr:nvSpPr>
      <xdr:spPr>
        <a:xfrm>
          <a:off x="16370300" y="168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48870</xdr:rowOff>
    </xdr:from>
    <xdr:to>
      <xdr:col>86</xdr:col>
      <xdr:colOff>25400</xdr:colOff>
      <xdr:row>98</xdr:row>
      <xdr:rowOff>48870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685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61765</xdr:rowOff>
    </xdr:from>
    <xdr:ext cx="534377" cy="259045"/>
    <xdr:sp macro="" textlink="">
      <xdr:nvSpPr>
        <xdr:cNvPr id="662" name="積立金最大値テキスト">
          <a:extLst>
            <a:ext uri="{FF2B5EF4-FFF2-40B4-BE49-F238E27FC236}">
              <a16:creationId xmlns:a16="http://schemas.microsoft.com/office/drawing/2014/main" id="{00000000-0008-0000-0600-000096020000}"/>
            </a:ext>
          </a:extLst>
        </xdr:cNvPr>
        <xdr:cNvSpPr txBox="1"/>
      </xdr:nvSpPr>
      <xdr:spPr>
        <a:xfrm>
          <a:off x="16370300" y="153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115088</xdr:rowOff>
    </xdr:from>
    <xdr:to>
      <xdr:col>86</xdr:col>
      <xdr:colOff>25400</xdr:colOff>
      <xdr:row>90</xdr:row>
      <xdr:rowOff>115088</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554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48870</xdr:rowOff>
    </xdr:from>
    <xdr:to>
      <xdr:col>85</xdr:col>
      <xdr:colOff>127000</xdr:colOff>
      <xdr:row>98</xdr:row>
      <xdr:rowOff>85141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5481300" y="16850970"/>
          <a:ext cx="8382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46702</xdr:rowOff>
    </xdr:from>
    <xdr:ext cx="469744" cy="259045"/>
    <xdr:sp macro="" textlink="">
      <xdr:nvSpPr>
        <xdr:cNvPr id="665" name="積立金平均値テキスト">
          <a:extLst>
            <a:ext uri="{FF2B5EF4-FFF2-40B4-BE49-F238E27FC236}">
              <a16:creationId xmlns:a16="http://schemas.microsoft.com/office/drawing/2014/main" id="{00000000-0008-0000-0600-000099020000}"/>
            </a:ext>
          </a:extLst>
        </xdr:cNvPr>
        <xdr:cNvSpPr txBox="1"/>
      </xdr:nvSpPr>
      <xdr:spPr>
        <a:xfrm>
          <a:off x="16370300" y="16334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23825</xdr:rowOff>
    </xdr:from>
    <xdr:to>
      <xdr:col>85</xdr:col>
      <xdr:colOff>177800</xdr:colOff>
      <xdr:row>96</xdr:row>
      <xdr:rowOff>125425</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62687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107314</xdr:rowOff>
    </xdr:from>
    <xdr:to>
      <xdr:col>81</xdr:col>
      <xdr:colOff>50800</xdr:colOff>
      <xdr:row>98</xdr:row>
      <xdr:rowOff>85141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4592300" y="16395064"/>
          <a:ext cx="889000" cy="49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59410</xdr:rowOff>
    </xdr:from>
    <xdr:to>
      <xdr:col>81</xdr:col>
      <xdr:colOff>101600</xdr:colOff>
      <xdr:row>96</xdr:row>
      <xdr:rowOff>161010</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5430500" y="165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6087</xdr:rowOff>
    </xdr:from>
    <xdr:ext cx="469744"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5233728" y="1629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107314</xdr:rowOff>
    </xdr:from>
    <xdr:to>
      <xdr:col>76</xdr:col>
      <xdr:colOff>114300</xdr:colOff>
      <xdr:row>96</xdr:row>
      <xdr:rowOff>71729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3703300" y="16395064"/>
          <a:ext cx="889000" cy="13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102006</xdr:rowOff>
    </xdr:from>
    <xdr:to>
      <xdr:col>76</xdr:col>
      <xdr:colOff>165100</xdr:colOff>
      <xdr:row>96</xdr:row>
      <xdr:rowOff>32156</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4541500" y="163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23283</xdr:rowOff>
    </xdr:from>
    <xdr:ext cx="469744"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4357428" y="164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127966</xdr:rowOff>
    </xdr:from>
    <xdr:to>
      <xdr:col>71</xdr:col>
      <xdr:colOff>177800</xdr:colOff>
      <xdr:row>96</xdr:row>
      <xdr:rowOff>71729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814300" y="16072816"/>
          <a:ext cx="889000" cy="4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49961</xdr:rowOff>
    </xdr:from>
    <xdr:to>
      <xdr:col>72</xdr:col>
      <xdr:colOff>38100</xdr:colOff>
      <xdr:row>92</xdr:row>
      <xdr:rowOff>151561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3652500" y="1582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168088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3436111" y="155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117399</xdr:rowOff>
    </xdr:from>
    <xdr:to>
      <xdr:col>67</xdr:col>
      <xdr:colOff>101600</xdr:colOff>
      <xdr:row>94</xdr:row>
      <xdr:rowOff>47549</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2763500" y="1606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38676</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547111" y="1615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169520</xdr:rowOff>
    </xdr:from>
    <xdr:to>
      <xdr:col>85</xdr:col>
      <xdr:colOff>177800</xdr:colOff>
      <xdr:row>98</xdr:row>
      <xdr:rowOff>99670</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6268700" y="168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84447</xdr:rowOff>
    </xdr:from>
    <xdr:ext cx="469744" cy="259045"/>
    <xdr:sp macro="" textlink="">
      <xdr:nvSpPr>
        <xdr:cNvPr id="684" name="積立金該当値テキスト">
          <a:extLst>
            <a:ext uri="{FF2B5EF4-FFF2-40B4-BE49-F238E27FC236}">
              <a16:creationId xmlns:a16="http://schemas.microsoft.com/office/drawing/2014/main" id="{00000000-0008-0000-0600-0000AC020000}"/>
            </a:ext>
          </a:extLst>
        </xdr:cNvPr>
        <xdr:cNvSpPr txBox="1"/>
      </xdr:nvSpPr>
      <xdr:spPr>
        <a:xfrm>
          <a:off x="16370300" y="1671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34341</xdr:rowOff>
    </xdr:from>
    <xdr:to>
      <xdr:col>81</xdr:col>
      <xdr:colOff>101600</xdr:colOff>
      <xdr:row>98</xdr:row>
      <xdr:rowOff>135941</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5430500" y="168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127068</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33728" y="1692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56514</xdr:rowOff>
    </xdr:from>
    <xdr:to>
      <xdr:col>76</xdr:col>
      <xdr:colOff>165100</xdr:colOff>
      <xdr:row>95</xdr:row>
      <xdr:rowOff>158114</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4541500" y="163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3191</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57428" y="1611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20929</xdr:rowOff>
    </xdr:from>
    <xdr:to>
      <xdr:col>72</xdr:col>
      <xdr:colOff>38100</xdr:colOff>
      <xdr:row>96</xdr:row>
      <xdr:rowOff>122529</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3652500" y="164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113656</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57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77166</xdr:rowOff>
    </xdr:from>
    <xdr:to>
      <xdr:col>67</xdr:col>
      <xdr:colOff>101600</xdr:colOff>
      <xdr:row>94</xdr:row>
      <xdr:rowOff>7316</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2763500" y="1602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23843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79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76149</xdr:rowOff>
    </xdr:from>
    <xdr:to>
      <xdr:col>116</xdr:col>
      <xdr:colOff>62864</xdr:colOff>
      <xdr:row>37</xdr:row>
      <xdr:rowOff>150673</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2159595" y="5391099"/>
          <a:ext cx="1269" cy="110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154500</xdr:rowOff>
    </xdr:from>
    <xdr:ext cx="378565" cy="259045"/>
    <xdr:sp macro="" textlink="">
      <xdr:nvSpPr>
        <xdr:cNvPr id="713" name="投資及び出資金最小値テキスト">
          <a:extLst>
            <a:ext uri="{FF2B5EF4-FFF2-40B4-BE49-F238E27FC236}">
              <a16:creationId xmlns:a16="http://schemas.microsoft.com/office/drawing/2014/main" id="{00000000-0008-0000-0600-0000C9020000}"/>
            </a:ext>
          </a:extLst>
        </xdr:cNvPr>
        <xdr:cNvSpPr txBox="1"/>
      </xdr:nvSpPr>
      <xdr:spPr>
        <a:xfrm>
          <a:off x="22212300" y="6498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150673</xdr:rowOff>
    </xdr:from>
    <xdr:to>
      <xdr:col>116</xdr:col>
      <xdr:colOff>152400</xdr:colOff>
      <xdr:row>37</xdr:row>
      <xdr:rowOff>150673</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49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22826</xdr:rowOff>
    </xdr:from>
    <xdr:ext cx="469744" cy="259045"/>
    <xdr:sp macro="" textlink="">
      <xdr:nvSpPr>
        <xdr:cNvPr id="715" name="投資及び出資金最大値テキスト">
          <a:extLst>
            <a:ext uri="{FF2B5EF4-FFF2-40B4-BE49-F238E27FC236}">
              <a16:creationId xmlns:a16="http://schemas.microsoft.com/office/drawing/2014/main" id="{00000000-0008-0000-0600-0000CB020000}"/>
            </a:ext>
          </a:extLst>
        </xdr:cNvPr>
        <xdr:cNvSpPr txBox="1"/>
      </xdr:nvSpPr>
      <xdr:spPr>
        <a:xfrm>
          <a:off x="22212300" y="516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76149</xdr:rowOff>
    </xdr:from>
    <xdr:to>
      <xdr:col>116</xdr:col>
      <xdr:colOff>152400</xdr:colOff>
      <xdr:row>31</xdr:row>
      <xdr:rowOff>76149</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5391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107239</xdr:rowOff>
    </xdr:from>
    <xdr:to>
      <xdr:col>116</xdr:col>
      <xdr:colOff>63500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1323300" y="6450889"/>
          <a:ext cx="838200" cy="20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97604</xdr:rowOff>
    </xdr:from>
    <xdr:ext cx="378565" cy="259045"/>
    <xdr:sp macro="" textlink="">
      <xdr:nvSpPr>
        <xdr:cNvPr id="718" name="投資及び出資金平均値テキスト">
          <a:extLst>
            <a:ext uri="{FF2B5EF4-FFF2-40B4-BE49-F238E27FC236}">
              <a16:creationId xmlns:a16="http://schemas.microsoft.com/office/drawing/2014/main" id="{00000000-0008-0000-0600-0000CE020000}"/>
            </a:ext>
          </a:extLst>
        </xdr:cNvPr>
        <xdr:cNvSpPr txBox="1"/>
      </xdr:nvSpPr>
      <xdr:spPr>
        <a:xfrm>
          <a:off x="22212300" y="6098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74727</xdr:rowOff>
    </xdr:from>
    <xdr:to>
      <xdr:col>116</xdr:col>
      <xdr:colOff>114300</xdr:colOff>
      <xdr:row>37</xdr:row>
      <xdr:rowOff>4877</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21107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39065</xdr:rowOff>
    </xdr:from>
    <xdr:to>
      <xdr:col>112</xdr:col>
      <xdr:colOff>38100</xdr:colOff>
      <xdr:row>37</xdr:row>
      <xdr:rowOff>140665</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1272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157192</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11213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98044</xdr:rowOff>
    </xdr:from>
    <xdr:to>
      <xdr:col>107</xdr:col>
      <xdr:colOff>101600</xdr:colOff>
      <xdr:row>38</xdr:row>
      <xdr:rowOff>28194</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0383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44721</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5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22606</xdr:rowOff>
    </xdr:from>
    <xdr:to>
      <xdr:col>102</xdr:col>
      <xdr:colOff>165100</xdr:colOff>
      <xdr:row>38</xdr:row>
      <xdr:rowOff>124206</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9494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140733</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9356017" y="631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xdr:rowOff>
    </xdr:from>
    <xdr:to>
      <xdr:col>98</xdr:col>
      <xdr:colOff>38100</xdr:colOff>
      <xdr:row>38</xdr:row>
      <xdr:rowOff>117348</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18605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133875</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7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56439</xdr:rowOff>
    </xdr:from>
    <xdr:to>
      <xdr:col>116</xdr:col>
      <xdr:colOff>114300</xdr:colOff>
      <xdr:row>37</xdr:row>
      <xdr:rowOff>158039</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2110700" y="64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142816</xdr:rowOff>
    </xdr:from>
    <xdr:ext cx="378565" cy="259045"/>
    <xdr:sp macro="" textlink="">
      <xdr:nvSpPr>
        <xdr:cNvPr id="737" name="投資及び出資金該当値テキスト">
          <a:extLst>
            <a:ext uri="{FF2B5EF4-FFF2-40B4-BE49-F238E27FC236}">
              <a16:creationId xmlns:a16="http://schemas.microsoft.com/office/drawing/2014/main" id="{00000000-0008-0000-0600-0000E1020000}"/>
            </a:ext>
          </a:extLst>
        </xdr:cNvPr>
        <xdr:cNvSpPr txBox="1"/>
      </xdr:nvSpPr>
      <xdr:spPr>
        <a:xfrm>
          <a:off x="22212300" y="6315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146983</xdr:rowOff>
    </xdr:from>
    <xdr:to>
      <xdr:col>116</xdr:col>
      <xdr:colOff>62864</xdr:colOff>
      <xdr:row>58</xdr:row>
      <xdr:rowOff>140353</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8890933"/>
          <a:ext cx="1269" cy="11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144180</xdr:rowOff>
    </xdr:from>
    <xdr:ext cx="469744"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08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140353</xdr:rowOff>
    </xdr:from>
    <xdr:to>
      <xdr:col>116</xdr:col>
      <xdr:colOff>152400</xdr:colOff>
      <xdr:row>58</xdr:row>
      <xdr:rowOff>140353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084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93660</xdr:rowOff>
    </xdr:from>
    <xdr:ext cx="534377"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6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146983</xdr:rowOff>
    </xdr:from>
    <xdr:to>
      <xdr:col>116</xdr:col>
      <xdr:colOff>152400</xdr:colOff>
      <xdr:row>51</xdr:row>
      <xdr:rowOff>146983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88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166315</xdr:rowOff>
    </xdr:from>
    <xdr:to>
      <xdr:col>116</xdr:col>
      <xdr:colOff>63500</xdr:colOff>
      <xdr:row>52</xdr:row>
      <xdr:rowOff>151195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1323300" y="8910265"/>
          <a:ext cx="838200" cy="15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104784</xdr:rowOff>
    </xdr:from>
    <xdr:ext cx="534377"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36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126357</xdr:rowOff>
    </xdr:from>
    <xdr:to>
      <xdr:col>116</xdr:col>
      <xdr:colOff>114300</xdr:colOff>
      <xdr:row>55</xdr:row>
      <xdr:rowOff>56507</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2110700" y="93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98192</xdr:rowOff>
    </xdr:from>
    <xdr:to>
      <xdr:col>111</xdr:col>
      <xdr:colOff>177800</xdr:colOff>
      <xdr:row>51</xdr:row>
      <xdr:rowOff>166315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0434300" y="8842142"/>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36192</xdr:rowOff>
    </xdr:from>
    <xdr:to>
      <xdr:col>112</xdr:col>
      <xdr:colOff>38100</xdr:colOff>
      <xdr:row>54</xdr:row>
      <xdr:rowOff>137792</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1272500" y="92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128919</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43411" y="938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105508</xdr:rowOff>
    </xdr:from>
    <xdr:to>
      <xdr:col>107</xdr:col>
      <xdr:colOff>50800</xdr:colOff>
      <xdr:row>51</xdr:row>
      <xdr:rowOff>98192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9545300" y="8678008"/>
          <a:ext cx="889000" cy="1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61174</xdr:rowOff>
    </xdr:from>
    <xdr:to>
      <xdr:col>107</xdr:col>
      <xdr:colOff>101600</xdr:colOff>
      <xdr:row>53</xdr:row>
      <xdr:rowOff>162774</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03835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153901</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67111" y="92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49</xdr:row>
      <xdr:rowOff>131960</xdr:rowOff>
    </xdr:from>
    <xdr:to>
      <xdr:col>102</xdr:col>
      <xdr:colOff>114300</xdr:colOff>
      <xdr:row>50</xdr:row>
      <xdr:rowOff>105508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656300" y="8533010"/>
          <a:ext cx="889000" cy="14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96999</xdr:rowOff>
    </xdr:from>
    <xdr:to>
      <xdr:col>102</xdr:col>
      <xdr:colOff>165100</xdr:colOff>
      <xdr:row>52</xdr:row>
      <xdr:rowOff>27149</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9494500" y="88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18276</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278111" y="893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87561</xdr:rowOff>
    </xdr:from>
    <xdr:to>
      <xdr:col>98</xdr:col>
      <xdr:colOff>38100</xdr:colOff>
      <xdr:row>53</xdr:row>
      <xdr:rowOff>17711</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18605500" y="900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8838</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389111" y="909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100395</xdr:rowOff>
    </xdr:from>
    <xdr:to>
      <xdr:col>116</xdr:col>
      <xdr:colOff>114300</xdr:colOff>
      <xdr:row>53</xdr:row>
      <xdr:rowOff>30545</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2110700" y="90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123272</xdr:rowOff>
    </xdr:from>
    <xdr:ext cx="534377"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886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115515</xdr:rowOff>
    </xdr:from>
    <xdr:to>
      <xdr:col>112</xdr:col>
      <xdr:colOff>38100</xdr:colOff>
      <xdr:row>52</xdr:row>
      <xdr:rowOff>45665</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1272500" y="88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62192</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43411" y="863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47392</xdr:rowOff>
    </xdr:from>
    <xdr:to>
      <xdr:col>107</xdr:col>
      <xdr:colOff>101600</xdr:colOff>
      <xdr:row>51</xdr:row>
      <xdr:rowOff>148992</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0383500" y="87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165519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856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54708</xdr:rowOff>
    </xdr:from>
    <xdr:to>
      <xdr:col>102</xdr:col>
      <xdr:colOff>165100</xdr:colOff>
      <xdr:row>50</xdr:row>
      <xdr:rowOff>156308</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9494500" y="86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1385</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840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81160</xdr:rowOff>
    </xdr:from>
    <xdr:to>
      <xdr:col>98</xdr:col>
      <xdr:colOff>38100</xdr:colOff>
      <xdr:row>50</xdr:row>
      <xdr:rowOff>11310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18605500" y="848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27837</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825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170053</xdr:rowOff>
    </xdr:from>
    <xdr:to>
      <xdr:col>116</xdr:col>
      <xdr:colOff>62864</xdr:colOff>
      <xdr:row>74</xdr:row>
      <xdr:rowOff>156337</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000103"/>
          <a:ext cx="1269" cy="84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160164</xdr:rowOff>
    </xdr:from>
    <xdr:ext cx="469744"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28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156337</xdr:rowOff>
    </xdr:from>
    <xdr:to>
      <xdr:col>116</xdr:col>
      <xdr:colOff>152400</xdr:colOff>
      <xdr:row>74</xdr:row>
      <xdr:rowOff>156337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84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116730</xdr:rowOff>
    </xdr:from>
    <xdr:ext cx="534377"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7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170053</xdr:rowOff>
    </xdr:from>
    <xdr:to>
      <xdr:col>116</xdr:col>
      <xdr:colOff>152400</xdr:colOff>
      <xdr:row>69</xdr:row>
      <xdr:rowOff>170053</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000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42291</xdr:rowOff>
    </xdr:from>
    <xdr:to>
      <xdr:col>116</xdr:col>
      <xdr:colOff>63500</xdr:colOff>
      <xdr:row>73</xdr:row>
      <xdr:rowOff>47117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1323300" y="1255814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143527</xdr:rowOff>
    </xdr:from>
    <xdr:ext cx="469744"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31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120650</xdr:rowOff>
    </xdr:from>
    <xdr:to>
      <xdr:col>116</xdr:col>
      <xdr:colOff>114300</xdr:colOff>
      <xdr:row>73</xdr:row>
      <xdr:rowOff>50800</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2110700" y="1246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42291</xdr:rowOff>
    </xdr:from>
    <xdr:to>
      <xdr:col>111</xdr:col>
      <xdr:colOff>177800</xdr:colOff>
      <xdr:row>77</xdr:row>
      <xdr:rowOff>127888</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558141"/>
          <a:ext cx="889000" cy="77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27940</xdr:rowOff>
    </xdr:from>
    <xdr:to>
      <xdr:col>112</xdr:col>
      <xdr:colOff>38100</xdr:colOff>
      <xdr:row>74</xdr:row>
      <xdr:rowOff>129540</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1272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120667</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75728" y="1280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124968</xdr:rowOff>
    </xdr:from>
    <xdr:to>
      <xdr:col>107</xdr:col>
      <xdr:colOff>50800</xdr:colOff>
      <xdr:row>77</xdr:row>
      <xdr:rowOff>127888</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9545300" y="13326618"/>
          <a:ext cx="8890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60325</xdr:rowOff>
    </xdr:from>
    <xdr:to>
      <xdr:col>107</xdr:col>
      <xdr:colOff>101600</xdr:colOff>
      <xdr:row>78</xdr:row>
      <xdr:rowOff>161925</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0383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153052</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245017" y="1352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124968</xdr:rowOff>
    </xdr:from>
    <xdr:to>
      <xdr:col>102</xdr:col>
      <xdr:colOff>114300</xdr:colOff>
      <xdr:row>77</xdr:row>
      <xdr:rowOff>129032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8656300" y="13326618"/>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22988</xdr:rowOff>
    </xdr:from>
    <xdr:to>
      <xdr:col>102</xdr:col>
      <xdr:colOff>165100</xdr:colOff>
      <xdr:row>78</xdr:row>
      <xdr:rowOff>124588</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9494500" y="13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115715</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10428" y="1348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1397</xdr:rowOff>
    </xdr:from>
    <xdr:to>
      <xdr:col>98</xdr:col>
      <xdr:colOff>38100</xdr:colOff>
      <xdr:row>78</xdr:row>
      <xdr:rowOff>102997</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8605500" y="1337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94124</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21428" y="1346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167767</xdr:rowOff>
    </xdr:from>
    <xdr:to>
      <xdr:col>116</xdr:col>
      <xdr:colOff>114300</xdr:colOff>
      <xdr:row>73</xdr:row>
      <xdr:rowOff>97917</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2110700" y="1251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146194</xdr:rowOff>
    </xdr:from>
    <xdr:ext cx="469744"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49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162941</xdr:rowOff>
    </xdr:from>
    <xdr:to>
      <xdr:col>112</xdr:col>
      <xdr:colOff>38100</xdr:colOff>
      <xdr:row>73</xdr:row>
      <xdr:rowOff>93091</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1272500" y="1250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109618</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728" y="1228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77088</xdr:rowOff>
    </xdr:from>
    <xdr:to>
      <xdr:col>107</xdr:col>
      <xdr:colOff>101600</xdr:colOff>
      <xdr:row>78</xdr:row>
      <xdr:rowOff>7238</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0383500" y="132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23765</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99428" y="1305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74168</xdr:rowOff>
    </xdr:from>
    <xdr:to>
      <xdr:col>102</xdr:col>
      <xdr:colOff>165100</xdr:colOff>
      <xdr:row>78</xdr:row>
      <xdr:rowOff>4318</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9494500" y="132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20845</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10428" y="1305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78232</xdr:rowOff>
    </xdr:from>
    <xdr:to>
      <xdr:col>98</xdr:col>
      <xdr:colOff>38100</xdr:colOff>
      <xdr:row>78</xdr:row>
      <xdr:rowOff>8382</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8605500" y="132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24909</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21428" y="1305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義務的経費（人件費・扶助費・公債費）</a:t>
          </a:r>
          <a:r>
            <a:rPr kumimoji="1" lang="en-US" altLang="ja-JP" sz="1000">
              <a:latin typeface="ＭＳ Ｐゴシック" panose="020B0600070205080204" pitchFamily="50" charset="-128"/>
              <a:ea typeface="ＭＳ Ｐゴシック" panose="020B0600070205080204" pitchFamily="50" charset="-128"/>
            </a:rPr>
            <a:t>】</a:t>
          </a:r>
        </a:p>
        <a:p>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年度以降は、過去の経済対策に伴う公共投資によって増発した県債の償還が本格化したことに伴う公債費の高止まり等により、義務的経費はグループ内平均を上回り、推移している。</a:t>
          </a: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主な増減内容</a:t>
          </a:r>
          <a:r>
            <a:rPr kumimoji="1" lang="en-US" altLang="ja-JP" sz="1000">
              <a:latin typeface="ＭＳ Ｐゴシック" panose="020B0600070205080204" pitchFamily="50" charset="-128"/>
              <a:ea typeface="ＭＳ Ｐゴシック" panose="020B0600070205080204" pitchFamily="50" charset="-128"/>
            </a:rPr>
            <a:t>】</a:t>
          </a:r>
        </a:p>
        <a:p>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年度については、消防防災ヘリコプターの更新などにより、普通建設事業費が前年度と比較して</a:t>
          </a:r>
          <a:r>
            <a:rPr kumimoji="1" lang="en-US" altLang="ja-JP" sz="1000">
              <a:latin typeface="ＭＳ Ｐゴシック" panose="020B0600070205080204" pitchFamily="50" charset="-128"/>
              <a:ea typeface="ＭＳ Ｐゴシック" panose="020B0600070205080204" pitchFamily="50" charset="-128"/>
            </a:rPr>
            <a:t>7,803</a:t>
          </a:r>
          <a:r>
            <a:rPr kumimoji="1" lang="ja-JP" altLang="en-US" sz="1000">
              <a:latin typeface="ＭＳ Ｐゴシック" panose="020B0600070205080204" pitchFamily="50" charset="-128"/>
              <a:ea typeface="ＭＳ Ｐゴシック" panose="020B0600070205080204" pitchFamily="50" charset="-128"/>
            </a:rPr>
            <a:t>円増加し、</a:t>
          </a:r>
          <a:r>
            <a:rPr kumimoji="1" lang="en-US" altLang="ja-JP" sz="1000">
              <a:latin typeface="ＭＳ Ｐゴシック" panose="020B0600070205080204" pitchFamily="50" charset="-128"/>
              <a:ea typeface="ＭＳ Ｐゴシック" panose="020B0600070205080204" pitchFamily="50" charset="-128"/>
            </a:rPr>
            <a:t>103,572</a:t>
          </a:r>
          <a:r>
            <a:rPr kumimoji="1" lang="ja-JP" altLang="en-US" sz="1000">
              <a:latin typeface="ＭＳ Ｐゴシック" panose="020B0600070205080204" pitchFamily="50" charset="-128"/>
              <a:ea typeface="ＭＳ Ｐゴシック" panose="020B0600070205080204" pitchFamily="50" charset="-128"/>
            </a:rPr>
            <a:t>円となった。</a:t>
          </a:r>
        </a:p>
        <a:p>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年度については、前年度からの繰越事業の増等により、普通建設事業費が前年度と比較して</a:t>
          </a:r>
          <a:r>
            <a:rPr kumimoji="1" lang="en-US" altLang="ja-JP" sz="1000">
              <a:latin typeface="ＭＳ Ｐゴシック" panose="020B0600070205080204" pitchFamily="50" charset="-128"/>
              <a:ea typeface="ＭＳ Ｐゴシック" panose="020B0600070205080204" pitchFamily="50" charset="-128"/>
            </a:rPr>
            <a:t>11,417</a:t>
          </a:r>
          <a:r>
            <a:rPr kumimoji="1" lang="ja-JP" altLang="en-US" sz="1000">
              <a:latin typeface="ＭＳ Ｐゴシック" panose="020B0600070205080204" pitchFamily="50" charset="-128"/>
              <a:ea typeface="ＭＳ Ｐゴシック" panose="020B0600070205080204" pitchFamily="50" charset="-128"/>
            </a:rPr>
            <a:t>円増加し、</a:t>
          </a:r>
          <a:r>
            <a:rPr kumimoji="1" lang="en-US" altLang="ja-JP" sz="1000">
              <a:latin typeface="ＭＳ Ｐゴシック" panose="020B0600070205080204" pitchFamily="50" charset="-128"/>
              <a:ea typeface="ＭＳ Ｐゴシック" panose="020B0600070205080204" pitchFamily="50" charset="-128"/>
            </a:rPr>
            <a:t>114,989</a:t>
          </a:r>
          <a:r>
            <a:rPr kumimoji="1" lang="ja-JP" altLang="en-US" sz="1000">
              <a:latin typeface="ＭＳ Ｐゴシック" panose="020B0600070205080204" pitchFamily="50" charset="-128"/>
              <a:ea typeface="ＭＳ Ｐゴシック" panose="020B0600070205080204" pitchFamily="50" charset="-128"/>
            </a:rPr>
            <a:t>円となった。</a:t>
          </a:r>
        </a:p>
        <a:p>
          <a:r>
            <a:rPr kumimoji="1" lang="ja-JP" altLang="en-US" sz="1000">
              <a:latin typeface="ＭＳ Ｐゴシック" panose="020B0600070205080204" pitchFamily="50" charset="-128"/>
              <a:ea typeface="ＭＳ Ｐゴシック" panose="020B0600070205080204" pitchFamily="50" charset="-128"/>
            </a:rPr>
            <a:t>令和元年度については、国の「防災・減災、国土強靱化のための３か年緊急対策」に呼応して、防災・減災対策関連事業を実施したことなどにより、普通建設事業費が前年度と比較して</a:t>
          </a:r>
          <a:r>
            <a:rPr kumimoji="1" lang="en-US" altLang="ja-JP" sz="1000">
              <a:latin typeface="ＭＳ Ｐゴシック" panose="020B0600070205080204" pitchFamily="50" charset="-128"/>
              <a:ea typeface="ＭＳ Ｐゴシック" panose="020B0600070205080204" pitchFamily="50" charset="-128"/>
            </a:rPr>
            <a:t>14,531</a:t>
          </a:r>
          <a:r>
            <a:rPr kumimoji="1" lang="ja-JP" altLang="en-US" sz="1000">
              <a:latin typeface="ＭＳ Ｐゴシック" panose="020B0600070205080204" pitchFamily="50" charset="-128"/>
              <a:ea typeface="ＭＳ Ｐゴシック" panose="020B0600070205080204" pitchFamily="50" charset="-128"/>
            </a:rPr>
            <a:t>円増加し、</a:t>
          </a:r>
          <a:r>
            <a:rPr kumimoji="1" lang="en-US" altLang="ja-JP" sz="1000">
              <a:latin typeface="ＭＳ Ｐゴシック" panose="020B0600070205080204" pitchFamily="50" charset="-128"/>
              <a:ea typeface="ＭＳ Ｐゴシック" panose="020B0600070205080204" pitchFamily="50" charset="-128"/>
            </a:rPr>
            <a:t>129,520</a:t>
          </a:r>
          <a:r>
            <a:rPr kumimoji="1" lang="ja-JP" altLang="en-US" sz="10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826,579
809,800
4,465.27
468,395,399
451,981,211
4,162,611
260,600,193
939,828,208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77978</xdr:rowOff>
    </xdr:from>
    <xdr:to>
      <xdr:col>24</xdr:col>
      <xdr:colOff>62865</xdr:colOff>
      <xdr:row>38</xdr:row>
      <xdr:rowOff>125984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1478"/>
          <a:ext cx="127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24655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77978</xdr:rowOff>
    </xdr:from>
    <xdr:to>
      <xdr:col>24</xdr:col>
      <xdr:colOff>152400</xdr:colOff>
      <xdr:row>30</xdr:row>
      <xdr:rowOff>77978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57404</xdr:rowOff>
    </xdr:from>
    <xdr:to>
      <xdr:col>24</xdr:col>
      <xdr:colOff>63500</xdr:colOff>
      <xdr:row>31</xdr:row>
      <xdr:rowOff>137414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372354"/>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5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137414</xdr:rowOff>
    </xdr:from>
    <xdr:to>
      <xdr:col>19</xdr:col>
      <xdr:colOff>177800</xdr:colOff>
      <xdr:row>31</xdr:row>
      <xdr:rowOff>160274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4523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116332</xdr:rowOff>
    </xdr:from>
    <xdr:to>
      <xdr:col>20</xdr:col>
      <xdr:colOff>38100</xdr:colOff>
      <xdr:row>36</xdr:row>
      <xdr:rowOff>46482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37609</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160274</xdr:rowOff>
    </xdr:from>
    <xdr:to>
      <xdr:col>15</xdr:col>
      <xdr:colOff>50800</xdr:colOff>
      <xdr:row>31</xdr:row>
      <xdr:rowOff>164846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475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114046</xdr:rowOff>
    </xdr:from>
    <xdr:to>
      <xdr:col>15</xdr:col>
      <xdr:colOff>101600</xdr:colOff>
      <xdr:row>36</xdr:row>
      <xdr:rowOff>44196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35323</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80264</xdr:rowOff>
    </xdr:from>
    <xdr:to>
      <xdr:col>10</xdr:col>
      <xdr:colOff>114300</xdr:colOff>
      <xdr:row>31</xdr:row>
      <xdr:rowOff>164846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395214"/>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34036</xdr:rowOff>
    </xdr:from>
    <xdr:to>
      <xdr:col>10</xdr:col>
      <xdr:colOff>165100</xdr:colOff>
      <xdr:row>33</xdr:row>
      <xdr:rowOff>135636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126763</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78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109474</xdr:rowOff>
    </xdr:from>
    <xdr:to>
      <xdr:col>6</xdr:col>
      <xdr:colOff>38100</xdr:colOff>
      <xdr:row>34</xdr:row>
      <xdr:rowOff>39624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6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30751</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860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6604</xdr:rowOff>
    </xdr:from>
    <xdr:to>
      <xdr:col>24</xdr:col>
      <xdr:colOff>114300</xdr:colOff>
      <xdr:row>31</xdr:row>
      <xdr:rowOff>108204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3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29481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7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86614</xdr:rowOff>
    </xdr:from>
    <xdr:to>
      <xdr:col>20</xdr:col>
      <xdr:colOff>38100</xdr:colOff>
      <xdr:row>32</xdr:row>
      <xdr:rowOff>16764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0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30</xdr:row>
      <xdr:rowOff>33291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517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109474</xdr:rowOff>
    </xdr:from>
    <xdr:to>
      <xdr:col>15</xdr:col>
      <xdr:colOff>101600</xdr:colOff>
      <xdr:row>32</xdr:row>
      <xdr:rowOff>39624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56151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114046</xdr:rowOff>
    </xdr:from>
    <xdr:to>
      <xdr:col>10</xdr:col>
      <xdr:colOff>165100</xdr:colOff>
      <xdr:row>32</xdr:row>
      <xdr:rowOff>44196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60723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29464</xdr:rowOff>
    </xdr:from>
    <xdr:to>
      <xdr:col>6</xdr:col>
      <xdr:colOff>38100</xdr:colOff>
      <xdr:row>31</xdr:row>
      <xdr:rowOff>131064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3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147591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11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64556</xdr:rowOff>
    </xdr:from>
    <xdr:to>
      <xdr:col>24</xdr:col>
      <xdr:colOff>62865</xdr:colOff>
      <xdr:row>58</xdr:row>
      <xdr:rowOff>44668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08506"/>
          <a:ext cx="1270"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48495</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44668</xdr:rowOff>
    </xdr:from>
    <xdr:to>
      <xdr:col>24</xdr:col>
      <xdr:colOff>152400</xdr:colOff>
      <xdr:row>58</xdr:row>
      <xdr:rowOff>44668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11233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8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64556</xdr:rowOff>
    </xdr:from>
    <xdr:to>
      <xdr:col>24</xdr:col>
      <xdr:colOff>152400</xdr:colOff>
      <xdr:row>51</xdr:row>
      <xdr:rowOff>64556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0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55902</xdr:rowOff>
    </xdr:from>
    <xdr:to>
      <xdr:col>24</xdr:col>
      <xdr:colOff>63500</xdr:colOff>
      <xdr:row>56</xdr:row>
      <xdr:rowOff>58710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657102"/>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25954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45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3077</xdr:rowOff>
    </xdr:from>
    <xdr:to>
      <xdr:col>24</xdr:col>
      <xdr:colOff>114300</xdr:colOff>
      <xdr:row>56</xdr:row>
      <xdr:rowOff>104677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90584</xdr:rowOff>
    </xdr:from>
    <xdr:to>
      <xdr:col>19</xdr:col>
      <xdr:colOff>177800</xdr:colOff>
      <xdr:row>56</xdr:row>
      <xdr:rowOff>55902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520334"/>
          <a:ext cx="889000" cy="13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105588</xdr:rowOff>
    </xdr:from>
    <xdr:to>
      <xdr:col>20</xdr:col>
      <xdr:colOff>38100</xdr:colOff>
      <xdr:row>57</xdr:row>
      <xdr:rowOff>35738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7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26865</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7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90584</xdr:rowOff>
    </xdr:from>
    <xdr:to>
      <xdr:col>15</xdr:col>
      <xdr:colOff>50800</xdr:colOff>
      <xdr:row>56</xdr:row>
      <xdr:rowOff>39508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520334"/>
          <a:ext cx="889000" cy="1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71461</xdr:rowOff>
    </xdr:from>
    <xdr:to>
      <xdr:col>15</xdr:col>
      <xdr:colOff>101600</xdr:colOff>
      <xdr:row>57</xdr:row>
      <xdr:rowOff>1611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67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164188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76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168536</xdr:rowOff>
    </xdr:from>
    <xdr:to>
      <xdr:col>10</xdr:col>
      <xdr:colOff>114300</xdr:colOff>
      <xdr:row>56</xdr:row>
      <xdr:rowOff>39508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426836"/>
          <a:ext cx="889000" cy="2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143699</xdr:rowOff>
    </xdr:from>
    <xdr:to>
      <xdr:col>10</xdr:col>
      <xdr:colOff>165100</xdr:colOff>
      <xdr:row>54</xdr:row>
      <xdr:rowOff>73849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2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90376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0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97065</xdr:rowOff>
    </xdr:from>
    <xdr:to>
      <xdr:col>6</xdr:col>
      <xdr:colOff>38100</xdr:colOff>
      <xdr:row>55</xdr:row>
      <xdr:rowOff>27215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3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43742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1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7910</xdr:rowOff>
    </xdr:from>
    <xdr:to>
      <xdr:col>24</xdr:col>
      <xdr:colOff>114300</xdr:colOff>
      <xdr:row>56</xdr:row>
      <xdr:rowOff>109510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157787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8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5102</xdr:rowOff>
    </xdr:from>
    <xdr:to>
      <xdr:col>20</xdr:col>
      <xdr:colOff>38100</xdr:colOff>
      <xdr:row>56</xdr:row>
      <xdr:rowOff>106702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0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123229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3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39784</xdr:rowOff>
    </xdr:from>
    <xdr:to>
      <xdr:col>15</xdr:col>
      <xdr:colOff>101600</xdr:colOff>
      <xdr:row>55</xdr:row>
      <xdr:rowOff>141384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46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157911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24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160158</xdr:rowOff>
    </xdr:from>
    <xdr:to>
      <xdr:col>10</xdr:col>
      <xdr:colOff>165100</xdr:colOff>
      <xdr:row>56</xdr:row>
      <xdr:rowOff>90308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5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81435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68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117736</xdr:rowOff>
    </xdr:from>
    <xdr:to>
      <xdr:col>6</xdr:col>
      <xdr:colOff>38100</xdr:colOff>
      <xdr:row>55</xdr:row>
      <xdr:rowOff>47886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3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39013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46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57518</xdr:rowOff>
    </xdr:from>
    <xdr:to>
      <xdr:col>24</xdr:col>
      <xdr:colOff>62865</xdr:colOff>
      <xdr:row>78</xdr:row>
      <xdr:rowOff>97410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401918"/>
          <a:ext cx="1270" cy="106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101237</xdr:rowOff>
    </xdr:from>
    <xdr:ext cx="534377" cy="259045"/>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34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97410</xdr:rowOff>
    </xdr:from>
    <xdr:to>
      <xdr:col>24</xdr:col>
      <xdr:colOff>152400</xdr:colOff>
      <xdr:row>78</xdr:row>
      <xdr:rowOff>97410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347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4195</xdr:rowOff>
    </xdr:from>
    <xdr:ext cx="534377" cy="259045"/>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21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57518</xdr:rowOff>
    </xdr:from>
    <xdr:to>
      <xdr:col>24</xdr:col>
      <xdr:colOff>152400</xdr:colOff>
      <xdr:row>72</xdr:row>
      <xdr:rowOff>57518</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40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113754</xdr:rowOff>
    </xdr:from>
    <xdr:to>
      <xdr:col>24</xdr:col>
      <xdr:colOff>63500</xdr:colOff>
      <xdr:row>77</xdr:row>
      <xdr:rowOff>8255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3797300" y="12972504"/>
          <a:ext cx="838200" cy="2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150982</xdr:rowOff>
    </xdr:from>
    <xdr:ext cx="534377" cy="259045"/>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2666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128105</xdr:rowOff>
    </xdr:from>
    <xdr:to>
      <xdr:col>24</xdr:col>
      <xdr:colOff>114300</xdr:colOff>
      <xdr:row>75</xdr:row>
      <xdr:rowOff>58255</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28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163761</xdr:rowOff>
    </xdr:from>
    <xdr:to>
      <xdr:col>19</xdr:col>
      <xdr:colOff>177800</xdr:colOff>
      <xdr:row>77</xdr:row>
      <xdr:rowOff>8255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2908300" y="13022511"/>
          <a:ext cx="889000" cy="18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102616</xdr:rowOff>
    </xdr:from>
    <xdr:to>
      <xdr:col>20</xdr:col>
      <xdr:colOff>38100</xdr:colOff>
      <xdr:row>76</xdr:row>
      <xdr:rowOff>32767</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29613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49293</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411" y="127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163761</xdr:rowOff>
    </xdr:from>
    <xdr:to>
      <xdr:col>15</xdr:col>
      <xdr:colOff>50800</xdr:colOff>
      <xdr:row>77</xdr:row>
      <xdr:rowOff>15112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019300" y="13022511"/>
          <a:ext cx="889000" cy="19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3804</xdr:rowOff>
    </xdr:from>
    <xdr:to>
      <xdr:col>15</xdr:col>
      <xdr:colOff>101600</xdr:colOff>
      <xdr:row>75</xdr:row>
      <xdr:rowOff>105404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121931</xdr:rowOff>
    </xdr:from>
    <xdr:ext cx="534377"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1111" y="126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15112</xdr:rowOff>
    </xdr:from>
    <xdr:to>
      <xdr:col>10</xdr:col>
      <xdr:colOff>114300</xdr:colOff>
      <xdr:row>77</xdr:row>
      <xdr:rowOff>60319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1130300" y="13216762"/>
          <a:ext cx="889000" cy="4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88729</xdr:rowOff>
    </xdr:from>
    <xdr:to>
      <xdr:col>10</xdr:col>
      <xdr:colOff>165100</xdr:colOff>
      <xdr:row>72</xdr:row>
      <xdr:rowOff>18879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226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35406</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2111" y="1203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135134</xdr:rowOff>
    </xdr:from>
    <xdr:to>
      <xdr:col>6</xdr:col>
      <xdr:colOff>38100</xdr:colOff>
      <xdr:row>74</xdr:row>
      <xdr:rowOff>65284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265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81811</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3111" y="1242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62954</xdr:rowOff>
    </xdr:from>
    <xdr:to>
      <xdr:col>24</xdr:col>
      <xdr:colOff>114300</xdr:colOff>
      <xdr:row>75</xdr:row>
      <xdr:rowOff>164554</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9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41381</xdr:rowOff>
    </xdr:from>
    <xdr:ext cx="534377" cy="259045"/>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90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128905</xdr:rowOff>
    </xdr:from>
    <xdr:to>
      <xdr:col>20</xdr:col>
      <xdr:colOff>38100</xdr:colOff>
      <xdr:row>77</xdr:row>
      <xdr:rowOff>59055</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50182</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7411" y="132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112960</xdr:rowOff>
    </xdr:from>
    <xdr:to>
      <xdr:col>15</xdr:col>
      <xdr:colOff>101600</xdr:colOff>
      <xdr:row>76</xdr:row>
      <xdr:rowOff>43111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2971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34238</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1111" y="1306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135762</xdr:rowOff>
    </xdr:from>
    <xdr:to>
      <xdr:col>10</xdr:col>
      <xdr:colOff>165100</xdr:colOff>
      <xdr:row>77</xdr:row>
      <xdr:rowOff>65912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31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57039</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2111" y="132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9519</xdr:rowOff>
    </xdr:from>
    <xdr:to>
      <xdr:col>6</xdr:col>
      <xdr:colOff>38100</xdr:colOff>
      <xdr:row>77</xdr:row>
      <xdr:rowOff>111119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32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102246</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63111" y="133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152273</xdr:rowOff>
    </xdr:from>
    <xdr:to>
      <xdr:col>24</xdr:col>
      <xdr:colOff>62865</xdr:colOff>
      <xdr:row>99</xdr:row>
      <xdr:rowOff>100457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754223"/>
          <a:ext cx="127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104284</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70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100457</xdr:rowOff>
    </xdr:from>
    <xdr:to>
      <xdr:col>24</xdr:col>
      <xdr:colOff>152400</xdr:colOff>
      <xdr:row>99</xdr:row>
      <xdr:rowOff>100457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70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98950</xdr:rowOff>
    </xdr:from>
    <xdr:ext cx="534377"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52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152273</xdr:rowOff>
    </xdr:from>
    <xdr:to>
      <xdr:col>24</xdr:col>
      <xdr:colOff>152400</xdr:colOff>
      <xdr:row>91</xdr:row>
      <xdr:rowOff>152273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75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31877</xdr:rowOff>
    </xdr:from>
    <xdr:to>
      <xdr:col>24</xdr:col>
      <xdr:colOff>63500</xdr:colOff>
      <xdr:row>95</xdr:row>
      <xdr:rowOff>92329</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319627"/>
          <a:ext cx="838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92727</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55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114300</xdr:rowOff>
    </xdr:from>
    <xdr:to>
      <xdr:col>24</xdr:col>
      <xdr:colOff>114300</xdr:colOff>
      <xdr:row>97</xdr:row>
      <xdr:rowOff>44450</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85471</xdr:rowOff>
    </xdr:from>
    <xdr:to>
      <xdr:col>19</xdr:col>
      <xdr:colOff>177800</xdr:colOff>
      <xdr:row>95</xdr:row>
      <xdr:rowOff>92329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2908300" y="1637322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110489</xdr:rowOff>
    </xdr:from>
    <xdr:to>
      <xdr:col>20</xdr:col>
      <xdr:colOff>38100</xdr:colOff>
      <xdr:row>97</xdr:row>
      <xdr:rowOff>40639</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31766</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174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40260</xdr:rowOff>
    </xdr:from>
    <xdr:to>
      <xdr:col>15</xdr:col>
      <xdr:colOff>50800</xdr:colOff>
      <xdr:row>95</xdr:row>
      <xdr:rowOff>85471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019300" y="16328010"/>
          <a:ext cx="889000" cy="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102615</xdr:rowOff>
    </xdr:from>
    <xdr:to>
      <xdr:col>15</xdr:col>
      <xdr:colOff>101600</xdr:colOff>
      <xdr:row>96</xdr:row>
      <xdr:rowOff>32765</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3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23892</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4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42672</xdr:rowOff>
    </xdr:from>
    <xdr:to>
      <xdr:col>10</xdr:col>
      <xdr:colOff>114300</xdr:colOff>
      <xdr:row>95</xdr:row>
      <xdr:rowOff>40260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1130300" y="16158972"/>
          <a:ext cx="889000" cy="1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141097</xdr:rowOff>
    </xdr:from>
    <xdr:to>
      <xdr:col>10</xdr:col>
      <xdr:colOff>165100</xdr:colOff>
      <xdr:row>93</xdr:row>
      <xdr:rowOff>71247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59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87774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56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2539</xdr:rowOff>
    </xdr:from>
    <xdr:to>
      <xdr:col>6</xdr:col>
      <xdr:colOff>38100</xdr:colOff>
      <xdr:row>93</xdr:row>
      <xdr:rowOff>104139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594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120666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572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152527</xdr:rowOff>
    </xdr:from>
    <xdr:to>
      <xdr:col>24</xdr:col>
      <xdr:colOff>114300</xdr:colOff>
      <xdr:row>95</xdr:row>
      <xdr:rowOff>82677</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2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3954</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12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41529</xdr:rowOff>
    </xdr:from>
    <xdr:to>
      <xdr:col>20</xdr:col>
      <xdr:colOff>38100</xdr:colOff>
      <xdr:row>95</xdr:row>
      <xdr:rowOff>143129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32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159656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17411" y="1610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34671</xdr:rowOff>
    </xdr:from>
    <xdr:to>
      <xdr:col>15</xdr:col>
      <xdr:colOff>101600</xdr:colOff>
      <xdr:row>95</xdr:row>
      <xdr:rowOff>136271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3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152798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09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160910</xdr:rowOff>
    </xdr:from>
    <xdr:to>
      <xdr:col>10</xdr:col>
      <xdr:colOff>165100</xdr:colOff>
      <xdr:row>95</xdr:row>
      <xdr:rowOff>91060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2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82187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36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163322</xdr:rowOff>
    </xdr:from>
    <xdr:to>
      <xdr:col>6</xdr:col>
      <xdr:colOff>38100</xdr:colOff>
      <xdr:row>94</xdr:row>
      <xdr:rowOff>93472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1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84599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20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168046</xdr:rowOff>
    </xdr:from>
    <xdr:to>
      <xdr:col>54</xdr:col>
      <xdr:colOff>189865</xdr:colOff>
      <xdr:row>39</xdr:row>
      <xdr:rowOff>67005</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flipV="1">
          <a:off x="10475595" y="6340246"/>
          <a:ext cx="1270" cy="41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70832</xdr:rowOff>
    </xdr:from>
    <xdr:ext cx="378565" cy="259045"/>
    <xdr:sp macro="" textlink="">
      <xdr:nvSpPr>
        <xdr:cNvPr id="275" name="労働費最小値テキスト">
          <a:extLst>
            <a:ext uri="{FF2B5EF4-FFF2-40B4-BE49-F238E27FC236}">
              <a16:creationId xmlns:a16="http://schemas.microsoft.com/office/drawing/2014/main" id="{00000000-0008-0000-0700-000013010000}"/>
            </a:ext>
          </a:extLst>
        </xdr:cNvPr>
        <xdr:cNvSpPr txBox="1"/>
      </xdr:nvSpPr>
      <xdr:spPr>
        <a:xfrm>
          <a:off x="10528300" y="6757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67005</xdr:rowOff>
    </xdr:from>
    <xdr:to>
      <xdr:col>55</xdr:col>
      <xdr:colOff>88900</xdr:colOff>
      <xdr:row>39</xdr:row>
      <xdr:rowOff>67005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10388600" y="6753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114723</xdr:rowOff>
    </xdr:from>
    <xdr:ext cx="469744" cy="259045"/>
    <xdr:sp macro="" textlink="">
      <xdr:nvSpPr>
        <xdr:cNvPr id="277" name="労働費最大値テキスト">
          <a:extLst>
            <a:ext uri="{FF2B5EF4-FFF2-40B4-BE49-F238E27FC236}">
              <a16:creationId xmlns:a16="http://schemas.microsoft.com/office/drawing/2014/main" id="{00000000-0008-0000-0700-000015010000}"/>
            </a:ext>
          </a:extLst>
        </xdr:cNvPr>
        <xdr:cNvSpPr txBox="1"/>
      </xdr:nvSpPr>
      <xdr:spPr>
        <a:xfrm>
          <a:off x="10528300" y="611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168046</xdr:rowOff>
    </xdr:from>
    <xdr:to>
      <xdr:col>55</xdr:col>
      <xdr:colOff>88900</xdr:colOff>
      <xdr:row>36</xdr:row>
      <xdr:rowOff>168046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634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168046</xdr:rowOff>
    </xdr:from>
    <xdr:to>
      <xdr:col>55</xdr:col>
      <xdr:colOff>0</xdr:colOff>
      <xdr:row>37</xdr:row>
      <xdr:rowOff>6655</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9639300" y="6340246"/>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8348</xdr:rowOff>
    </xdr:from>
    <xdr:ext cx="469744" cy="259045"/>
    <xdr:sp macro="" textlink="">
      <xdr:nvSpPr>
        <xdr:cNvPr id="280" name="労働費平均値テキスト">
          <a:extLst>
            <a:ext uri="{FF2B5EF4-FFF2-40B4-BE49-F238E27FC236}">
              <a16:creationId xmlns:a16="http://schemas.microsoft.com/office/drawing/2014/main" id="{00000000-0008-0000-0700-000018010000}"/>
            </a:ext>
          </a:extLst>
        </xdr:cNvPr>
        <xdr:cNvSpPr txBox="1"/>
      </xdr:nvSpPr>
      <xdr:spPr>
        <a:xfrm>
          <a:off x="10528300" y="65234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29921</xdr:rowOff>
    </xdr:from>
    <xdr:to>
      <xdr:col>55</xdr:col>
      <xdr:colOff>50800</xdr:colOff>
      <xdr:row>38</xdr:row>
      <xdr:rowOff>131521</xdr:rowOff>
    </xdr:to>
    <xdr:sp macro="" textlink="">
      <xdr:nvSpPr>
        <xdr:cNvPr id="281" name="フローチャート: 判断 280">
          <a:extLst>
            <a:ext uri="{FF2B5EF4-FFF2-40B4-BE49-F238E27FC236}">
              <a16:creationId xmlns:a16="http://schemas.microsoft.com/office/drawing/2014/main" id="{00000000-0008-0000-0700-000019010000}"/>
            </a:ext>
          </a:extLst>
        </xdr:cNvPr>
        <xdr:cNvSpPr/>
      </xdr:nvSpPr>
      <xdr:spPr>
        <a:xfrm>
          <a:off x="104267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6655</xdr:rowOff>
    </xdr:from>
    <xdr:to>
      <xdr:col>50</xdr:col>
      <xdr:colOff>114300</xdr:colOff>
      <xdr:row>37</xdr:row>
      <xdr:rowOff>17170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8750300" y="635030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16205</xdr:rowOff>
    </xdr:from>
    <xdr:to>
      <xdr:col>50</xdr:col>
      <xdr:colOff>165100</xdr:colOff>
      <xdr:row>38</xdr:row>
      <xdr:rowOff>117805</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9588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108932</xdr:rowOff>
    </xdr:from>
    <xdr:ext cx="469744"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9391728" y="662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80264</xdr:rowOff>
    </xdr:from>
    <xdr:to>
      <xdr:col>45</xdr:col>
      <xdr:colOff>177800</xdr:colOff>
      <xdr:row>37</xdr:row>
      <xdr:rowOff>17170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7861300" y="6252464"/>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167996</xdr:rowOff>
    </xdr:from>
    <xdr:to>
      <xdr:col>46</xdr:col>
      <xdr:colOff>38100</xdr:colOff>
      <xdr:row>38</xdr:row>
      <xdr:rowOff>98146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8699500" y="65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89273</xdr:rowOff>
    </xdr:from>
    <xdr:ext cx="469744"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8515428" y="66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78435</xdr:rowOff>
    </xdr:from>
    <xdr:to>
      <xdr:col>41</xdr:col>
      <xdr:colOff>50800</xdr:colOff>
      <xdr:row>36</xdr:row>
      <xdr:rowOff>80264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972300" y="5564835"/>
          <a:ext cx="889000" cy="6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167081</xdr:rowOff>
    </xdr:from>
    <xdr:to>
      <xdr:col>41</xdr:col>
      <xdr:colOff>101600</xdr:colOff>
      <xdr:row>35</xdr:row>
      <xdr:rowOff>97231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7810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113758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7626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29007</xdr:rowOff>
    </xdr:from>
    <xdr:to>
      <xdr:col>36</xdr:col>
      <xdr:colOff>165100</xdr:colOff>
      <xdr:row>31</xdr:row>
      <xdr:rowOff>130607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6921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147134</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737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117246</xdr:rowOff>
    </xdr:from>
    <xdr:to>
      <xdr:col>55</xdr:col>
      <xdr:colOff>50800</xdr:colOff>
      <xdr:row>37</xdr:row>
      <xdr:rowOff>47396</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10426700" y="62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70273</xdr:rowOff>
    </xdr:from>
    <xdr:ext cx="469744" cy="259045"/>
    <xdr:sp macro="" textlink="">
      <xdr:nvSpPr>
        <xdr:cNvPr id="299" name="労働費該当値テキスト">
          <a:extLst>
            <a:ext uri="{FF2B5EF4-FFF2-40B4-BE49-F238E27FC236}">
              <a16:creationId xmlns:a16="http://schemas.microsoft.com/office/drawing/2014/main" id="{00000000-0008-0000-0700-00002B010000}"/>
            </a:ext>
          </a:extLst>
        </xdr:cNvPr>
        <xdr:cNvSpPr txBox="1"/>
      </xdr:nvSpPr>
      <xdr:spPr>
        <a:xfrm>
          <a:off x="10528300" y="624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127305</xdr:rowOff>
    </xdr:from>
    <xdr:to>
      <xdr:col>50</xdr:col>
      <xdr:colOff>165100</xdr:colOff>
      <xdr:row>37</xdr:row>
      <xdr:rowOff>57455</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9588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73982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391728" y="60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137820</xdr:rowOff>
    </xdr:from>
    <xdr:to>
      <xdr:col>46</xdr:col>
      <xdr:colOff>38100</xdr:colOff>
      <xdr:row>37</xdr:row>
      <xdr:rowOff>67970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86995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84497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29464</xdr:rowOff>
    </xdr:from>
    <xdr:to>
      <xdr:col>41</xdr:col>
      <xdr:colOff>101600</xdr:colOff>
      <xdr:row>36</xdr:row>
      <xdr:rowOff>131064</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7810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122191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27635</xdr:rowOff>
    </xdr:from>
    <xdr:to>
      <xdr:col>36</xdr:col>
      <xdr:colOff>165100</xdr:colOff>
      <xdr:row>32</xdr:row>
      <xdr:rowOff>129235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6921500" y="55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120362</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60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121608</xdr:rowOff>
    </xdr:from>
    <xdr:to>
      <xdr:col>54</xdr:col>
      <xdr:colOff>189865</xdr:colOff>
      <xdr:row>59</xdr:row>
      <xdr:rowOff>128825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8694108"/>
          <a:ext cx="1270" cy="155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132652</xdr:rowOff>
    </xdr:from>
    <xdr:ext cx="469744"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1024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128825</xdr:rowOff>
    </xdr:from>
    <xdr:to>
      <xdr:col>55</xdr:col>
      <xdr:colOff>88900</xdr:colOff>
      <xdr:row>59</xdr:row>
      <xdr:rowOff>128825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102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68285</xdr:rowOff>
    </xdr:from>
    <xdr:ext cx="534377"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84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121608</xdr:rowOff>
    </xdr:from>
    <xdr:to>
      <xdr:col>55</xdr:col>
      <xdr:colOff>88900</xdr:colOff>
      <xdr:row>50</xdr:row>
      <xdr:rowOff>121608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869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77390</xdr:rowOff>
    </xdr:from>
    <xdr:to>
      <xdr:col>55</xdr:col>
      <xdr:colOff>0</xdr:colOff>
      <xdr:row>53</xdr:row>
      <xdr:rowOff>141071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9639300" y="9164240"/>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77353</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9164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98926</xdr:rowOff>
    </xdr:from>
    <xdr:to>
      <xdr:col>55</xdr:col>
      <xdr:colOff>50800</xdr:colOff>
      <xdr:row>54</xdr:row>
      <xdr:rowOff>29076</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104267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77390</xdr:rowOff>
    </xdr:from>
    <xdr:to>
      <xdr:col>50</xdr:col>
      <xdr:colOff>114300</xdr:colOff>
      <xdr:row>54</xdr:row>
      <xdr:rowOff>33695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8750300" y="9164240"/>
          <a:ext cx="889000" cy="12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24239</xdr:rowOff>
    </xdr:from>
    <xdr:to>
      <xdr:col>50</xdr:col>
      <xdr:colOff>165100</xdr:colOff>
      <xdr:row>54</xdr:row>
      <xdr:rowOff>125839</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588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116966</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59411" y="93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37026</xdr:rowOff>
    </xdr:from>
    <xdr:to>
      <xdr:col>45</xdr:col>
      <xdr:colOff>177800</xdr:colOff>
      <xdr:row>54</xdr:row>
      <xdr:rowOff>33695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7861300" y="9123876"/>
          <a:ext cx="889000" cy="16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63166</xdr:rowOff>
    </xdr:from>
    <xdr:to>
      <xdr:col>46</xdr:col>
      <xdr:colOff>38100</xdr:colOff>
      <xdr:row>54</xdr:row>
      <xdr:rowOff>164766</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8699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155893</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4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37026</xdr:rowOff>
    </xdr:from>
    <xdr:to>
      <xdr:col>41</xdr:col>
      <xdr:colOff>50800</xdr:colOff>
      <xdr:row>53</xdr:row>
      <xdr:rowOff>61192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6972300" y="9123876"/>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87561</xdr:rowOff>
    </xdr:from>
    <xdr:to>
      <xdr:col>41</xdr:col>
      <xdr:colOff>101600</xdr:colOff>
      <xdr:row>54</xdr:row>
      <xdr:rowOff>17711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7810500" y="917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8838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926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114634</xdr:rowOff>
    </xdr:from>
    <xdr:to>
      <xdr:col>36</xdr:col>
      <xdr:colOff>165100</xdr:colOff>
      <xdr:row>54</xdr:row>
      <xdr:rowOff>44784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921500" y="920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35911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92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90271</xdr:rowOff>
    </xdr:from>
    <xdr:to>
      <xdr:col>55</xdr:col>
      <xdr:colOff>50800</xdr:colOff>
      <xdr:row>54</xdr:row>
      <xdr:rowOff>20421</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0426700" y="91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113148</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90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26590</xdr:rowOff>
    </xdr:from>
    <xdr:to>
      <xdr:col>50</xdr:col>
      <xdr:colOff>165100</xdr:colOff>
      <xdr:row>53</xdr:row>
      <xdr:rowOff>128190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588500" y="91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144717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59411" y="888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154345</xdr:rowOff>
    </xdr:from>
    <xdr:to>
      <xdr:col>46</xdr:col>
      <xdr:colOff>38100</xdr:colOff>
      <xdr:row>54</xdr:row>
      <xdr:rowOff>84495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699500" y="924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101022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0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157676</xdr:rowOff>
    </xdr:from>
    <xdr:to>
      <xdr:col>41</xdr:col>
      <xdr:colOff>101600</xdr:colOff>
      <xdr:row>53</xdr:row>
      <xdr:rowOff>87826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810500" y="90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104353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884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10392</xdr:rowOff>
    </xdr:from>
    <xdr:to>
      <xdr:col>36</xdr:col>
      <xdr:colOff>165100</xdr:colOff>
      <xdr:row>53</xdr:row>
      <xdr:rowOff>111992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921500" y="909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128519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88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81342</xdr:rowOff>
    </xdr:from>
    <xdr:to>
      <xdr:col>54</xdr:col>
      <xdr:colOff>189865</xdr:colOff>
      <xdr:row>78</xdr:row>
      <xdr:rowOff>110341</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82842"/>
          <a:ext cx="1270" cy="1400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114168</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8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110341</xdr:rowOff>
    </xdr:from>
    <xdr:to>
      <xdr:col>55</xdr:col>
      <xdr:colOff>88900</xdr:colOff>
      <xdr:row>78</xdr:row>
      <xdr:rowOff>110341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28019</xdr:rowOff>
    </xdr:from>
    <xdr:ext cx="534377"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5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81342</xdr:rowOff>
    </xdr:from>
    <xdr:to>
      <xdr:col>55</xdr:col>
      <xdr:colOff>88900</xdr:colOff>
      <xdr:row>70</xdr:row>
      <xdr:rowOff>81342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8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119812</xdr:rowOff>
    </xdr:from>
    <xdr:to>
      <xdr:col>55</xdr:col>
      <xdr:colOff>0</xdr:colOff>
      <xdr:row>75</xdr:row>
      <xdr:rowOff>80623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9639300" y="12807112"/>
          <a:ext cx="8382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110667</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62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87790</xdr:rowOff>
    </xdr:from>
    <xdr:to>
      <xdr:col>55</xdr:col>
      <xdr:colOff>50800</xdr:colOff>
      <xdr:row>75</xdr:row>
      <xdr:rowOff>17940</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2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56587</xdr:rowOff>
    </xdr:from>
    <xdr:to>
      <xdr:col>50</xdr:col>
      <xdr:colOff>114300</xdr:colOff>
      <xdr:row>74</xdr:row>
      <xdr:rowOff>119812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8750300" y="12743887"/>
          <a:ext cx="889000" cy="6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64309</xdr:rowOff>
    </xdr:from>
    <xdr:to>
      <xdr:col>50</xdr:col>
      <xdr:colOff>165100</xdr:colOff>
      <xdr:row>74</xdr:row>
      <xdr:rowOff>165909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10986</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59411" y="1252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27882</xdr:rowOff>
    </xdr:from>
    <xdr:to>
      <xdr:col>45</xdr:col>
      <xdr:colOff>177800</xdr:colOff>
      <xdr:row>74</xdr:row>
      <xdr:rowOff>56587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2543732"/>
          <a:ext cx="889000" cy="20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154019</xdr:rowOff>
    </xdr:from>
    <xdr:to>
      <xdr:col>46</xdr:col>
      <xdr:colOff>38100</xdr:colOff>
      <xdr:row>74</xdr:row>
      <xdr:rowOff>84169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100696</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4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134573</xdr:rowOff>
    </xdr:from>
    <xdr:to>
      <xdr:col>41</xdr:col>
      <xdr:colOff>50800</xdr:colOff>
      <xdr:row>73</xdr:row>
      <xdr:rowOff>27882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2478973"/>
          <a:ext cx="889000" cy="6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70</xdr:row>
      <xdr:rowOff>137069</xdr:rowOff>
    </xdr:from>
    <xdr:to>
      <xdr:col>41</xdr:col>
      <xdr:colOff>101600</xdr:colOff>
      <xdr:row>71</xdr:row>
      <xdr:rowOff>67219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213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83746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19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143438</xdr:rowOff>
    </xdr:from>
    <xdr:to>
      <xdr:col>36</xdr:col>
      <xdr:colOff>165100</xdr:colOff>
      <xdr:row>72</xdr:row>
      <xdr:rowOff>73588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231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90115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09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29823</xdr:rowOff>
    </xdr:from>
    <xdr:to>
      <xdr:col>55</xdr:col>
      <xdr:colOff>50800</xdr:colOff>
      <xdr:row>75</xdr:row>
      <xdr:rowOff>131423</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88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8250</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86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69012</xdr:rowOff>
    </xdr:from>
    <xdr:to>
      <xdr:col>50</xdr:col>
      <xdr:colOff>165100</xdr:colOff>
      <xdr:row>74</xdr:row>
      <xdr:rowOff>170612</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275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161739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59411" y="1284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5787</xdr:rowOff>
    </xdr:from>
    <xdr:to>
      <xdr:col>46</xdr:col>
      <xdr:colOff>38100</xdr:colOff>
      <xdr:row>74</xdr:row>
      <xdr:rowOff>107387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26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98514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78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148532</xdr:rowOff>
    </xdr:from>
    <xdr:to>
      <xdr:col>41</xdr:col>
      <xdr:colOff>101600</xdr:colOff>
      <xdr:row>73</xdr:row>
      <xdr:rowOff>78682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249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69809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58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83773</xdr:rowOff>
    </xdr:from>
    <xdr:to>
      <xdr:col>36</xdr:col>
      <xdr:colOff>165100</xdr:colOff>
      <xdr:row>73</xdr:row>
      <xdr:rowOff>13923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242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5050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52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63539</xdr:rowOff>
    </xdr:from>
    <xdr:to>
      <xdr:col>54</xdr:col>
      <xdr:colOff>189865</xdr:colOff>
      <xdr:row>97</xdr:row>
      <xdr:rowOff>137795</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flipV="1">
          <a:off x="10475595" y="15665489"/>
          <a:ext cx="1270" cy="110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141622</xdr:rowOff>
    </xdr:from>
    <xdr:ext cx="534377" cy="259045"/>
    <xdr:sp macro="" textlink="">
      <xdr:nvSpPr>
        <xdr:cNvPr id="446" name="土木費最小値テキスト">
          <a:extLst>
            <a:ext uri="{FF2B5EF4-FFF2-40B4-BE49-F238E27FC236}">
              <a16:creationId xmlns:a16="http://schemas.microsoft.com/office/drawing/2014/main" id="{00000000-0008-0000-0700-0000BE010000}"/>
            </a:ext>
          </a:extLst>
        </xdr:cNvPr>
        <xdr:cNvSpPr txBox="1"/>
      </xdr:nvSpPr>
      <xdr:spPr>
        <a:xfrm>
          <a:off x="10528300" y="167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137795</xdr:rowOff>
    </xdr:from>
    <xdr:to>
      <xdr:col>55</xdr:col>
      <xdr:colOff>88900</xdr:colOff>
      <xdr:row>97</xdr:row>
      <xdr:rowOff>137795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67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10216</xdr:rowOff>
    </xdr:from>
    <xdr:ext cx="599010" cy="259045"/>
    <xdr:sp macro="" textlink="">
      <xdr:nvSpPr>
        <xdr:cNvPr id="448" name="土木費最大値テキスト">
          <a:extLst>
            <a:ext uri="{FF2B5EF4-FFF2-40B4-BE49-F238E27FC236}">
              <a16:creationId xmlns:a16="http://schemas.microsoft.com/office/drawing/2014/main" id="{00000000-0008-0000-0700-0000C0010000}"/>
            </a:ext>
          </a:extLst>
        </xdr:cNvPr>
        <xdr:cNvSpPr txBox="1"/>
      </xdr:nvSpPr>
      <xdr:spPr>
        <a:xfrm>
          <a:off x="10528300" y="154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63539</xdr:rowOff>
    </xdr:from>
    <xdr:to>
      <xdr:col>55</xdr:col>
      <xdr:colOff>88900</xdr:colOff>
      <xdr:row>91</xdr:row>
      <xdr:rowOff>63539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566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63539</xdr:rowOff>
    </xdr:from>
    <xdr:to>
      <xdr:col>55</xdr:col>
      <xdr:colOff>0</xdr:colOff>
      <xdr:row>92</xdr:row>
      <xdr:rowOff>84246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9639300" y="15665489"/>
          <a:ext cx="838200" cy="19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14501</xdr:rowOff>
    </xdr:from>
    <xdr:ext cx="534377" cy="259045"/>
    <xdr:sp macro="" textlink="">
      <xdr:nvSpPr>
        <xdr:cNvPr id="451" name="土木費平均値テキスト">
          <a:extLst>
            <a:ext uri="{FF2B5EF4-FFF2-40B4-BE49-F238E27FC236}">
              <a16:creationId xmlns:a16="http://schemas.microsoft.com/office/drawing/2014/main" id="{00000000-0008-0000-0700-0000C3010000}"/>
            </a:ext>
          </a:extLst>
        </xdr:cNvPr>
        <xdr:cNvSpPr txBox="1"/>
      </xdr:nvSpPr>
      <xdr:spPr>
        <a:xfrm>
          <a:off x="10528300" y="1647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36074</xdr:rowOff>
    </xdr:from>
    <xdr:to>
      <xdr:col>55</xdr:col>
      <xdr:colOff>50800</xdr:colOff>
      <xdr:row>96</xdr:row>
      <xdr:rowOff>137674</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104267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84246</xdr:rowOff>
    </xdr:from>
    <xdr:to>
      <xdr:col>50</xdr:col>
      <xdr:colOff>114300</xdr:colOff>
      <xdr:row>93</xdr:row>
      <xdr:rowOff>54756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8750300" y="15857646"/>
          <a:ext cx="889000" cy="1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110692</xdr:rowOff>
    </xdr:from>
    <xdr:to>
      <xdr:col>50</xdr:col>
      <xdr:colOff>165100</xdr:colOff>
      <xdr:row>97</xdr:row>
      <xdr:rowOff>40842</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9588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31969</xdr:rowOff>
    </xdr:from>
    <xdr:ext cx="534377"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9359411"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54756</xdr:rowOff>
    </xdr:from>
    <xdr:to>
      <xdr:col>45</xdr:col>
      <xdr:colOff>177800</xdr:colOff>
      <xdr:row>93</xdr:row>
      <xdr:rowOff>83674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7861300" y="15999606"/>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166529</xdr:rowOff>
    </xdr:from>
    <xdr:to>
      <xdr:col>46</xdr:col>
      <xdr:colOff>38100</xdr:colOff>
      <xdr:row>97</xdr:row>
      <xdr:rowOff>96679</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8699500" y="1662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87806</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8483111" y="167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83674</xdr:rowOff>
    </xdr:from>
    <xdr:to>
      <xdr:col>41</xdr:col>
      <xdr:colOff>50800</xdr:colOff>
      <xdr:row>93</xdr:row>
      <xdr:rowOff>146425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6972300" y="16028524"/>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142297</xdr:rowOff>
    </xdr:from>
    <xdr:to>
      <xdr:col>41</xdr:col>
      <xdr:colOff>101600</xdr:colOff>
      <xdr:row>96</xdr:row>
      <xdr:rowOff>72447</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7810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63574</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7594111" y="1652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22740</xdr:rowOff>
    </xdr:from>
    <xdr:to>
      <xdr:col>36</xdr:col>
      <xdr:colOff>165100</xdr:colOff>
      <xdr:row>96</xdr:row>
      <xdr:rowOff>124340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69215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115467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705111" y="165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12739</xdr:rowOff>
    </xdr:from>
    <xdr:to>
      <xdr:col>55</xdr:col>
      <xdr:colOff>50800</xdr:colOff>
      <xdr:row>91</xdr:row>
      <xdr:rowOff>114339</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10426700" y="1561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137216</xdr:rowOff>
    </xdr:from>
    <xdr:ext cx="599010" cy="259045"/>
    <xdr:sp macro="" textlink="">
      <xdr:nvSpPr>
        <xdr:cNvPr id="470" name="土木費該当値テキスト">
          <a:extLst>
            <a:ext uri="{FF2B5EF4-FFF2-40B4-BE49-F238E27FC236}">
              <a16:creationId xmlns:a16="http://schemas.microsoft.com/office/drawing/2014/main" id="{00000000-0008-0000-0700-0000D6010000}"/>
            </a:ext>
          </a:extLst>
        </xdr:cNvPr>
        <xdr:cNvSpPr txBox="1"/>
      </xdr:nvSpPr>
      <xdr:spPr>
        <a:xfrm>
          <a:off x="10528300" y="1556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33446</xdr:rowOff>
    </xdr:from>
    <xdr:to>
      <xdr:col>50</xdr:col>
      <xdr:colOff>165100</xdr:colOff>
      <xdr:row>92</xdr:row>
      <xdr:rowOff>135046</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9588500" y="158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90</xdr:row>
      <xdr:rowOff>151573</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27095" y="1558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3956</xdr:rowOff>
    </xdr:from>
    <xdr:to>
      <xdr:col>46</xdr:col>
      <xdr:colOff>38100</xdr:colOff>
      <xdr:row>93</xdr:row>
      <xdr:rowOff>105556</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8699500" y="159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122083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72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32874</xdr:rowOff>
    </xdr:from>
    <xdr:to>
      <xdr:col>41</xdr:col>
      <xdr:colOff>101600</xdr:colOff>
      <xdr:row>93</xdr:row>
      <xdr:rowOff>134474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7810500" y="159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151001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575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95625</xdr:rowOff>
    </xdr:from>
    <xdr:to>
      <xdr:col>36</xdr:col>
      <xdr:colOff>165100</xdr:colOff>
      <xdr:row>94</xdr:row>
      <xdr:rowOff>25775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6921500" y="160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42302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58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71610</xdr:rowOff>
    </xdr:from>
    <xdr:to>
      <xdr:col>85</xdr:col>
      <xdr:colOff>126364</xdr:colOff>
      <xdr:row>38</xdr:row>
      <xdr:rowOff>59690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15110"/>
          <a:ext cx="1269" cy="135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63517</xdr:rowOff>
    </xdr:from>
    <xdr:ext cx="534377" cy="259045"/>
    <xdr:sp macro="" textlink="">
      <xdr:nvSpPr>
        <xdr:cNvPr id="504" name="警察費最小値テキスト">
          <a:extLst>
            <a:ext uri="{FF2B5EF4-FFF2-40B4-BE49-F238E27FC236}">
              <a16:creationId xmlns:a16="http://schemas.microsoft.com/office/drawing/2014/main" id="{00000000-0008-0000-0700-0000F8010000}"/>
            </a:ext>
          </a:extLst>
        </xdr:cNvPr>
        <xdr:cNvSpPr txBox="1"/>
      </xdr:nvSpPr>
      <xdr:spPr>
        <a:xfrm>
          <a:off x="16370300" y="65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59690</xdr:rowOff>
    </xdr:from>
    <xdr:to>
      <xdr:col>86</xdr:col>
      <xdr:colOff>25400</xdr:colOff>
      <xdr:row>38</xdr:row>
      <xdr:rowOff>59690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18287</xdr:rowOff>
    </xdr:from>
    <xdr:ext cx="534377" cy="259045"/>
    <xdr:sp macro="" textlink="">
      <xdr:nvSpPr>
        <xdr:cNvPr id="506" name="警察費最大値テキスト">
          <a:extLst>
            <a:ext uri="{FF2B5EF4-FFF2-40B4-BE49-F238E27FC236}">
              <a16:creationId xmlns:a16="http://schemas.microsoft.com/office/drawing/2014/main" id="{00000000-0008-0000-0700-0000FA010000}"/>
            </a:ext>
          </a:extLst>
        </xdr:cNvPr>
        <xdr:cNvSpPr txBox="1"/>
      </xdr:nvSpPr>
      <xdr:spPr>
        <a:xfrm>
          <a:off x="16370300" y="499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71610</xdr:rowOff>
    </xdr:from>
    <xdr:to>
      <xdr:col>86</xdr:col>
      <xdr:colOff>25400</xdr:colOff>
      <xdr:row>30</xdr:row>
      <xdr:rowOff>71610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35524</xdr:rowOff>
    </xdr:from>
    <xdr:to>
      <xdr:col>85</xdr:col>
      <xdr:colOff>127000</xdr:colOff>
      <xdr:row>33</xdr:row>
      <xdr:rowOff>95450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5521924"/>
          <a:ext cx="838200" cy="2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158604</xdr:rowOff>
    </xdr:from>
    <xdr:ext cx="534377" cy="259045"/>
    <xdr:sp macro="" textlink="">
      <xdr:nvSpPr>
        <xdr:cNvPr id="509" name="警察費平均値テキスト">
          <a:extLst>
            <a:ext uri="{FF2B5EF4-FFF2-40B4-BE49-F238E27FC236}">
              <a16:creationId xmlns:a16="http://schemas.microsoft.com/office/drawing/2014/main" id="{00000000-0008-0000-0700-0000FD010000}"/>
            </a:ext>
          </a:extLst>
        </xdr:cNvPr>
        <xdr:cNvSpPr txBox="1"/>
      </xdr:nvSpPr>
      <xdr:spPr>
        <a:xfrm>
          <a:off x="16370300" y="5987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8727</xdr:rowOff>
    </xdr:from>
    <xdr:to>
      <xdr:col>85</xdr:col>
      <xdr:colOff>177800</xdr:colOff>
      <xdr:row>35</xdr:row>
      <xdr:rowOff>110327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35524</xdr:rowOff>
    </xdr:from>
    <xdr:to>
      <xdr:col>81</xdr:col>
      <xdr:colOff>50800</xdr:colOff>
      <xdr:row>33</xdr:row>
      <xdr:rowOff>103941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5521924"/>
          <a:ext cx="889000" cy="23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89227</xdr:rowOff>
    </xdr:from>
    <xdr:to>
      <xdr:col>81</xdr:col>
      <xdr:colOff>101600</xdr:colOff>
      <xdr:row>36</xdr:row>
      <xdr:rowOff>19377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10504</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01411" y="618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103941</xdr:rowOff>
    </xdr:from>
    <xdr:to>
      <xdr:col>76</xdr:col>
      <xdr:colOff>114300</xdr:colOff>
      <xdr:row>34</xdr:row>
      <xdr:rowOff>76182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5761791"/>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169563</xdr:rowOff>
    </xdr:from>
    <xdr:to>
      <xdr:col>76</xdr:col>
      <xdr:colOff>165100</xdr:colOff>
      <xdr:row>36</xdr:row>
      <xdr:rowOff>99713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90840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26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12827</xdr:rowOff>
    </xdr:from>
    <xdr:to>
      <xdr:col>71</xdr:col>
      <xdr:colOff>177800</xdr:colOff>
      <xdr:row>34</xdr:row>
      <xdr:rowOff>76182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5842127"/>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106861</xdr:rowOff>
    </xdr:from>
    <xdr:to>
      <xdr:col>72</xdr:col>
      <xdr:colOff>38100</xdr:colOff>
      <xdr:row>36</xdr:row>
      <xdr:rowOff>37011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28138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2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125313</xdr:rowOff>
    </xdr:from>
    <xdr:to>
      <xdr:col>67</xdr:col>
      <xdr:colOff>101600</xdr:colOff>
      <xdr:row>36</xdr:row>
      <xdr:rowOff>55463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12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46590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21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44650</xdr:rowOff>
    </xdr:from>
    <xdr:to>
      <xdr:col>85</xdr:col>
      <xdr:colOff>177800</xdr:colOff>
      <xdr:row>33</xdr:row>
      <xdr:rowOff>146250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57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67527</xdr:rowOff>
    </xdr:from>
    <xdr:ext cx="534377" cy="259045"/>
    <xdr:sp macro="" textlink="">
      <xdr:nvSpPr>
        <xdr:cNvPr id="528" name="警察費該当値テキスト">
          <a:extLst>
            <a:ext uri="{FF2B5EF4-FFF2-40B4-BE49-F238E27FC236}">
              <a16:creationId xmlns:a16="http://schemas.microsoft.com/office/drawing/2014/main" id="{00000000-0008-0000-0700-000010020000}"/>
            </a:ext>
          </a:extLst>
        </xdr:cNvPr>
        <xdr:cNvSpPr txBox="1"/>
      </xdr:nvSpPr>
      <xdr:spPr>
        <a:xfrm>
          <a:off x="16370300" y="55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156174</xdr:rowOff>
    </xdr:from>
    <xdr:to>
      <xdr:col>81</xdr:col>
      <xdr:colOff>101600</xdr:colOff>
      <xdr:row>32</xdr:row>
      <xdr:rowOff>86324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54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30</xdr:row>
      <xdr:rowOff>102851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01411" y="5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53141</xdr:rowOff>
    </xdr:from>
    <xdr:to>
      <xdr:col>76</xdr:col>
      <xdr:colOff>165100</xdr:colOff>
      <xdr:row>33</xdr:row>
      <xdr:rowOff>154741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571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171268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48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25382</xdr:rowOff>
    </xdr:from>
    <xdr:to>
      <xdr:col>72</xdr:col>
      <xdr:colOff>38100</xdr:colOff>
      <xdr:row>34</xdr:row>
      <xdr:rowOff>126982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585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143509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6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133477</xdr:rowOff>
    </xdr:from>
    <xdr:to>
      <xdr:col>67</xdr:col>
      <xdr:colOff>101600</xdr:colOff>
      <xdr:row>34</xdr:row>
      <xdr:rowOff>63627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57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80154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56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1756</xdr:rowOff>
    </xdr:from>
    <xdr:to>
      <xdr:col>85</xdr:col>
      <xdr:colOff>126364</xdr:colOff>
      <xdr:row>58</xdr:row>
      <xdr:rowOff>40586</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45706"/>
          <a:ext cx="1269" cy="1238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44413</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8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40586</xdr:rowOff>
    </xdr:from>
    <xdr:to>
      <xdr:col>86</xdr:col>
      <xdr:colOff>25400</xdr:colOff>
      <xdr:row>58</xdr:row>
      <xdr:rowOff>40586</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8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119883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2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1756</xdr:rowOff>
    </xdr:from>
    <xdr:to>
      <xdr:col>86</xdr:col>
      <xdr:colOff>25400</xdr:colOff>
      <xdr:row>51</xdr:row>
      <xdr:rowOff>1756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4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29058</xdr:rowOff>
    </xdr:from>
    <xdr:to>
      <xdr:col>85</xdr:col>
      <xdr:colOff>127000</xdr:colOff>
      <xdr:row>52</xdr:row>
      <xdr:rowOff>114978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8773008"/>
          <a:ext cx="838200" cy="25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62689</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49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84262</xdr:rowOff>
    </xdr:from>
    <xdr:to>
      <xdr:col>85</xdr:col>
      <xdr:colOff>177800</xdr:colOff>
      <xdr:row>56</xdr:row>
      <xdr:rowOff>14412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5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114978</xdr:rowOff>
    </xdr:from>
    <xdr:to>
      <xdr:col>81</xdr:col>
      <xdr:colOff>50800</xdr:colOff>
      <xdr:row>52</xdr:row>
      <xdr:rowOff>121020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030378"/>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83479</xdr:rowOff>
    </xdr:from>
    <xdr:to>
      <xdr:col>81</xdr:col>
      <xdr:colOff>101600</xdr:colOff>
      <xdr:row>56</xdr:row>
      <xdr:rowOff>13629</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51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4756</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01411" y="960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121020</xdr:rowOff>
    </xdr:from>
    <xdr:to>
      <xdr:col>76</xdr:col>
      <xdr:colOff>114300</xdr:colOff>
      <xdr:row>52</xdr:row>
      <xdr:rowOff>141856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036420"/>
          <a:ext cx="8890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81617</xdr:rowOff>
    </xdr:from>
    <xdr:to>
      <xdr:col>76</xdr:col>
      <xdr:colOff>165100</xdr:colOff>
      <xdr:row>56</xdr:row>
      <xdr:rowOff>11767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2894</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60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120138</xdr:rowOff>
    </xdr:from>
    <xdr:to>
      <xdr:col>71</xdr:col>
      <xdr:colOff>177800</xdr:colOff>
      <xdr:row>52</xdr:row>
      <xdr:rowOff>141856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035538"/>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5755</xdr:rowOff>
    </xdr:from>
    <xdr:to>
      <xdr:col>72</xdr:col>
      <xdr:colOff>38100</xdr:colOff>
      <xdr:row>52</xdr:row>
      <xdr:rowOff>107355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892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123882</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03795" y="869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26917</xdr:rowOff>
    </xdr:from>
    <xdr:to>
      <xdr:col>67</xdr:col>
      <xdr:colOff>101600</xdr:colOff>
      <xdr:row>52</xdr:row>
      <xdr:rowOff>128517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894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145044</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14795" y="87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149708</xdr:rowOff>
    </xdr:from>
    <xdr:to>
      <xdr:col>85</xdr:col>
      <xdr:colOff>177800</xdr:colOff>
      <xdr:row>51</xdr:row>
      <xdr:rowOff>79858</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87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75434</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864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64178</xdr:rowOff>
    </xdr:from>
    <xdr:to>
      <xdr:col>81</xdr:col>
      <xdr:colOff>101600</xdr:colOff>
      <xdr:row>52</xdr:row>
      <xdr:rowOff>165778</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89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51</xdr:row>
      <xdr:rowOff>10855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69095" y="875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70220</xdr:rowOff>
    </xdr:from>
    <xdr:to>
      <xdr:col>76</xdr:col>
      <xdr:colOff>165100</xdr:colOff>
      <xdr:row>53</xdr:row>
      <xdr:rowOff>370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89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16897</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876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91056</xdr:rowOff>
    </xdr:from>
    <xdr:to>
      <xdr:col>72</xdr:col>
      <xdr:colOff>38100</xdr:colOff>
      <xdr:row>53</xdr:row>
      <xdr:rowOff>21206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0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12333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03795" y="909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69338</xdr:rowOff>
    </xdr:from>
    <xdr:to>
      <xdr:col>67</xdr:col>
      <xdr:colOff>101600</xdr:colOff>
      <xdr:row>52</xdr:row>
      <xdr:rowOff>170938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89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162065</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14795" y="907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xdr:rowOff>
    </xdr:from>
    <xdr:to>
      <xdr:col>85</xdr:col>
      <xdr:colOff>126364</xdr:colOff>
      <xdr:row>77</xdr:row>
      <xdr:rowOff>106381</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6317595" y="12174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110208</xdr:rowOff>
    </xdr:from>
    <xdr:ext cx="469744" cy="259045"/>
    <xdr:sp macro="" textlink="">
      <xdr:nvSpPr>
        <xdr:cNvPr id="613" name="災害復旧費最小値テキスト">
          <a:extLst>
            <a:ext uri="{FF2B5EF4-FFF2-40B4-BE49-F238E27FC236}">
              <a16:creationId xmlns:a16="http://schemas.microsoft.com/office/drawing/2014/main" id="{00000000-0008-0000-0700-000065020000}"/>
            </a:ext>
          </a:extLst>
        </xdr:cNvPr>
        <xdr:cNvSpPr txBox="1"/>
      </xdr:nvSpPr>
      <xdr:spPr>
        <a:xfrm>
          <a:off x="16370300" y="133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106381</xdr:rowOff>
    </xdr:from>
    <xdr:to>
      <xdr:col>86</xdr:col>
      <xdr:colOff>25400</xdr:colOff>
      <xdr:row>77</xdr:row>
      <xdr:rowOff>106381</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6230600" y="1330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120152</xdr:rowOff>
    </xdr:from>
    <xdr:ext cx="534377" cy="259045"/>
    <xdr:sp macro="" textlink="">
      <xdr:nvSpPr>
        <xdr:cNvPr id="615" name="災害復旧費最大値テキスト">
          <a:extLst>
            <a:ext uri="{FF2B5EF4-FFF2-40B4-BE49-F238E27FC236}">
              <a16:creationId xmlns:a16="http://schemas.microsoft.com/office/drawing/2014/main" id="{00000000-0008-0000-0700-000067020000}"/>
            </a:ext>
          </a:extLst>
        </xdr:cNvPr>
        <xdr:cNvSpPr txBox="1"/>
      </xdr:nvSpPr>
      <xdr:spPr>
        <a:xfrm>
          <a:off x="16370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2025</xdr:rowOff>
    </xdr:from>
    <xdr:to>
      <xdr:col>86</xdr:col>
      <xdr:colOff>25400</xdr:colOff>
      <xdr:row>71</xdr:row>
      <xdr:rowOff>2025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17456</xdr:rowOff>
    </xdr:from>
    <xdr:to>
      <xdr:col>85</xdr:col>
      <xdr:colOff>127000</xdr:colOff>
      <xdr:row>77</xdr:row>
      <xdr:rowOff>28257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5481300" y="13047656"/>
          <a:ext cx="838200" cy="18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114578</xdr:rowOff>
    </xdr:from>
    <xdr:ext cx="469744" cy="259045"/>
    <xdr:sp macro="" textlink="">
      <xdr:nvSpPr>
        <xdr:cNvPr id="618" name="災害復旧費平均値テキスト">
          <a:extLst>
            <a:ext uri="{FF2B5EF4-FFF2-40B4-BE49-F238E27FC236}">
              <a16:creationId xmlns:a16="http://schemas.microsoft.com/office/drawing/2014/main" id="{00000000-0008-0000-0700-00006A020000}"/>
            </a:ext>
          </a:extLst>
        </xdr:cNvPr>
        <xdr:cNvSpPr txBox="1"/>
      </xdr:nvSpPr>
      <xdr:spPr>
        <a:xfrm>
          <a:off x="16370300" y="1280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91701</xdr:rowOff>
    </xdr:from>
    <xdr:to>
      <xdr:col>85</xdr:col>
      <xdr:colOff>177800</xdr:colOff>
      <xdr:row>76</xdr:row>
      <xdr:rowOff>21850</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6268700" y="129504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28257</xdr:rowOff>
    </xdr:from>
    <xdr:to>
      <xdr:col>81</xdr:col>
      <xdr:colOff>50800</xdr:colOff>
      <xdr:row>77</xdr:row>
      <xdr:rowOff>125240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4592300" y="13229907"/>
          <a:ext cx="889000" cy="9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148279</xdr:rowOff>
    </xdr:from>
    <xdr:to>
      <xdr:col>81</xdr:col>
      <xdr:colOff>101600</xdr:colOff>
      <xdr:row>74</xdr:row>
      <xdr:rowOff>78429</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5430500" y="1266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94956</xdr:rowOff>
    </xdr:from>
    <xdr:ext cx="534377"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5201411" y="124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125240</xdr:rowOff>
    </xdr:from>
    <xdr:to>
      <xdr:col>76</xdr:col>
      <xdr:colOff>114300</xdr:colOff>
      <xdr:row>77</xdr:row>
      <xdr:rowOff>127299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3703300" y="13326890"/>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120276</xdr:rowOff>
    </xdr:from>
    <xdr:to>
      <xdr:col>76</xdr:col>
      <xdr:colOff>165100</xdr:colOff>
      <xdr:row>75</xdr:row>
      <xdr:rowOff>50426</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4541500" y="128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66953</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4357428" y="125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127299</xdr:rowOff>
    </xdr:from>
    <xdr:to>
      <xdr:col>71</xdr:col>
      <xdr:colOff>177800</xdr:colOff>
      <xdr:row>77</xdr:row>
      <xdr:rowOff>133471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2814300" y="1332894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104445</xdr:rowOff>
    </xdr:from>
    <xdr:to>
      <xdr:col>72</xdr:col>
      <xdr:colOff>38100</xdr:colOff>
      <xdr:row>75</xdr:row>
      <xdr:rowOff>34595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3652500" y="1279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51122</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3468428" y="1256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31064</xdr:rowOff>
    </xdr:from>
    <xdr:to>
      <xdr:col>67</xdr:col>
      <xdr:colOff>101600</xdr:colOff>
      <xdr:row>75</xdr:row>
      <xdr:rowOff>132664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2763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149191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579428" y="1266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138106</xdr:rowOff>
    </xdr:from>
    <xdr:to>
      <xdr:col>85</xdr:col>
      <xdr:colOff>177800</xdr:colOff>
      <xdr:row>76</xdr:row>
      <xdr:rowOff>68256</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6268700" y="129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116533</xdr:rowOff>
    </xdr:from>
    <xdr:ext cx="469744" cy="259045"/>
    <xdr:sp macro="" textlink="">
      <xdr:nvSpPr>
        <xdr:cNvPr id="637" name="災害復旧費該当値テキスト">
          <a:extLst>
            <a:ext uri="{FF2B5EF4-FFF2-40B4-BE49-F238E27FC236}">
              <a16:creationId xmlns:a16="http://schemas.microsoft.com/office/drawing/2014/main" id="{00000000-0008-0000-0700-00007D020000}"/>
            </a:ext>
          </a:extLst>
        </xdr:cNvPr>
        <xdr:cNvSpPr txBox="1"/>
      </xdr:nvSpPr>
      <xdr:spPr>
        <a:xfrm>
          <a:off x="16370300" y="1297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148907</xdr:rowOff>
    </xdr:from>
    <xdr:to>
      <xdr:col>81</xdr:col>
      <xdr:colOff>101600</xdr:colOff>
      <xdr:row>77</xdr:row>
      <xdr:rowOff>79057</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5430500" y="131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70184</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33728" y="1327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74440</xdr:rowOff>
    </xdr:from>
    <xdr:to>
      <xdr:col>76</xdr:col>
      <xdr:colOff>165100</xdr:colOff>
      <xdr:row>78</xdr:row>
      <xdr:rowOff>4590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4541500" y="132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167167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36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76499</xdr:rowOff>
    </xdr:from>
    <xdr:to>
      <xdr:col>72</xdr:col>
      <xdr:colOff>38100</xdr:colOff>
      <xdr:row>78</xdr:row>
      <xdr:rowOff>6649</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3652500" y="1327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169226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3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82671</xdr:rowOff>
    </xdr:from>
    <xdr:to>
      <xdr:col>67</xdr:col>
      <xdr:colOff>101600</xdr:colOff>
      <xdr:row>78</xdr:row>
      <xdr:rowOff>12821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2763500" y="132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3948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127747</xdr:rowOff>
    </xdr:from>
    <xdr:to>
      <xdr:col>85</xdr:col>
      <xdr:colOff>126364</xdr:colOff>
      <xdr:row>98</xdr:row>
      <xdr:rowOff>33238</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8247"/>
          <a:ext cx="1269" cy="127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37065</xdr:rowOff>
    </xdr:from>
    <xdr:ext cx="534377"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3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33238</xdr:rowOff>
    </xdr:from>
    <xdr:to>
      <xdr:col>86</xdr:col>
      <xdr:colOff>25400</xdr:colOff>
      <xdr:row>98</xdr:row>
      <xdr:rowOff>33238</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3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74424</xdr:rowOff>
    </xdr:from>
    <xdr:ext cx="534377"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127747</xdr:rowOff>
    </xdr:from>
    <xdr:to>
      <xdr:col>86</xdr:col>
      <xdr:colOff>25400</xdr:colOff>
      <xdr:row>90</xdr:row>
      <xdr:rowOff>127747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127845</xdr:rowOff>
    </xdr:from>
    <xdr:to>
      <xdr:col>85</xdr:col>
      <xdr:colOff>127000</xdr:colOff>
      <xdr:row>91</xdr:row>
      <xdr:rowOff>111975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5481300" y="15558345"/>
          <a:ext cx="838200" cy="15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147011</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26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168584</xdr:rowOff>
    </xdr:from>
    <xdr:to>
      <xdr:col>85</xdr:col>
      <xdr:colOff>177800</xdr:colOff>
      <xdr:row>95</xdr:row>
      <xdr:rowOff>98734</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28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16452</xdr:rowOff>
    </xdr:from>
    <xdr:to>
      <xdr:col>81</xdr:col>
      <xdr:colOff>50800</xdr:colOff>
      <xdr:row>90</xdr:row>
      <xdr:rowOff>127845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5446952"/>
          <a:ext cx="889000" cy="1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143960</xdr:rowOff>
    </xdr:from>
    <xdr:to>
      <xdr:col>81</xdr:col>
      <xdr:colOff>101600</xdr:colOff>
      <xdr:row>95</xdr:row>
      <xdr:rowOff>74110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26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65237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01411" y="1635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170039</xdr:rowOff>
    </xdr:from>
    <xdr:to>
      <xdr:col>76</xdr:col>
      <xdr:colOff>114300</xdr:colOff>
      <xdr:row>90</xdr:row>
      <xdr:rowOff>16452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5429089"/>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49189</xdr:rowOff>
    </xdr:from>
    <xdr:to>
      <xdr:col>76</xdr:col>
      <xdr:colOff>165100</xdr:colOff>
      <xdr:row>94</xdr:row>
      <xdr:rowOff>150789</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16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141916</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2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160176</xdr:rowOff>
    </xdr:from>
    <xdr:to>
      <xdr:col>71</xdr:col>
      <xdr:colOff>177800</xdr:colOff>
      <xdr:row>89</xdr:row>
      <xdr:rowOff>170039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5419226"/>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73845</xdr:rowOff>
    </xdr:from>
    <xdr:to>
      <xdr:col>72</xdr:col>
      <xdr:colOff>38100</xdr:colOff>
      <xdr:row>94</xdr:row>
      <xdr:rowOff>3995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0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166572</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132138</xdr:rowOff>
    </xdr:from>
    <xdr:to>
      <xdr:col>67</xdr:col>
      <xdr:colOff>101600</xdr:colOff>
      <xdr:row>92</xdr:row>
      <xdr:rowOff>62288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573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53415</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582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61175</xdr:rowOff>
    </xdr:from>
    <xdr:to>
      <xdr:col>85</xdr:col>
      <xdr:colOff>177800</xdr:colOff>
      <xdr:row>91</xdr:row>
      <xdr:rowOff>162775</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56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84052</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551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77045</xdr:rowOff>
    </xdr:from>
    <xdr:to>
      <xdr:col>81</xdr:col>
      <xdr:colOff>101600</xdr:colOff>
      <xdr:row>91</xdr:row>
      <xdr:rowOff>7195</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550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23722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01411" y="1528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137102</xdr:rowOff>
    </xdr:from>
    <xdr:to>
      <xdr:col>76</xdr:col>
      <xdr:colOff>165100</xdr:colOff>
      <xdr:row>90</xdr:row>
      <xdr:rowOff>67252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53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83779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517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119239</xdr:rowOff>
    </xdr:from>
    <xdr:to>
      <xdr:col>72</xdr:col>
      <xdr:colOff>38100</xdr:colOff>
      <xdr:row>90</xdr:row>
      <xdr:rowOff>49389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53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65916</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515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109376</xdr:rowOff>
    </xdr:from>
    <xdr:to>
      <xdr:col>67</xdr:col>
      <xdr:colOff>101600</xdr:colOff>
      <xdr:row>90</xdr:row>
      <xdr:rowOff>39526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53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56053</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514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85816</xdr:rowOff>
    </xdr:from>
    <xdr:to>
      <xdr:col>116</xdr:col>
      <xdr:colOff>62864</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flipV="1">
          <a:off x="22159595" y="5229316"/>
          <a:ext cx="1269"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8" name="諸支出金最小値テキスト">
          <a:extLst>
            <a:ext uri="{FF2B5EF4-FFF2-40B4-BE49-F238E27FC236}">
              <a16:creationId xmlns:a16="http://schemas.microsoft.com/office/drawing/2014/main" id="{00000000-0008-0000-0700-0000D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32493</xdr:rowOff>
    </xdr:from>
    <xdr:ext cx="378565" cy="259045"/>
    <xdr:sp macro="" textlink="">
      <xdr:nvSpPr>
        <xdr:cNvPr id="730" name="諸支出金最大値テキスト">
          <a:extLst>
            <a:ext uri="{FF2B5EF4-FFF2-40B4-BE49-F238E27FC236}">
              <a16:creationId xmlns:a16="http://schemas.microsoft.com/office/drawing/2014/main" id="{00000000-0008-0000-0700-0000DA020000}"/>
            </a:ext>
          </a:extLst>
        </xdr:cNvPr>
        <xdr:cNvSpPr txBox="1"/>
      </xdr:nvSpPr>
      <xdr:spPr>
        <a:xfrm>
          <a:off x="22212300" y="500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85816</xdr:rowOff>
    </xdr:from>
    <xdr:to>
      <xdr:col>116</xdr:col>
      <xdr:colOff>152400</xdr:colOff>
      <xdr:row>30</xdr:row>
      <xdr:rowOff>85816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522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103613</xdr:rowOff>
    </xdr:from>
    <xdr:ext cx="313932" cy="259045"/>
    <xdr:sp macro="" textlink="">
      <xdr:nvSpPr>
        <xdr:cNvPr id="733" name="諸支出金平均値テキスト">
          <a:extLst>
            <a:ext uri="{FF2B5EF4-FFF2-40B4-BE49-F238E27FC236}">
              <a16:creationId xmlns:a16="http://schemas.microsoft.com/office/drawing/2014/main" id="{00000000-0008-0000-0700-0000DD020000}"/>
            </a:ext>
          </a:extLst>
        </xdr:cNvPr>
        <xdr:cNvSpPr txBox="1"/>
      </xdr:nvSpPr>
      <xdr:spPr>
        <a:xfrm>
          <a:off x="22212300" y="64472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46446</xdr:rowOff>
    </xdr:from>
    <xdr:to>
      <xdr:col>112</xdr:col>
      <xdr:colOff>38100</xdr:colOff>
      <xdr:row>37</xdr:row>
      <xdr:rowOff>148046</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1272500" y="63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164573</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1121317" y="616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35016</xdr:rowOff>
    </xdr:from>
    <xdr:to>
      <xdr:col>107</xdr:col>
      <xdr:colOff>101600</xdr:colOff>
      <xdr:row>39</xdr:row>
      <xdr:rowOff>136616</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0383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153143</xdr:rowOff>
    </xdr:from>
    <xdr:ext cx="249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0309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57876</xdr:rowOff>
    </xdr:from>
    <xdr:to>
      <xdr:col>102</xdr:col>
      <xdr:colOff>165100</xdr:colOff>
      <xdr:row>38</xdr:row>
      <xdr:rowOff>159476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9494500" y="65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4553</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88333" y="6348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147683</xdr:rowOff>
    </xdr:from>
    <xdr:to>
      <xdr:col>98</xdr:col>
      <xdr:colOff>38100</xdr:colOff>
      <xdr:row>39</xdr:row>
      <xdr:rowOff>77833</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8605500" y="6662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94360</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499333" y="6438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2" name="諸支出金該当値テキスト">
          <a:extLst>
            <a:ext uri="{FF2B5EF4-FFF2-40B4-BE49-F238E27FC236}">
              <a16:creationId xmlns:a16="http://schemas.microsoft.com/office/drawing/2014/main" id="{00000000-0008-0000-0700-0000F0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a:extLst>
            <a:ext uri="{FF2B5EF4-FFF2-40B4-BE49-F238E27FC236}">
              <a16:creationId xmlns:a16="http://schemas.microsoft.com/office/drawing/2014/main" id="{00000000-0008-0000-0700-00000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a:extLst>
            <a:ext uri="{FF2B5EF4-FFF2-40B4-BE49-F238E27FC236}">
              <a16:creationId xmlns:a16="http://schemas.microsoft.com/office/drawing/2014/main" id="{00000000-0008-0000-0700-00000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a:extLst>
            <a:ext uri="{FF2B5EF4-FFF2-40B4-BE49-F238E27FC236}">
              <a16:creationId xmlns:a16="http://schemas.microsoft.com/office/drawing/2014/main" id="{00000000-0008-0000-0700-00000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a:extLst>
            <a:ext uri="{FF2B5EF4-FFF2-40B4-BE49-F238E27FC236}">
              <a16:creationId xmlns:a16="http://schemas.microsoft.com/office/drawing/2014/main" id="{00000000-0008-0000-0700-00001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主な増減内容</a:t>
          </a:r>
          <a:r>
            <a:rPr kumimoji="1" lang="en-US" altLang="ja-JP" sz="1000">
              <a:latin typeface="ＭＳ Ｐゴシック" panose="020B0600070205080204" pitchFamily="50" charset="-128"/>
              <a:ea typeface="ＭＳ Ｐゴシック" panose="020B0600070205080204" pitchFamily="50" charset="-128"/>
            </a:rPr>
            <a:t>】</a:t>
          </a:r>
        </a:p>
        <a:p>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年度については、前年度からの繰越事業の減等により、土木費が前年度と比較して</a:t>
          </a:r>
          <a:r>
            <a:rPr kumimoji="1" lang="en-US" altLang="ja-JP" sz="1000">
              <a:latin typeface="ＭＳ Ｐゴシック" panose="020B0600070205080204" pitchFamily="50" charset="-128"/>
              <a:ea typeface="ＭＳ Ｐゴシック" panose="020B0600070205080204" pitchFamily="50" charset="-128"/>
            </a:rPr>
            <a:t>15,927</a:t>
          </a:r>
          <a:r>
            <a:rPr kumimoji="1" lang="ja-JP" altLang="en-US" sz="1000">
              <a:latin typeface="ＭＳ Ｐゴシック" panose="020B0600070205080204" pitchFamily="50" charset="-128"/>
              <a:ea typeface="ＭＳ Ｐゴシック" panose="020B0600070205080204" pitchFamily="50" charset="-128"/>
            </a:rPr>
            <a:t>円減少し、</a:t>
          </a:r>
          <a:r>
            <a:rPr kumimoji="1" lang="en-US" altLang="ja-JP" sz="1000">
              <a:latin typeface="ＭＳ Ｐゴシック" panose="020B0600070205080204" pitchFamily="50" charset="-128"/>
              <a:ea typeface="ＭＳ Ｐゴシック" panose="020B0600070205080204" pitchFamily="50" charset="-128"/>
            </a:rPr>
            <a:t>88,647</a:t>
          </a:r>
          <a:r>
            <a:rPr kumimoji="1" lang="ja-JP" altLang="en-US" sz="1000">
              <a:latin typeface="ＭＳ Ｐゴシック" panose="020B0600070205080204" pitchFamily="50" charset="-128"/>
              <a:ea typeface="ＭＳ Ｐゴシック" panose="020B0600070205080204" pitchFamily="50" charset="-128"/>
            </a:rPr>
            <a:t>円となった。</a:t>
          </a:r>
        </a:p>
        <a:p>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年度については、前年度に将来見込まれる新たな大規模プロジェクトの実施に備えた公共施設整備等事業基金積立金があった反動により、総務費が前年度と比較して</a:t>
          </a:r>
          <a:r>
            <a:rPr kumimoji="1" lang="en-US" altLang="ja-JP" sz="1000">
              <a:latin typeface="ＭＳ Ｐゴシック" panose="020B0600070205080204" pitchFamily="50" charset="-128"/>
              <a:ea typeface="ＭＳ Ｐゴシック" panose="020B0600070205080204" pitchFamily="50" charset="-128"/>
            </a:rPr>
            <a:t>6,549</a:t>
          </a:r>
          <a:r>
            <a:rPr kumimoji="1" lang="ja-JP" altLang="en-US" sz="1000">
              <a:latin typeface="ＭＳ Ｐゴシック" panose="020B0600070205080204" pitchFamily="50" charset="-128"/>
              <a:ea typeface="ＭＳ Ｐゴシック" panose="020B0600070205080204" pitchFamily="50" charset="-128"/>
            </a:rPr>
            <a:t>円減少し、</a:t>
          </a:r>
          <a:r>
            <a:rPr kumimoji="1" lang="en-US" altLang="ja-JP" sz="1000">
              <a:latin typeface="ＭＳ Ｐゴシック" panose="020B0600070205080204" pitchFamily="50" charset="-128"/>
              <a:ea typeface="ＭＳ Ｐゴシック" panose="020B0600070205080204" pitchFamily="50" charset="-128"/>
            </a:rPr>
            <a:t>27,568</a:t>
          </a:r>
          <a:r>
            <a:rPr kumimoji="1" lang="ja-JP" altLang="en-US" sz="1000">
              <a:latin typeface="ＭＳ Ｐゴシック" panose="020B0600070205080204" pitchFamily="50" charset="-128"/>
              <a:ea typeface="ＭＳ Ｐゴシック" panose="020B0600070205080204" pitchFamily="50" charset="-128"/>
            </a:rPr>
            <a:t>円となった。</a:t>
          </a:r>
        </a:p>
        <a:p>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年度については、前年度に県林業公社の廃止に伴い、同公社の金融機関からの借入金を一括償還したことなどから、農林水産業費が前年度と比較して</a:t>
          </a:r>
          <a:r>
            <a:rPr kumimoji="1" lang="en-US" altLang="ja-JP" sz="1000">
              <a:latin typeface="ＭＳ Ｐゴシック" panose="020B0600070205080204" pitchFamily="50" charset="-128"/>
              <a:ea typeface="ＭＳ Ｐゴシック" panose="020B0600070205080204" pitchFamily="50" charset="-128"/>
            </a:rPr>
            <a:t>5,148</a:t>
          </a:r>
          <a:r>
            <a:rPr kumimoji="1" lang="ja-JP" altLang="en-US" sz="1000">
              <a:latin typeface="ＭＳ Ｐゴシック" panose="020B0600070205080204" pitchFamily="50" charset="-128"/>
              <a:ea typeface="ＭＳ Ｐゴシック" panose="020B0600070205080204" pitchFamily="50" charset="-128"/>
            </a:rPr>
            <a:t>円減少し、</a:t>
          </a:r>
          <a:r>
            <a:rPr kumimoji="1" lang="en-US" altLang="ja-JP" sz="1000">
              <a:latin typeface="ＭＳ Ｐゴシック" panose="020B0600070205080204" pitchFamily="50" charset="-128"/>
              <a:ea typeface="ＭＳ Ｐゴシック" panose="020B0600070205080204" pitchFamily="50" charset="-128"/>
            </a:rPr>
            <a:t>38,246</a:t>
          </a:r>
          <a:r>
            <a:rPr kumimoji="1" lang="ja-JP" altLang="en-US" sz="1000">
              <a:latin typeface="ＭＳ Ｐゴシック" panose="020B0600070205080204" pitchFamily="50" charset="-128"/>
              <a:ea typeface="ＭＳ Ｐゴシック" panose="020B0600070205080204" pitchFamily="50" charset="-128"/>
            </a:rPr>
            <a:t>円となった。</a:t>
          </a:r>
        </a:p>
        <a:p>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年度については、前年度からの繰越事業の増等により、土木費が前年度と比較して</a:t>
          </a:r>
          <a:r>
            <a:rPr kumimoji="1" lang="en-US" altLang="ja-JP" sz="1000">
              <a:latin typeface="ＭＳ Ｐゴシック" panose="020B0600070205080204" pitchFamily="50" charset="-128"/>
              <a:ea typeface="ＭＳ Ｐゴシック" panose="020B0600070205080204" pitchFamily="50" charset="-128"/>
            </a:rPr>
            <a:t>7,452</a:t>
          </a:r>
          <a:r>
            <a:rPr kumimoji="1" lang="ja-JP" altLang="en-US" sz="1000">
              <a:latin typeface="ＭＳ Ｐゴシック" panose="020B0600070205080204" pitchFamily="50" charset="-128"/>
              <a:ea typeface="ＭＳ Ｐゴシック" panose="020B0600070205080204" pitchFamily="50" charset="-128"/>
            </a:rPr>
            <a:t>円増加し、</a:t>
          </a:r>
          <a:r>
            <a:rPr kumimoji="1" lang="en-US" altLang="ja-JP" sz="1000">
              <a:latin typeface="ＭＳ Ｐゴシック" panose="020B0600070205080204" pitchFamily="50" charset="-128"/>
              <a:ea typeface="ＭＳ Ｐゴシック" panose="020B0600070205080204" pitchFamily="50" charset="-128"/>
            </a:rPr>
            <a:t>100,911</a:t>
          </a:r>
          <a:r>
            <a:rPr kumimoji="1" lang="ja-JP" altLang="en-US" sz="1000">
              <a:latin typeface="ＭＳ Ｐゴシック" panose="020B0600070205080204" pitchFamily="50" charset="-128"/>
              <a:ea typeface="ＭＳ Ｐゴシック" panose="020B0600070205080204" pitchFamily="50" charset="-128"/>
            </a:rPr>
            <a:t>円となった。</a:t>
          </a:r>
        </a:p>
        <a:p>
          <a:r>
            <a:rPr kumimoji="1" lang="ja-JP" altLang="en-US" sz="1000">
              <a:latin typeface="ＭＳ Ｐゴシック" panose="020B0600070205080204" pitchFamily="50" charset="-128"/>
              <a:ea typeface="ＭＳ Ｐゴシック" panose="020B0600070205080204" pitchFamily="50" charset="-128"/>
            </a:rPr>
            <a:t>令和元年度については、前年度からの繰越事業の増等により、土木費が前年度と比較して</a:t>
          </a:r>
          <a:r>
            <a:rPr kumimoji="1" lang="en-US" altLang="ja-JP" sz="1000">
              <a:latin typeface="ＭＳ Ｐゴシック" panose="020B0600070205080204" pitchFamily="50" charset="-128"/>
              <a:ea typeface="ＭＳ Ｐゴシック" panose="020B0600070205080204" pitchFamily="50" charset="-128"/>
            </a:rPr>
            <a:t>10,087</a:t>
          </a:r>
          <a:r>
            <a:rPr kumimoji="1" lang="ja-JP" altLang="en-US" sz="1000">
              <a:latin typeface="ＭＳ Ｐゴシック" panose="020B0600070205080204" pitchFamily="50" charset="-128"/>
              <a:ea typeface="ＭＳ Ｐゴシック" panose="020B0600070205080204" pitchFamily="50" charset="-128"/>
            </a:rPr>
            <a:t>円増加し、</a:t>
          </a:r>
          <a:r>
            <a:rPr kumimoji="1" lang="en-US" altLang="ja-JP" sz="1000">
              <a:latin typeface="ＭＳ Ｐゴシック" panose="020B0600070205080204" pitchFamily="50" charset="-128"/>
              <a:ea typeface="ＭＳ Ｐゴシック" panose="020B0600070205080204" pitchFamily="50" charset="-128"/>
            </a:rPr>
            <a:t>110,998</a:t>
          </a:r>
          <a:r>
            <a:rPr kumimoji="1" lang="ja-JP" altLang="en-US" sz="10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p>
        <a:p>
          <a:r>
            <a:rPr kumimoji="1" lang="ja-JP" altLang="en-US" sz="900">
              <a:latin typeface="ＭＳ ゴシック" pitchFamily="49" charset="-128"/>
              <a:ea typeface="ＭＳ ゴシック" pitchFamily="49" charset="-128"/>
            </a:rPr>
            <a:t>令和元年度は、財源対策等のための取り崩しによる残高の減少により、前年度と比較して</a:t>
          </a:r>
          <a:r>
            <a:rPr kumimoji="1" lang="en-US" altLang="ja-JP" sz="900">
              <a:latin typeface="ＭＳ ゴシック" pitchFamily="49" charset="-128"/>
              <a:ea typeface="ＭＳ ゴシック" pitchFamily="49" charset="-128"/>
            </a:rPr>
            <a:t>1.41</a:t>
          </a:r>
          <a:r>
            <a:rPr kumimoji="1" lang="ja-JP" altLang="en-US" sz="900">
              <a:latin typeface="ＭＳ ゴシック" pitchFamily="49" charset="-128"/>
              <a:ea typeface="ＭＳ ゴシック" pitchFamily="49" charset="-128"/>
            </a:rPr>
            <a:t>ポイント低下し、</a:t>
          </a:r>
          <a:r>
            <a:rPr kumimoji="1" lang="en-US" altLang="ja-JP" sz="900">
              <a:latin typeface="ＭＳ ゴシック" pitchFamily="49" charset="-128"/>
              <a:ea typeface="ＭＳ ゴシック" pitchFamily="49" charset="-128"/>
            </a:rPr>
            <a:t>6.61%</a:t>
          </a:r>
          <a:r>
            <a:rPr kumimoji="1" lang="ja-JP" altLang="en-US" sz="900">
              <a:latin typeface="ＭＳ ゴシック" pitchFamily="49" charset="-128"/>
              <a:ea typeface="ＭＳ ゴシック" pitchFamily="49" charset="-128"/>
            </a:rPr>
            <a:t>となった。</a:t>
          </a:r>
        </a:p>
        <a:p>
          <a:r>
            <a:rPr kumimoji="1" lang="ja-JP" altLang="en-US" sz="900">
              <a:latin typeface="ＭＳ ゴシック" pitchFamily="49" charset="-128"/>
              <a:ea typeface="ＭＳ ゴシック" pitchFamily="49" charset="-128"/>
            </a:rPr>
            <a:t>○実質収支額</a:t>
          </a:r>
        </a:p>
        <a:p>
          <a:r>
            <a:rPr kumimoji="1" lang="ja-JP" altLang="en-US" sz="900">
              <a:latin typeface="ＭＳ ゴシック" pitchFamily="49" charset="-128"/>
              <a:ea typeface="ＭＳ ゴシック" pitchFamily="49" charset="-128"/>
            </a:rPr>
            <a:t>年度によって増減はあるが、全国平均を上回る水準で推移しており、財政運営の健全性は維持されている。令和元年度は、普通建設事業費などの増に加え、令和元年台風１９号等の被害に対応した災害復旧費などの増により、前年度と比較して</a:t>
          </a:r>
          <a:r>
            <a:rPr kumimoji="1" lang="en-US" altLang="ja-JP" sz="900">
              <a:latin typeface="ＭＳ ゴシック" pitchFamily="49" charset="-128"/>
              <a:ea typeface="ＭＳ ゴシック" pitchFamily="49" charset="-128"/>
            </a:rPr>
            <a:t>1.4</a:t>
          </a:r>
          <a:r>
            <a:rPr kumimoji="1" lang="ja-JP" altLang="en-US" sz="900">
              <a:latin typeface="ＭＳ ゴシック" pitchFamily="49" charset="-128"/>
              <a:ea typeface="ＭＳ ゴシック" pitchFamily="49" charset="-128"/>
            </a:rPr>
            <a:t>ポイント低下し、</a:t>
          </a:r>
          <a:r>
            <a:rPr kumimoji="1" lang="en-US" altLang="ja-JP" sz="900">
              <a:latin typeface="ＭＳ ゴシック" pitchFamily="49" charset="-128"/>
              <a:ea typeface="ＭＳ ゴシック" pitchFamily="49" charset="-128"/>
            </a:rPr>
            <a:t>1.60%</a:t>
          </a:r>
          <a:r>
            <a:rPr kumimoji="1" lang="ja-JP" altLang="en-US" sz="900">
              <a:latin typeface="ＭＳ ゴシック" pitchFamily="49" charset="-128"/>
              <a:ea typeface="ＭＳ ゴシック" pitchFamily="49" charset="-128"/>
            </a:rPr>
            <a:t>となった。</a:t>
          </a:r>
        </a:p>
        <a:p>
          <a:r>
            <a:rPr kumimoji="1" lang="ja-JP" altLang="en-US" sz="900">
              <a:latin typeface="ＭＳ ゴシック" pitchFamily="49" charset="-128"/>
              <a:ea typeface="ＭＳ ゴシック" pitchFamily="49" charset="-128"/>
            </a:rPr>
            <a:t>○実質単年度収支</a:t>
          </a:r>
        </a:p>
        <a:p>
          <a:r>
            <a:rPr kumimoji="1" lang="ja-JP" altLang="en-US" sz="900">
              <a:latin typeface="ＭＳ ゴシック" pitchFamily="49" charset="-128"/>
              <a:ea typeface="ＭＳ ゴシック" pitchFamily="49" charset="-128"/>
            </a:rPr>
            <a:t>令和元年度は、財政調整基金の取り崩しを行ったことなどから、前年度と比較して</a:t>
          </a:r>
          <a:r>
            <a:rPr kumimoji="1" lang="en-US" altLang="ja-JP" sz="900">
              <a:latin typeface="ＭＳ ゴシック" pitchFamily="49" charset="-128"/>
              <a:ea typeface="ＭＳ ゴシック" pitchFamily="49" charset="-128"/>
            </a:rPr>
            <a:t>0.38</a:t>
          </a:r>
          <a:r>
            <a:rPr kumimoji="1" lang="ja-JP" altLang="en-US" sz="900">
              <a:latin typeface="ＭＳ ゴシック" pitchFamily="49" charset="-128"/>
              <a:ea typeface="ＭＳ ゴシック" pitchFamily="49" charset="-128"/>
            </a:rPr>
            <a:t>ポイント低下し、▲</a:t>
          </a:r>
          <a:r>
            <a:rPr kumimoji="1" lang="en-US" altLang="ja-JP" sz="900">
              <a:latin typeface="ＭＳ ゴシック" pitchFamily="49" charset="-128"/>
              <a:ea typeface="ＭＳ ゴシック" pitchFamily="49" charset="-128"/>
            </a:rPr>
            <a:t>1.46%</a:t>
          </a:r>
          <a:r>
            <a:rPr kumimoji="1" lang="ja-JP" altLang="en-US" sz="900">
              <a:latin typeface="ＭＳ ゴシック" pitchFamily="49" charset="-128"/>
              <a:ea typeface="ＭＳ ゴシック" pitchFamily="49" charset="-128"/>
            </a:rPr>
            <a:t>となった。</a:t>
          </a:r>
        </a:p>
        <a:p>
          <a:r>
            <a:rPr kumimoji="1" lang="ja-JP" altLang="en-US" sz="900">
              <a:latin typeface="ＭＳ ゴシック" pitchFamily="49" charset="-128"/>
              <a:ea typeface="ＭＳ ゴシック" pitchFamily="49" charset="-128"/>
            </a:rPr>
            <a:t>○今後も、将来にわたって質の高い県民サービスを提供していくために健全で持続可能な財政運営を確保していく。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山梨県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年度については、電気事業会計において他会計貸付金の償還に係る流動資産が増加した影響等から、連結実質黒字額が増加している。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年度については、電気事業会計において、他会計貸付金の償還に係る流動資産が減少した影響等から、連結実質黒字額が減少している。</a:t>
          </a:r>
        </a:p>
        <a:p>
          <a:r>
            <a:rPr kumimoji="1" lang="ja-JP" altLang="en-US" sz="1400">
              <a:latin typeface="ＭＳ ゴシック" pitchFamily="49" charset="-128"/>
              <a:ea typeface="ＭＳ ゴシック" pitchFamily="49" charset="-128"/>
            </a:rPr>
            <a:t>　令和元年度については、電気事業会計において、純利益の増加に伴い、流動資産である現金預金も増加した影響等から、連結実質黒字額が増加している。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1796875" style="160" customWidth="1"/>
    <col min="13" max="17" width="2.36328125" style="160" customWidth="1"/>
    <col min="18" max="119" width="2.08984375" style="160" customWidth="1"/>
    <col min="120" max="16384" width="0" style="160" hidden="1"/>
  </cols>
  <sheetData>
    <row r="1" spans="1:119" ht="33" customHeight="1" x14ac:dyDescent="0.2">
      <c r="A1" s="158"/>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1</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468395399</v>
      </c>
      <c r="BO4" s="420"/>
      <c r="BP4" s="420"/>
      <c r="BQ4" s="420"/>
      <c r="BR4" s="420"/>
      <c r="BS4" s="420"/>
      <c r="BT4" s="420"/>
      <c r="BU4" s="421"/>
      <c r="BV4" s="419">
        <v>459855574</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1.6</v>
      </c>
      <c r="CU4" s="426"/>
      <c r="CV4" s="426"/>
      <c r="CW4" s="426"/>
      <c r="CX4" s="426"/>
      <c r="CY4" s="426"/>
      <c r="CZ4" s="426"/>
      <c r="DA4" s="427"/>
      <c r="DB4" s="425">
        <v>1.7</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451981211</v>
      </c>
      <c r="BO5" s="432"/>
      <c r="BP5" s="432"/>
      <c r="BQ5" s="432"/>
      <c r="BR5" s="432"/>
      <c r="BS5" s="432"/>
      <c r="BT5" s="432"/>
      <c r="BU5" s="433"/>
      <c r="BV5" s="431">
        <v>445137451</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94.8</v>
      </c>
      <c r="CU5" s="438"/>
      <c r="CV5" s="438"/>
      <c r="CW5" s="438"/>
      <c r="CX5" s="438"/>
      <c r="CY5" s="438"/>
      <c r="CZ5" s="438"/>
      <c r="DA5" s="439"/>
      <c r="DB5" s="437">
        <v>94.9</v>
      </c>
      <c r="DC5" s="438"/>
      <c r="DD5" s="438"/>
      <c r="DE5" s="438"/>
      <c r="DF5" s="438"/>
      <c r="DG5" s="438"/>
      <c r="DH5" s="438"/>
      <c r="DI5" s="439"/>
      <c r="DJ5" s="158"/>
      <c r="DK5" s="158"/>
      <c r="DL5" s="158"/>
      <c r="DM5" s="158"/>
      <c r="DN5" s="158"/>
      <c r="DO5" s="158"/>
    </row>
    <row r="6" spans="1:119" ht="18.75" customHeight="1" x14ac:dyDescent="0.2">
      <c r="A6" s="159"/>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12500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16414188</v>
      </c>
      <c r="BO6" s="432"/>
      <c r="BP6" s="432"/>
      <c r="BQ6" s="432"/>
      <c r="BR6" s="432"/>
      <c r="BS6" s="432"/>
      <c r="BT6" s="432"/>
      <c r="BU6" s="433"/>
      <c r="BV6" s="431">
        <v>14718123</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101.1</v>
      </c>
      <c r="CU6" s="454"/>
      <c r="CV6" s="454"/>
      <c r="CW6" s="454"/>
      <c r="CX6" s="454"/>
      <c r="CY6" s="454"/>
      <c r="CZ6" s="454"/>
      <c r="DA6" s="455"/>
      <c r="DB6" s="453">
        <v>102.7</v>
      </c>
      <c r="DC6" s="454"/>
      <c r="DD6" s="454"/>
      <c r="DE6" s="454"/>
      <c r="DF6" s="454"/>
      <c r="DG6" s="454"/>
      <c r="DH6" s="454"/>
      <c r="DI6" s="45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1</v>
      </c>
      <c r="AJ7" s="447"/>
      <c r="AK7" s="447"/>
      <c r="AL7" s="447"/>
      <c r="AM7" s="447"/>
      <c r="AN7" s="447"/>
      <c r="AO7" s="447"/>
      <c r="AP7" s="448"/>
      <c r="AQ7" s="446">
        <v>9600</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12251577</v>
      </c>
      <c r="BO7" s="432"/>
      <c r="BP7" s="432"/>
      <c r="BQ7" s="432"/>
      <c r="BR7" s="432"/>
      <c r="BS7" s="432"/>
      <c r="BT7" s="432"/>
      <c r="BU7" s="433"/>
      <c r="BV7" s="431">
        <v>10215673</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260600193</v>
      </c>
      <c r="CU7" s="432"/>
      <c r="CV7" s="432"/>
      <c r="CW7" s="432"/>
      <c r="CX7" s="432"/>
      <c r="CY7" s="432"/>
      <c r="CZ7" s="432"/>
      <c r="DA7" s="433"/>
      <c r="DB7" s="431">
        <v>258035370</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8900</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4162611</v>
      </c>
      <c r="BO8" s="432"/>
      <c r="BP8" s="432"/>
      <c r="BQ8" s="432"/>
      <c r="BR8" s="432"/>
      <c r="BS8" s="432"/>
      <c r="BT8" s="432"/>
      <c r="BU8" s="433"/>
      <c r="BV8" s="431">
        <v>4502450</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0.41485</v>
      </c>
      <c r="CU8" s="451"/>
      <c r="CV8" s="451"/>
      <c r="CW8" s="451"/>
      <c r="CX8" s="451"/>
      <c r="CY8" s="451"/>
      <c r="CZ8" s="451"/>
      <c r="DA8" s="452"/>
      <c r="DB8" s="450">
        <v>0.41832999999999998</v>
      </c>
      <c r="DC8" s="451"/>
      <c r="DD8" s="451"/>
      <c r="DE8" s="451"/>
      <c r="DF8" s="451"/>
      <c r="DG8" s="451"/>
      <c r="DH8" s="451"/>
      <c r="DI8" s="452"/>
      <c r="DJ8" s="158"/>
      <c r="DK8" s="158"/>
      <c r="DL8" s="158"/>
      <c r="DM8" s="158"/>
      <c r="DN8" s="158"/>
      <c r="DO8" s="158"/>
    </row>
    <row r="9" spans="1:119" ht="18.75" customHeight="1" thickBot="1" x14ac:dyDescent="0.25">
      <c r="A9" s="159"/>
      <c r="B9" s="456" t="s">
        <v>105</v>
      </c>
      <c r="C9" s="457"/>
      <c r="D9" s="457"/>
      <c r="E9" s="457"/>
      <c r="F9" s="457"/>
      <c r="G9" s="457"/>
      <c r="H9" s="457"/>
      <c r="I9" s="457"/>
      <c r="J9" s="457"/>
      <c r="K9" s="458"/>
      <c r="L9" s="464" t="s">
        <v>106</v>
      </c>
      <c r="M9" s="465"/>
      <c r="N9" s="465"/>
      <c r="O9" s="465"/>
      <c r="P9" s="465"/>
      <c r="Q9" s="466"/>
      <c r="R9" s="467">
        <v>834930</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9100</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-339839</v>
      </c>
      <c r="BO9" s="432"/>
      <c r="BP9" s="432"/>
      <c r="BQ9" s="432"/>
      <c r="BR9" s="432"/>
      <c r="BS9" s="432"/>
      <c r="BT9" s="432"/>
      <c r="BU9" s="433"/>
      <c r="BV9" s="431">
        <v>-307584</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24</v>
      </c>
      <c r="CU9" s="438"/>
      <c r="CV9" s="438"/>
      <c r="CW9" s="438"/>
      <c r="CX9" s="438"/>
      <c r="CY9" s="438"/>
      <c r="CZ9" s="438"/>
      <c r="DA9" s="439"/>
      <c r="DB9" s="437">
        <v>25</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500" t="s">
        <v>110</v>
      </c>
      <c r="M10" s="501"/>
      <c r="N10" s="501"/>
      <c r="O10" s="501"/>
      <c r="P10" s="501"/>
      <c r="Q10" s="502"/>
      <c r="R10" s="446">
        <v>863075</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8200</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11662</v>
      </c>
      <c r="BO10" s="432"/>
      <c r="BP10" s="432"/>
      <c r="BQ10" s="432"/>
      <c r="BR10" s="432"/>
      <c r="BS10" s="432"/>
      <c r="BT10" s="432"/>
      <c r="BU10" s="433"/>
      <c r="BV10" s="431">
        <v>11242</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35</v>
      </c>
      <c r="AJ11" s="447"/>
      <c r="AK11" s="447"/>
      <c r="AL11" s="447"/>
      <c r="AM11" s="447"/>
      <c r="AN11" s="447"/>
      <c r="AO11" s="447"/>
      <c r="AP11" s="448"/>
      <c r="AQ11" s="446">
        <v>7700</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120</v>
      </c>
      <c r="DC11" s="504"/>
      <c r="DD11" s="504"/>
      <c r="DE11" s="504"/>
      <c r="DF11" s="504"/>
      <c r="DG11" s="504"/>
      <c r="DH11" s="504"/>
      <c r="DI11" s="505"/>
      <c r="DJ11" s="158"/>
      <c r="DK11" s="158"/>
      <c r="DL11" s="158"/>
      <c r="DM11" s="158"/>
      <c r="DN11" s="158"/>
      <c r="DO11" s="158"/>
    </row>
    <row r="12" spans="1:119" ht="18.75" customHeight="1" x14ac:dyDescent="0.2">
      <c r="A12" s="159"/>
      <c r="B12" s="506" t="s">
        <v>121</v>
      </c>
      <c r="C12" s="507"/>
      <c r="D12" s="507"/>
      <c r="E12" s="507"/>
      <c r="F12" s="507"/>
      <c r="G12" s="507"/>
      <c r="H12" s="507"/>
      <c r="I12" s="507"/>
      <c r="J12" s="507"/>
      <c r="K12" s="508"/>
      <c r="L12" s="515" t="s">
        <v>122</v>
      </c>
      <c r="M12" s="516"/>
      <c r="N12" s="516"/>
      <c r="O12" s="516"/>
      <c r="P12" s="516"/>
      <c r="Q12" s="517"/>
      <c r="R12" s="518">
        <v>826579</v>
      </c>
      <c r="S12" s="519"/>
      <c r="T12" s="519"/>
      <c r="U12" s="519"/>
      <c r="V12" s="520"/>
      <c r="W12" s="470" t="s">
        <v>123</v>
      </c>
      <c r="X12" s="471"/>
      <c r="Y12" s="472"/>
      <c r="Z12" s="479" t="s">
        <v>1</v>
      </c>
      <c r="AA12" s="457"/>
      <c r="AB12" s="457"/>
      <c r="AC12" s="457"/>
      <c r="AD12" s="457"/>
      <c r="AE12" s="457"/>
      <c r="AF12" s="457"/>
      <c r="AG12" s="457"/>
      <c r="AH12" s="458"/>
      <c r="AI12" s="487" t="s">
        <v>124</v>
      </c>
      <c r="AJ12" s="457"/>
      <c r="AK12" s="457"/>
      <c r="AL12" s="457"/>
      <c r="AM12" s="458"/>
      <c r="AN12" s="487" t="s">
        <v>125</v>
      </c>
      <c r="AO12" s="488"/>
      <c r="AP12" s="488"/>
      <c r="AQ12" s="488"/>
      <c r="AR12" s="488"/>
      <c r="AS12" s="521"/>
      <c r="AT12" s="534" t="s">
        <v>126</v>
      </c>
      <c r="AU12" s="535"/>
      <c r="AV12" s="535"/>
      <c r="AW12" s="535"/>
      <c r="AX12" s="535"/>
      <c r="AY12" s="536"/>
      <c r="AZ12" s="428" t="s">
        <v>127</v>
      </c>
      <c r="BA12" s="429"/>
      <c r="BB12" s="429"/>
      <c r="BC12" s="429"/>
      <c r="BD12" s="429"/>
      <c r="BE12" s="429"/>
      <c r="BF12" s="429"/>
      <c r="BG12" s="429"/>
      <c r="BH12" s="429"/>
      <c r="BI12" s="429"/>
      <c r="BJ12" s="429"/>
      <c r="BK12" s="429"/>
      <c r="BL12" s="429"/>
      <c r="BM12" s="430"/>
      <c r="BN12" s="431">
        <v>3482393</v>
      </c>
      <c r="BO12" s="432"/>
      <c r="BP12" s="432"/>
      <c r="BQ12" s="432"/>
      <c r="BR12" s="432"/>
      <c r="BS12" s="432"/>
      <c r="BT12" s="432"/>
      <c r="BU12" s="433"/>
      <c r="BV12" s="431">
        <v>2500000</v>
      </c>
      <c r="BW12" s="432"/>
      <c r="BX12" s="432"/>
      <c r="BY12" s="432"/>
      <c r="BZ12" s="432"/>
      <c r="CA12" s="432"/>
      <c r="CB12" s="432"/>
      <c r="CC12" s="433"/>
      <c r="CD12" s="434" t="s">
        <v>128</v>
      </c>
      <c r="CE12" s="435"/>
      <c r="CF12" s="435"/>
      <c r="CG12" s="435"/>
      <c r="CH12" s="435"/>
      <c r="CI12" s="435"/>
      <c r="CJ12" s="435"/>
      <c r="CK12" s="435"/>
      <c r="CL12" s="435"/>
      <c r="CM12" s="435"/>
      <c r="CN12" s="435"/>
      <c r="CO12" s="435"/>
      <c r="CP12" s="435"/>
      <c r="CQ12" s="435"/>
      <c r="CR12" s="435"/>
      <c r="CS12" s="436"/>
      <c r="CT12" s="503" t="s">
        <v>129</v>
      </c>
      <c r="CU12" s="504"/>
      <c r="CV12" s="504"/>
      <c r="CW12" s="504"/>
      <c r="CX12" s="504"/>
      <c r="CY12" s="504"/>
      <c r="CZ12" s="504"/>
      <c r="DA12" s="505"/>
      <c r="DB12" s="503" t="s">
        <v>120</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130</v>
      </c>
      <c r="N13" s="526"/>
      <c r="O13" s="526"/>
      <c r="P13" s="526"/>
      <c r="Q13" s="527"/>
      <c r="R13" s="528">
        <v>809800</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131</v>
      </c>
      <c r="BA13" s="532"/>
      <c r="BB13" s="532"/>
      <c r="BC13" s="532"/>
      <c r="BD13" s="532"/>
      <c r="BE13" s="532"/>
      <c r="BF13" s="532"/>
      <c r="BG13" s="532"/>
      <c r="BH13" s="532"/>
      <c r="BI13" s="532"/>
      <c r="BJ13" s="532"/>
      <c r="BK13" s="532"/>
      <c r="BL13" s="532"/>
      <c r="BM13" s="533"/>
      <c r="BN13" s="431">
        <v>-3810570</v>
      </c>
      <c r="BO13" s="432"/>
      <c r="BP13" s="432"/>
      <c r="BQ13" s="432"/>
      <c r="BR13" s="432"/>
      <c r="BS13" s="432"/>
      <c r="BT13" s="432"/>
      <c r="BU13" s="433"/>
      <c r="BV13" s="431">
        <v>-2796342</v>
      </c>
      <c r="BW13" s="432"/>
      <c r="BX13" s="432"/>
      <c r="BY13" s="432"/>
      <c r="BZ13" s="432"/>
      <c r="CA13" s="432"/>
      <c r="CB13" s="432"/>
      <c r="CC13" s="433"/>
      <c r="CD13" s="434" t="s">
        <v>132</v>
      </c>
      <c r="CE13" s="435"/>
      <c r="CF13" s="435"/>
      <c r="CG13" s="435"/>
      <c r="CH13" s="435"/>
      <c r="CI13" s="435"/>
      <c r="CJ13" s="435"/>
      <c r="CK13" s="435"/>
      <c r="CL13" s="435"/>
      <c r="CM13" s="435"/>
      <c r="CN13" s="435"/>
      <c r="CO13" s="435"/>
      <c r="CP13" s="435"/>
      <c r="CQ13" s="435"/>
      <c r="CR13" s="435"/>
      <c r="CS13" s="436"/>
      <c r="CT13" s="437">
        <v>13.6</v>
      </c>
      <c r="CU13" s="438"/>
      <c r="CV13" s="438"/>
      <c r="CW13" s="438"/>
      <c r="CX13" s="438"/>
      <c r="CY13" s="438"/>
      <c r="CZ13" s="438"/>
      <c r="DA13" s="439"/>
      <c r="DB13" s="437">
        <v>14.8</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133</v>
      </c>
      <c r="M14" s="544"/>
      <c r="N14" s="544"/>
      <c r="O14" s="544"/>
      <c r="P14" s="544"/>
      <c r="Q14" s="545"/>
      <c r="R14" s="546">
        <v>832769</v>
      </c>
      <c r="S14" s="547"/>
      <c r="T14" s="547"/>
      <c r="U14" s="547"/>
      <c r="V14" s="548"/>
      <c r="W14" s="473"/>
      <c r="X14" s="474"/>
      <c r="Y14" s="475"/>
      <c r="Z14" s="500" t="s">
        <v>134</v>
      </c>
      <c r="AA14" s="501"/>
      <c r="AB14" s="501"/>
      <c r="AC14" s="501"/>
      <c r="AD14" s="501"/>
      <c r="AE14" s="501"/>
      <c r="AF14" s="501"/>
      <c r="AG14" s="501"/>
      <c r="AH14" s="502"/>
      <c r="AI14" s="446">
        <v>4039</v>
      </c>
      <c r="AJ14" s="447"/>
      <c r="AK14" s="447"/>
      <c r="AL14" s="447"/>
      <c r="AM14" s="448"/>
      <c r="AN14" s="446">
        <v>13583157</v>
      </c>
      <c r="AO14" s="447"/>
      <c r="AP14" s="447"/>
      <c r="AQ14" s="447"/>
      <c r="AR14" s="447"/>
      <c r="AS14" s="448"/>
      <c r="AT14" s="446">
        <v>3363</v>
      </c>
      <c r="AU14" s="447"/>
      <c r="AV14" s="447"/>
      <c r="AW14" s="447"/>
      <c r="AX14" s="447"/>
      <c r="AY14" s="449"/>
      <c r="AZ14" s="440" t="s">
        <v>135</v>
      </c>
      <c r="BA14" s="441"/>
      <c r="BB14" s="441"/>
      <c r="BC14" s="441"/>
      <c r="BD14" s="441"/>
      <c r="BE14" s="441"/>
      <c r="BF14" s="441"/>
      <c r="BG14" s="441"/>
      <c r="BH14" s="441"/>
      <c r="BI14" s="441"/>
      <c r="BJ14" s="441"/>
      <c r="BK14" s="441"/>
      <c r="BL14" s="441"/>
      <c r="BM14" s="442"/>
      <c r="BN14" s="419">
        <v>91965477</v>
      </c>
      <c r="BO14" s="420"/>
      <c r="BP14" s="420"/>
      <c r="BQ14" s="420"/>
      <c r="BR14" s="420"/>
      <c r="BS14" s="420"/>
      <c r="BT14" s="420"/>
      <c r="BU14" s="421"/>
      <c r="BV14" s="419">
        <v>88521446</v>
      </c>
      <c r="BW14" s="420"/>
      <c r="BX14" s="420"/>
      <c r="BY14" s="420"/>
      <c r="BZ14" s="420"/>
      <c r="CA14" s="420"/>
      <c r="CB14" s="420"/>
      <c r="CC14" s="421"/>
      <c r="CD14" s="497" t="s">
        <v>136</v>
      </c>
      <c r="CE14" s="498"/>
      <c r="CF14" s="498"/>
      <c r="CG14" s="498"/>
      <c r="CH14" s="498"/>
      <c r="CI14" s="498"/>
      <c r="CJ14" s="498"/>
      <c r="CK14" s="498"/>
      <c r="CL14" s="498"/>
      <c r="CM14" s="498"/>
      <c r="CN14" s="498"/>
      <c r="CO14" s="498"/>
      <c r="CP14" s="498"/>
      <c r="CQ14" s="498"/>
      <c r="CR14" s="498"/>
      <c r="CS14" s="499"/>
      <c r="CT14" s="540">
        <v>208.6</v>
      </c>
      <c r="CU14" s="541"/>
      <c r="CV14" s="541"/>
      <c r="CW14" s="541"/>
      <c r="CX14" s="541"/>
      <c r="CY14" s="541"/>
      <c r="CZ14" s="541"/>
      <c r="DA14" s="542"/>
      <c r="DB14" s="540">
        <v>206</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137</v>
      </c>
      <c r="N15" s="526"/>
      <c r="O15" s="526"/>
      <c r="P15" s="526"/>
      <c r="Q15" s="527"/>
      <c r="R15" s="546">
        <v>817065</v>
      </c>
      <c r="S15" s="547"/>
      <c r="T15" s="547"/>
      <c r="U15" s="547"/>
      <c r="V15" s="548"/>
      <c r="W15" s="473"/>
      <c r="X15" s="474"/>
      <c r="Y15" s="475"/>
      <c r="Z15" s="500" t="s">
        <v>138</v>
      </c>
      <c r="AA15" s="501"/>
      <c r="AB15" s="501"/>
      <c r="AC15" s="501"/>
      <c r="AD15" s="501"/>
      <c r="AE15" s="501"/>
      <c r="AF15" s="501"/>
      <c r="AG15" s="501"/>
      <c r="AH15" s="502"/>
      <c r="AI15" s="446" t="s">
        <v>139</v>
      </c>
      <c r="AJ15" s="447"/>
      <c r="AK15" s="447"/>
      <c r="AL15" s="447"/>
      <c r="AM15" s="448"/>
      <c r="AN15" s="446" t="s">
        <v>139</v>
      </c>
      <c r="AO15" s="447"/>
      <c r="AP15" s="447"/>
      <c r="AQ15" s="447"/>
      <c r="AR15" s="447"/>
      <c r="AS15" s="448"/>
      <c r="AT15" s="446" t="s">
        <v>120</v>
      </c>
      <c r="AU15" s="447"/>
      <c r="AV15" s="447"/>
      <c r="AW15" s="447"/>
      <c r="AX15" s="447"/>
      <c r="AY15" s="449"/>
      <c r="AZ15" s="428" t="s">
        <v>140</v>
      </c>
      <c r="BA15" s="429"/>
      <c r="BB15" s="429"/>
      <c r="BC15" s="429"/>
      <c r="BD15" s="429"/>
      <c r="BE15" s="429"/>
      <c r="BF15" s="429"/>
      <c r="BG15" s="429"/>
      <c r="BH15" s="429"/>
      <c r="BI15" s="429"/>
      <c r="BJ15" s="429"/>
      <c r="BK15" s="429"/>
      <c r="BL15" s="429"/>
      <c r="BM15" s="430"/>
      <c r="BN15" s="431">
        <v>221313172</v>
      </c>
      <c r="BO15" s="432"/>
      <c r="BP15" s="432"/>
      <c r="BQ15" s="432"/>
      <c r="BR15" s="432"/>
      <c r="BS15" s="432"/>
      <c r="BT15" s="432"/>
      <c r="BU15" s="433"/>
      <c r="BV15" s="431">
        <v>215527168</v>
      </c>
      <c r="BW15" s="432"/>
      <c r="BX15" s="432"/>
      <c r="BY15" s="432"/>
      <c r="BZ15" s="432"/>
      <c r="CA15" s="432"/>
      <c r="CB15" s="432"/>
      <c r="CC15" s="433"/>
      <c r="CD15" s="551" t="s">
        <v>141</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142</v>
      </c>
      <c r="M16" s="560"/>
      <c r="N16" s="560"/>
      <c r="O16" s="560"/>
      <c r="P16" s="560"/>
      <c r="Q16" s="561"/>
      <c r="R16" s="557" t="s">
        <v>143</v>
      </c>
      <c r="S16" s="558"/>
      <c r="T16" s="558"/>
      <c r="U16" s="558"/>
      <c r="V16" s="559"/>
      <c r="W16" s="473"/>
      <c r="X16" s="474"/>
      <c r="Y16" s="475"/>
      <c r="Z16" s="500" t="s">
        <v>144</v>
      </c>
      <c r="AA16" s="501"/>
      <c r="AB16" s="501"/>
      <c r="AC16" s="501"/>
      <c r="AD16" s="501"/>
      <c r="AE16" s="501"/>
      <c r="AF16" s="501"/>
      <c r="AG16" s="501"/>
      <c r="AH16" s="502"/>
      <c r="AI16" s="446">
        <v>94</v>
      </c>
      <c r="AJ16" s="447"/>
      <c r="AK16" s="447"/>
      <c r="AL16" s="447"/>
      <c r="AM16" s="448"/>
      <c r="AN16" s="446">
        <v>330598</v>
      </c>
      <c r="AO16" s="447"/>
      <c r="AP16" s="447"/>
      <c r="AQ16" s="447"/>
      <c r="AR16" s="447"/>
      <c r="AS16" s="448"/>
      <c r="AT16" s="446">
        <v>3517</v>
      </c>
      <c r="AU16" s="447"/>
      <c r="AV16" s="447"/>
      <c r="AW16" s="447"/>
      <c r="AX16" s="447"/>
      <c r="AY16" s="449"/>
      <c r="AZ16" s="428" t="s">
        <v>145</v>
      </c>
      <c r="BA16" s="429"/>
      <c r="BB16" s="429"/>
      <c r="BC16" s="429"/>
      <c r="BD16" s="429"/>
      <c r="BE16" s="429"/>
      <c r="BF16" s="429"/>
      <c r="BG16" s="429"/>
      <c r="BH16" s="429"/>
      <c r="BI16" s="429"/>
      <c r="BJ16" s="429"/>
      <c r="BK16" s="429"/>
      <c r="BL16" s="429"/>
      <c r="BM16" s="430"/>
      <c r="BN16" s="431">
        <v>115316751</v>
      </c>
      <c r="BO16" s="432"/>
      <c r="BP16" s="432"/>
      <c r="BQ16" s="432"/>
      <c r="BR16" s="432"/>
      <c r="BS16" s="432"/>
      <c r="BT16" s="432"/>
      <c r="BU16" s="433"/>
      <c r="BV16" s="431">
        <v>110961344</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146</v>
      </c>
      <c r="N17" s="555"/>
      <c r="O17" s="555"/>
      <c r="P17" s="555"/>
      <c r="Q17" s="556"/>
      <c r="R17" s="557" t="s">
        <v>147</v>
      </c>
      <c r="S17" s="558"/>
      <c r="T17" s="558"/>
      <c r="U17" s="558"/>
      <c r="V17" s="559"/>
      <c r="W17" s="473"/>
      <c r="X17" s="474"/>
      <c r="Y17" s="475"/>
      <c r="Z17" s="500" t="s">
        <v>148</v>
      </c>
      <c r="AA17" s="501"/>
      <c r="AB17" s="501"/>
      <c r="AC17" s="501"/>
      <c r="AD17" s="501"/>
      <c r="AE17" s="501"/>
      <c r="AF17" s="501"/>
      <c r="AG17" s="501"/>
      <c r="AH17" s="502"/>
      <c r="AI17" s="446">
        <v>1680</v>
      </c>
      <c r="AJ17" s="447"/>
      <c r="AK17" s="447"/>
      <c r="AL17" s="447"/>
      <c r="AM17" s="448"/>
      <c r="AN17" s="446">
        <v>5323920</v>
      </c>
      <c r="AO17" s="447"/>
      <c r="AP17" s="447"/>
      <c r="AQ17" s="447"/>
      <c r="AR17" s="447"/>
      <c r="AS17" s="448"/>
      <c r="AT17" s="446">
        <v>3169</v>
      </c>
      <c r="AU17" s="447"/>
      <c r="AV17" s="447"/>
      <c r="AW17" s="447"/>
      <c r="AX17" s="447"/>
      <c r="AY17" s="449"/>
      <c r="AZ17" s="428" t="s">
        <v>149</v>
      </c>
      <c r="BA17" s="429"/>
      <c r="BB17" s="429"/>
      <c r="BC17" s="429"/>
      <c r="BD17" s="429"/>
      <c r="BE17" s="429"/>
      <c r="BF17" s="429"/>
      <c r="BG17" s="429"/>
      <c r="BH17" s="429"/>
      <c r="BI17" s="429"/>
      <c r="BJ17" s="429"/>
      <c r="BK17" s="429"/>
      <c r="BL17" s="429"/>
      <c r="BM17" s="430"/>
      <c r="BN17" s="431">
        <v>246727020</v>
      </c>
      <c r="BO17" s="432"/>
      <c r="BP17" s="432"/>
      <c r="BQ17" s="432"/>
      <c r="BR17" s="432"/>
      <c r="BS17" s="432"/>
      <c r="BT17" s="432"/>
      <c r="BU17" s="433"/>
      <c r="BV17" s="431">
        <v>250861823</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150</v>
      </c>
      <c r="C18" s="414"/>
      <c r="D18" s="414"/>
      <c r="E18" s="414"/>
      <c r="F18" s="414"/>
      <c r="G18" s="414"/>
      <c r="H18" s="414"/>
      <c r="I18" s="414"/>
      <c r="J18" s="414"/>
      <c r="K18" s="562"/>
      <c r="L18" s="563">
        <v>4465</v>
      </c>
      <c r="M18" s="564"/>
      <c r="N18" s="564"/>
      <c r="O18" s="564"/>
      <c r="P18" s="564"/>
      <c r="Q18" s="564"/>
      <c r="R18" s="564"/>
      <c r="S18" s="564"/>
      <c r="T18" s="564"/>
      <c r="U18" s="564"/>
      <c r="V18" s="564"/>
      <c r="W18" s="473"/>
      <c r="X18" s="474"/>
      <c r="Y18" s="475"/>
      <c r="Z18" s="500" t="s">
        <v>151</v>
      </c>
      <c r="AA18" s="501"/>
      <c r="AB18" s="501"/>
      <c r="AC18" s="501"/>
      <c r="AD18" s="501"/>
      <c r="AE18" s="501"/>
      <c r="AF18" s="501"/>
      <c r="AG18" s="501"/>
      <c r="AH18" s="502"/>
      <c r="AI18" s="446">
        <v>6575</v>
      </c>
      <c r="AJ18" s="447"/>
      <c r="AK18" s="447"/>
      <c r="AL18" s="447"/>
      <c r="AM18" s="448"/>
      <c r="AN18" s="446">
        <v>24321615</v>
      </c>
      <c r="AO18" s="447"/>
      <c r="AP18" s="447"/>
      <c r="AQ18" s="447"/>
      <c r="AR18" s="447"/>
      <c r="AS18" s="448"/>
      <c r="AT18" s="446">
        <v>3699</v>
      </c>
      <c r="AU18" s="447"/>
      <c r="AV18" s="447"/>
      <c r="AW18" s="447"/>
      <c r="AX18" s="447"/>
      <c r="AY18" s="449"/>
      <c r="AZ18" s="531" t="s">
        <v>152</v>
      </c>
      <c r="BA18" s="532"/>
      <c r="BB18" s="532"/>
      <c r="BC18" s="532"/>
      <c r="BD18" s="532"/>
      <c r="BE18" s="532"/>
      <c r="BF18" s="532"/>
      <c r="BG18" s="532"/>
      <c r="BH18" s="532"/>
      <c r="BI18" s="532"/>
      <c r="BJ18" s="532"/>
      <c r="BK18" s="532"/>
      <c r="BL18" s="532"/>
      <c r="BM18" s="533"/>
      <c r="BN18" s="565">
        <v>303142208</v>
      </c>
      <c r="BO18" s="566"/>
      <c r="BP18" s="566"/>
      <c r="BQ18" s="566"/>
      <c r="BR18" s="566"/>
      <c r="BS18" s="566"/>
      <c r="BT18" s="566"/>
      <c r="BU18" s="567"/>
      <c r="BV18" s="565">
        <v>307191933</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153</v>
      </c>
      <c r="C19" s="414"/>
      <c r="D19" s="414"/>
      <c r="E19" s="414"/>
      <c r="F19" s="414"/>
      <c r="G19" s="414"/>
      <c r="H19" s="414"/>
      <c r="I19" s="414"/>
      <c r="J19" s="414"/>
      <c r="K19" s="562"/>
      <c r="L19" s="563">
        <v>185</v>
      </c>
      <c r="M19" s="564"/>
      <c r="N19" s="564"/>
      <c r="O19" s="564"/>
      <c r="P19" s="564"/>
      <c r="Q19" s="564"/>
      <c r="R19" s="564"/>
      <c r="S19" s="564"/>
      <c r="T19" s="564"/>
      <c r="U19" s="564"/>
      <c r="V19" s="564"/>
      <c r="W19" s="473"/>
      <c r="X19" s="474"/>
      <c r="Y19" s="475"/>
      <c r="Z19" s="500" t="s">
        <v>154</v>
      </c>
      <c r="AA19" s="501"/>
      <c r="AB19" s="501"/>
      <c r="AC19" s="501"/>
      <c r="AD19" s="501"/>
      <c r="AE19" s="501"/>
      <c r="AF19" s="501"/>
      <c r="AG19" s="501"/>
      <c r="AH19" s="502"/>
      <c r="AI19" s="446" t="s">
        <v>129</v>
      </c>
      <c r="AJ19" s="447"/>
      <c r="AK19" s="447"/>
      <c r="AL19" s="447"/>
      <c r="AM19" s="448"/>
      <c r="AN19" s="446" t="s">
        <v>139</v>
      </c>
      <c r="AO19" s="447"/>
      <c r="AP19" s="447"/>
      <c r="AQ19" s="447"/>
      <c r="AR19" s="447"/>
      <c r="AS19" s="448"/>
      <c r="AT19" s="446" t="s">
        <v>120</v>
      </c>
      <c r="AU19" s="447"/>
      <c r="AV19" s="447"/>
      <c r="AW19" s="447"/>
      <c r="AX19" s="447"/>
      <c r="AY19" s="449"/>
      <c r="AZ19" s="440" t="s">
        <v>155</v>
      </c>
      <c r="BA19" s="441"/>
      <c r="BB19" s="441"/>
      <c r="BC19" s="441"/>
      <c r="BD19" s="441"/>
      <c r="BE19" s="441"/>
      <c r="BF19" s="441"/>
      <c r="BG19" s="441"/>
      <c r="BH19" s="441"/>
      <c r="BI19" s="441"/>
      <c r="BJ19" s="441"/>
      <c r="BK19" s="441"/>
      <c r="BL19" s="441"/>
      <c r="BM19" s="442"/>
      <c r="BN19" s="419">
        <v>939828208</v>
      </c>
      <c r="BO19" s="420"/>
      <c r="BP19" s="420"/>
      <c r="BQ19" s="420"/>
      <c r="BR19" s="420"/>
      <c r="BS19" s="420"/>
      <c r="BT19" s="420"/>
      <c r="BU19" s="421"/>
      <c r="BV19" s="419">
        <v>938988623</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156</v>
      </c>
      <c r="C20" s="414"/>
      <c r="D20" s="414"/>
      <c r="E20" s="414"/>
      <c r="F20" s="414"/>
      <c r="G20" s="414"/>
      <c r="H20" s="414"/>
      <c r="I20" s="414"/>
      <c r="J20" s="414"/>
      <c r="K20" s="562"/>
      <c r="L20" s="563">
        <v>330976</v>
      </c>
      <c r="M20" s="564"/>
      <c r="N20" s="564"/>
      <c r="O20" s="564"/>
      <c r="P20" s="564"/>
      <c r="Q20" s="564"/>
      <c r="R20" s="564"/>
      <c r="S20" s="564"/>
      <c r="T20" s="564"/>
      <c r="U20" s="564"/>
      <c r="V20" s="564"/>
      <c r="W20" s="476"/>
      <c r="X20" s="477"/>
      <c r="Y20" s="478"/>
      <c r="Z20" s="500" t="s">
        <v>157</v>
      </c>
      <c r="AA20" s="501"/>
      <c r="AB20" s="501"/>
      <c r="AC20" s="501"/>
      <c r="AD20" s="501"/>
      <c r="AE20" s="501"/>
      <c r="AF20" s="501"/>
      <c r="AG20" s="501"/>
      <c r="AH20" s="502"/>
      <c r="AI20" s="446">
        <v>12294</v>
      </c>
      <c r="AJ20" s="447"/>
      <c r="AK20" s="447"/>
      <c r="AL20" s="447"/>
      <c r="AM20" s="448"/>
      <c r="AN20" s="446">
        <v>43228692</v>
      </c>
      <c r="AO20" s="447"/>
      <c r="AP20" s="447"/>
      <c r="AQ20" s="447"/>
      <c r="AR20" s="447"/>
      <c r="AS20" s="448"/>
      <c r="AT20" s="446">
        <v>3516</v>
      </c>
      <c r="AU20" s="447"/>
      <c r="AV20" s="447"/>
      <c r="AW20" s="447"/>
      <c r="AX20" s="447"/>
      <c r="AY20" s="449"/>
      <c r="AZ20" s="531" t="s">
        <v>158</v>
      </c>
      <c r="BA20" s="532"/>
      <c r="BB20" s="532"/>
      <c r="BC20" s="532"/>
      <c r="BD20" s="532"/>
      <c r="BE20" s="532"/>
      <c r="BF20" s="532"/>
      <c r="BG20" s="532"/>
      <c r="BH20" s="532"/>
      <c r="BI20" s="532"/>
      <c r="BJ20" s="532"/>
      <c r="BK20" s="532"/>
      <c r="BL20" s="532"/>
      <c r="BM20" s="533"/>
      <c r="BN20" s="565">
        <v>183708771</v>
      </c>
      <c r="BO20" s="566"/>
      <c r="BP20" s="566"/>
      <c r="BQ20" s="566"/>
      <c r="BR20" s="566"/>
      <c r="BS20" s="566"/>
      <c r="BT20" s="566"/>
      <c r="BU20" s="567"/>
      <c r="BV20" s="565">
        <v>207699522</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159</v>
      </c>
      <c r="X21" s="569"/>
      <c r="Y21" s="569"/>
      <c r="Z21" s="569"/>
      <c r="AA21" s="569"/>
      <c r="AB21" s="569"/>
      <c r="AC21" s="569"/>
      <c r="AD21" s="569"/>
      <c r="AE21" s="569"/>
      <c r="AF21" s="569"/>
      <c r="AG21" s="569"/>
      <c r="AH21" s="570"/>
      <c r="AI21" s="571">
        <v>100.9</v>
      </c>
      <c r="AJ21" s="572"/>
      <c r="AK21" s="572"/>
      <c r="AL21" s="572"/>
      <c r="AM21" s="572"/>
      <c r="AN21" s="572"/>
      <c r="AO21" s="572"/>
      <c r="AP21" s="572"/>
      <c r="AQ21" s="572"/>
      <c r="AR21" s="572"/>
      <c r="AS21" s="572"/>
      <c r="AT21" s="572"/>
      <c r="AU21" s="572"/>
      <c r="AV21" s="572"/>
      <c r="AW21" s="572"/>
      <c r="AX21" s="572"/>
      <c r="AY21" s="573"/>
      <c r="AZ21" s="440" t="s">
        <v>160</v>
      </c>
      <c r="BA21" s="441"/>
      <c r="BB21" s="441"/>
      <c r="BC21" s="441"/>
      <c r="BD21" s="441"/>
      <c r="BE21" s="441"/>
      <c r="BF21" s="441"/>
      <c r="BG21" s="441"/>
      <c r="BH21" s="441"/>
      <c r="BI21" s="441"/>
      <c r="BJ21" s="441"/>
      <c r="BK21" s="441"/>
      <c r="BL21" s="441"/>
      <c r="BM21" s="442"/>
      <c r="BN21" s="419">
        <v>30134020</v>
      </c>
      <c r="BO21" s="420"/>
      <c r="BP21" s="420"/>
      <c r="BQ21" s="420"/>
      <c r="BR21" s="420"/>
      <c r="BS21" s="420"/>
      <c r="BT21" s="420"/>
      <c r="BU21" s="421"/>
      <c r="BV21" s="419">
        <v>29370412</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161</v>
      </c>
      <c r="BA22" s="429"/>
      <c r="BB22" s="429"/>
      <c r="BC22" s="429"/>
      <c r="BD22" s="429"/>
      <c r="BE22" s="429"/>
      <c r="BF22" s="429"/>
      <c r="BG22" s="429"/>
      <c r="BH22" s="429"/>
      <c r="BI22" s="429"/>
      <c r="BJ22" s="429"/>
      <c r="BK22" s="429"/>
      <c r="BL22" s="429"/>
      <c r="BM22" s="430"/>
      <c r="BN22" s="431">
        <v>2279277</v>
      </c>
      <c r="BO22" s="432"/>
      <c r="BP22" s="432"/>
      <c r="BQ22" s="432"/>
      <c r="BR22" s="432"/>
      <c r="BS22" s="432"/>
      <c r="BT22" s="432"/>
      <c r="BU22" s="433"/>
      <c r="BV22" s="431">
        <v>2266990</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162</v>
      </c>
      <c r="BA23" s="429"/>
      <c r="BB23" s="429"/>
      <c r="BC23" s="429"/>
      <c r="BD23" s="429"/>
      <c r="BE23" s="429"/>
      <c r="BF23" s="429"/>
      <c r="BG23" s="429"/>
      <c r="BH23" s="429"/>
      <c r="BI23" s="429"/>
      <c r="BJ23" s="429"/>
      <c r="BK23" s="429"/>
      <c r="BL23" s="429"/>
      <c r="BM23" s="430"/>
      <c r="BN23" s="431">
        <v>9802401</v>
      </c>
      <c r="BO23" s="432"/>
      <c r="BP23" s="432"/>
      <c r="BQ23" s="432"/>
      <c r="BR23" s="432"/>
      <c r="BS23" s="432"/>
      <c r="BT23" s="432"/>
      <c r="BU23" s="433"/>
      <c r="BV23" s="431">
        <v>9790893</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163</v>
      </c>
      <c r="BA24" s="498"/>
      <c r="BB24" s="498"/>
      <c r="BC24" s="498"/>
      <c r="BD24" s="498"/>
      <c r="BE24" s="498"/>
      <c r="BF24" s="498"/>
      <c r="BG24" s="498"/>
      <c r="BH24" s="498"/>
      <c r="BI24" s="498"/>
      <c r="BJ24" s="498"/>
      <c r="BK24" s="498"/>
      <c r="BL24" s="498"/>
      <c r="BM24" s="499"/>
      <c r="BN24" s="565">
        <v>6593851</v>
      </c>
      <c r="BO24" s="566"/>
      <c r="BP24" s="566"/>
      <c r="BQ24" s="566"/>
      <c r="BR24" s="566"/>
      <c r="BS24" s="566"/>
      <c r="BT24" s="566"/>
      <c r="BU24" s="567"/>
      <c r="BV24" s="565">
        <v>6592000</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164</v>
      </c>
      <c r="BA25" s="575"/>
      <c r="BB25" s="575"/>
      <c r="BC25" s="576"/>
      <c r="BD25" s="440" t="s">
        <v>45</v>
      </c>
      <c r="BE25" s="441"/>
      <c r="BF25" s="441"/>
      <c r="BG25" s="441"/>
      <c r="BH25" s="441"/>
      <c r="BI25" s="441"/>
      <c r="BJ25" s="441"/>
      <c r="BK25" s="441"/>
      <c r="BL25" s="441"/>
      <c r="BM25" s="442"/>
      <c r="BN25" s="419">
        <v>17220254</v>
      </c>
      <c r="BO25" s="420"/>
      <c r="BP25" s="420"/>
      <c r="BQ25" s="420"/>
      <c r="BR25" s="420"/>
      <c r="BS25" s="420"/>
      <c r="BT25" s="420"/>
      <c r="BU25" s="421"/>
      <c r="BV25" s="419">
        <v>20690985</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165</v>
      </c>
      <c r="BE26" s="429"/>
      <c r="BF26" s="429"/>
      <c r="BG26" s="429"/>
      <c r="BH26" s="429"/>
      <c r="BI26" s="429"/>
      <c r="BJ26" s="429"/>
      <c r="BK26" s="429"/>
      <c r="BL26" s="429"/>
      <c r="BM26" s="430"/>
      <c r="BN26" s="431">
        <v>13840597</v>
      </c>
      <c r="BO26" s="432"/>
      <c r="BP26" s="432"/>
      <c r="BQ26" s="432"/>
      <c r="BR26" s="432"/>
      <c r="BS26" s="432"/>
      <c r="BT26" s="432"/>
      <c r="BU26" s="433"/>
      <c r="BV26" s="431">
        <v>14831836</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37676470</v>
      </c>
      <c r="BO27" s="566"/>
      <c r="BP27" s="566"/>
      <c r="BQ27" s="566"/>
      <c r="BR27" s="566"/>
      <c r="BS27" s="566"/>
      <c r="BT27" s="566"/>
      <c r="BU27" s="567"/>
      <c r="BV27" s="565">
        <v>38942425</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166</v>
      </c>
      <c r="D29" s="200"/>
      <c r="E29" s="192"/>
      <c r="F29" s="192"/>
      <c r="G29" s="192"/>
      <c r="H29" s="192"/>
      <c r="I29" s="192"/>
      <c r="J29" s="192"/>
      <c r="K29" s="192"/>
      <c r="L29" s="192"/>
      <c r="M29" s="192"/>
      <c r="N29" s="192"/>
      <c r="O29" s="192"/>
      <c r="P29" s="192"/>
      <c r="Q29" s="192"/>
      <c r="R29" s="192"/>
      <c r="S29" s="192"/>
      <c r="T29" s="192"/>
      <c r="U29" s="192" t="s">
        <v>167</v>
      </c>
      <c r="V29" s="192"/>
      <c r="W29" s="192"/>
      <c r="X29" s="192"/>
      <c r="Y29" s="192"/>
      <c r="Z29" s="192"/>
      <c r="AA29" s="192"/>
      <c r="AB29" s="192"/>
      <c r="AC29" s="192"/>
      <c r="AD29" s="192"/>
      <c r="AE29" s="192"/>
      <c r="AF29" s="192"/>
      <c r="AG29" s="192"/>
      <c r="AH29" s="192"/>
      <c r="AI29" s="192"/>
      <c r="AJ29" s="192"/>
      <c r="AK29" s="192"/>
      <c r="AL29" s="192"/>
      <c r="AM29" s="182" t="s">
        <v>168</v>
      </c>
      <c r="AN29" s="192"/>
      <c r="AO29" s="192"/>
      <c r="AP29" s="192"/>
      <c r="AQ29" s="192"/>
      <c r="AR29" s="182"/>
      <c r="AS29" s="182"/>
      <c r="AT29" s="182"/>
      <c r="AU29" s="182"/>
      <c r="AV29" s="182"/>
      <c r="AW29" s="182"/>
      <c r="AX29" s="182"/>
      <c r="AY29" s="182"/>
      <c r="AZ29" s="182"/>
      <c r="BA29" s="182"/>
      <c r="BB29" s="192"/>
      <c r="BC29" s="182"/>
      <c r="BD29" s="182"/>
      <c r="BE29" s="182" t="s">
        <v>169</v>
      </c>
      <c r="BF29" s="192"/>
      <c r="BG29" s="192"/>
      <c r="BH29" s="192"/>
      <c r="BI29" s="192"/>
      <c r="BJ29" s="182"/>
      <c r="BK29" s="182"/>
      <c r="BL29" s="182"/>
      <c r="BM29" s="182"/>
      <c r="BN29" s="182"/>
      <c r="BO29" s="182"/>
      <c r="BP29" s="182"/>
      <c r="BQ29" s="182"/>
      <c r="BR29" s="192"/>
      <c r="BS29" s="192"/>
      <c r="BT29" s="192"/>
      <c r="BU29" s="192"/>
      <c r="BV29" s="192"/>
      <c r="BW29" s="192" t="s">
        <v>170</v>
      </c>
      <c r="BX29" s="192"/>
      <c r="BY29" s="192"/>
      <c r="BZ29" s="192"/>
      <c r="CA29" s="192"/>
      <c r="CB29" s="182"/>
      <c r="CC29" s="182"/>
      <c r="CD29" s="182"/>
      <c r="CE29" s="182"/>
      <c r="CF29" s="182"/>
      <c r="CG29" s="182"/>
      <c r="CH29" s="182"/>
      <c r="CI29" s="182"/>
      <c r="CJ29" s="182"/>
      <c r="CK29" s="182"/>
      <c r="CL29" s="182"/>
      <c r="CM29" s="182"/>
      <c r="CN29" s="182"/>
      <c r="CO29" s="182" t="s">
        <v>171</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172</v>
      </c>
      <c r="D30" s="588"/>
      <c r="E30" s="460" t="s">
        <v>173</v>
      </c>
      <c r="F30" s="460"/>
      <c r="G30" s="460"/>
      <c r="H30" s="460"/>
      <c r="I30" s="460"/>
      <c r="J30" s="460"/>
      <c r="K30" s="460"/>
      <c r="L30" s="460"/>
      <c r="M30" s="460"/>
      <c r="N30" s="460"/>
      <c r="O30" s="460"/>
      <c r="P30" s="460"/>
      <c r="Q30" s="460"/>
      <c r="R30" s="460"/>
      <c r="S30" s="460"/>
      <c r="T30" s="176"/>
      <c r="U30" s="588" t="s">
        <v>174</v>
      </c>
      <c r="V30" s="588"/>
      <c r="W30" s="460" t="s">
        <v>175</v>
      </c>
      <c r="X30" s="460"/>
      <c r="Y30" s="460"/>
      <c r="Z30" s="460"/>
      <c r="AA30" s="460"/>
      <c r="AB30" s="460"/>
      <c r="AC30" s="460"/>
      <c r="AD30" s="460"/>
      <c r="AE30" s="460"/>
      <c r="AF30" s="460"/>
      <c r="AG30" s="460"/>
      <c r="AH30" s="460"/>
      <c r="AI30" s="460"/>
      <c r="AJ30" s="460"/>
      <c r="AK30" s="460"/>
      <c r="AL30" s="176"/>
      <c r="AM30" s="588" t="s">
        <v>174</v>
      </c>
      <c r="AN30" s="588"/>
      <c r="AO30" s="460" t="s">
        <v>173</v>
      </c>
      <c r="AP30" s="460"/>
      <c r="AQ30" s="460"/>
      <c r="AR30" s="460"/>
      <c r="AS30" s="460"/>
      <c r="AT30" s="460"/>
      <c r="AU30" s="460"/>
      <c r="AV30" s="460"/>
      <c r="AW30" s="460"/>
      <c r="AX30" s="460"/>
      <c r="AY30" s="460"/>
      <c r="AZ30" s="460"/>
      <c r="BA30" s="460"/>
      <c r="BB30" s="460"/>
      <c r="BC30" s="460"/>
      <c r="BD30" s="201"/>
      <c r="BE30" s="588" t="s">
        <v>174</v>
      </c>
      <c r="BF30" s="588"/>
      <c r="BG30" s="460" t="s">
        <v>173</v>
      </c>
      <c r="BH30" s="460"/>
      <c r="BI30" s="460"/>
      <c r="BJ30" s="460"/>
      <c r="BK30" s="460"/>
      <c r="BL30" s="460"/>
      <c r="BM30" s="460"/>
      <c r="BN30" s="460"/>
      <c r="BO30" s="460"/>
      <c r="BP30" s="460"/>
      <c r="BQ30" s="460"/>
      <c r="BR30" s="460"/>
      <c r="BS30" s="460"/>
      <c r="BT30" s="460"/>
      <c r="BU30" s="460"/>
      <c r="BV30" s="202"/>
      <c r="BW30" s="588" t="s">
        <v>176</v>
      </c>
      <c r="BX30" s="588"/>
      <c r="BY30" s="460" t="s">
        <v>177</v>
      </c>
      <c r="BZ30" s="460"/>
      <c r="CA30" s="460"/>
      <c r="CB30" s="460"/>
      <c r="CC30" s="460"/>
      <c r="CD30" s="460"/>
      <c r="CE30" s="460"/>
      <c r="CF30" s="460"/>
      <c r="CG30" s="460"/>
      <c r="CH30" s="460"/>
      <c r="CI30" s="460"/>
      <c r="CJ30" s="460"/>
      <c r="CK30" s="460"/>
      <c r="CL30" s="460"/>
      <c r="CM30" s="460"/>
      <c r="CN30" s="176"/>
      <c r="CO30" s="588" t="s">
        <v>174</v>
      </c>
      <c r="CP30" s="588"/>
      <c r="CQ30" s="460" t="s">
        <v>178</v>
      </c>
      <c r="CR30" s="460"/>
      <c r="CS30" s="460"/>
      <c r="CT30" s="460"/>
      <c r="CU30" s="460"/>
      <c r="CV30" s="460"/>
      <c r="CW30" s="460"/>
      <c r="CX30" s="460"/>
      <c r="CY30" s="460"/>
      <c r="CZ30" s="460"/>
      <c r="DA30" s="460"/>
      <c r="DB30" s="460"/>
      <c r="DC30" s="460"/>
      <c r="DD30" s="460"/>
      <c r="DE30" s="460"/>
      <c r="DF30" s="176"/>
      <c r="DG30" s="585" t="s">
        <v>179</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国民健康保険特別会計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電気事業会計</v>
      </c>
      <c r="AP31" s="587"/>
      <c r="AQ31" s="587"/>
      <c r="AR31" s="587"/>
      <c r="AS31" s="587"/>
      <c r="AT31" s="587"/>
      <c r="AU31" s="587"/>
      <c r="AV31" s="587"/>
      <c r="AW31" s="587"/>
      <c r="AX31" s="587"/>
      <c r="AY31" s="587"/>
      <c r="AZ31" s="587"/>
      <c r="BA31" s="587"/>
      <c r="BB31" s="587"/>
      <c r="BC31" s="587"/>
      <c r="BD31" s="200"/>
      <c r="BE31" s="586">
        <f>IF(BG31="","",MAX(C31:D40,U31:V40,AM31:AN40)+1)</f>
        <v>15</v>
      </c>
      <c r="BF31" s="586"/>
      <c r="BG31" s="587" t="str">
        <f>IF('各会計、関係団体の財政状況及び健全化判断比率'!B32="","",'各会計、関係団体の財政状況及び健全化判断比率'!B32)</f>
        <v>流域下水道事業特別会計</v>
      </c>
      <c r="BH31" s="587"/>
      <c r="BI31" s="587"/>
      <c r="BJ31" s="587"/>
      <c r="BK31" s="587"/>
      <c r="BL31" s="587"/>
      <c r="BM31" s="587"/>
      <c r="BN31" s="587"/>
      <c r="BO31" s="587"/>
      <c r="BP31" s="587"/>
      <c r="BQ31" s="587"/>
      <c r="BR31" s="587"/>
      <c r="BS31" s="587"/>
      <c r="BT31" s="587"/>
      <c r="BU31" s="587"/>
      <c r="BV31" s="200"/>
      <c r="BW31" s="586" t="str">
        <f>IF(BY31="","",MAX(C31:D40,U31:V40,AM31:AN40,BE31:BF40)+1)</f>
        <v/>
      </c>
      <c r="BX31" s="586"/>
      <c r="BY31" s="587" t="str">
        <f>IF('各会計、関係団体の財政状況及び健全化判断比率'!B68="","",'各会計、関係団体の財政状況及び健全化判断比率'!B68)</f>
        <v/>
      </c>
      <c r="BZ31" s="587"/>
      <c r="CA31" s="587"/>
      <c r="CB31" s="587"/>
      <c r="CC31" s="587"/>
      <c r="CD31" s="587"/>
      <c r="CE31" s="587"/>
      <c r="CF31" s="587"/>
      <c r="CG31" s="587"/>
      <c r="CH31" s="587"/>
      <c r="CI31" s="587"/>
      <c r="CJ31" s="587"/>
      <c r="CK31" s="587"/>
      <c r="CL31" s="587"/>
      <c r="CM31" s="587"/>
      <c r="CN31" s="200"/>
      <c r="CO31" s="586">
        <f>IF(CQ31="","",MAX(C31:D40,U31:V40,AM31:AN40,BE31:BF40,BW31:BX40)+1)</f>
        <v>16</v>
      </c>
      <c r="CP31" s="586"/>
      <c r="CQ31" s="587" t="str">
        <f>IF('各会計、関係団体の財政状況及び健全化判断比率'!BS7="","",'各会計、関係団体の財政状況及び健全化判断比率'!BS7)</f>
        <v>山梨県土地開発公社</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恩賜県有財産特別会計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温泉事業会計</v>
      </c>
      <c r="AP32" s="587"/>
      <c r="AQ32" s="587"/>
      <c r="AR32" s="587"/>
      <c r="AS32" s="587"/>
      <c r="AT32" s="587"/>
      <c r="AU32" s="587"/>
      <c r="AV32" s="587"/>
      <c r="AW32" s="587"/>
      <c r="AX32" s="587"/>
      <c r="AY32" s="587"/>
      <c r="AZ32" s="587"/>
      <c r="BA32" s="587"/>
      <c r="BB32" s="587"/>
      <c r="BC32" s="587"/>
      <c r="BD32" s="200"/>
      <c r="BE32" s="586" t="str">
        <f t="shared" ref="BE32:BE40" si="2">IF(BG32="","",BE31+1)</f>
        <v/>
      </c>
      <c r="BF32" s="586"/>
      <c r="BG32" s="587"/>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17</v>
      </c>
      <c r="CP32" s="586"/>
      <c r="CQ32" s="587" t="str">
        <f>IF('各会計、関係団体の財政状況及び健全化判断比率'!BS8="","",'各会計、関係団体の財政状況及び健全化判断比率'!BS8)</f>
        <v>山梨総合研究所</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災害救助基金特別会計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地域振興事業会計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18</v>
      </c>
      <c r="CP33" s="586"/>
      <c r="CQ33" s="587" t="str">
        <f>IF('各会計、関係団体の財政状況及び健全化判断比率'!BS9="","",'各会計、関係団体の財政状況及び健全化判断比率'!BS9)</f>
        <v>長田ふるさと財団</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母子父子寡婦福祉資金特別会計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t="str">
        <f t="shared" si="1"/>
        <v/>
      </c>
      <c r="AN34" s="586"/>
      <c r="AO34" s="587"/>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19</v>
      </c>
      <c r="CP34" s="586"/>
      <c r="CQ34" s="587" t="str">
        <f>IF('各会計、関係団体の財政状況及び健全化判断比率'!BS10="","",'各会計、関係団体の財政状況及び健全化判断比率'!BS10)</f>
        <v>やまなみ文化基金</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中小企業近代化資金特別会計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t="str">
        <f t="shared" si="1"/>
        <v/>
      </c>
      <c r="AN35" s="586"/>
      <c r="AO35" s="587"/>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20</v>
      </c>
      <c r="CP35" s="586"/>
      <c r="CQ35" s="587" t="str">
        <f>IF('各会計、関係団体の財政状況及び健全化判断比率'!BS11="","",'各会計、関係団体の財政状況及び健全化判断比率'!BS11)</f>
        <v>やまなし文化学習協会</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市町村振興資金特別会計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21</v>
      </c>
      <c r="CP36" s="586"/>
      <c r="CQ36" s="587" t="str">
        <f>IF('各会計、関係団体の財政状況及び健全化判断比率'!BS12="","",'各会計、関係団体の財政状況及び健全化判断比率'!BS12)</f>
        <v>山梨県青少年協会</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県税証紙特別会計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22</v>
      </c>
      <c r="CP37" s="586"/>
      <c r="CQ37" s="587" t="str">
        <f>IF('各会計、関係団体の財政状況及び健全化判断比率'!BS13="","",'各会計、関係団体の財政状況及び健全化判断比率'!BS13)</f>
        <v>小佐野記念財団</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集中管理特別会計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23</v>
      </c>
      <c r="CP38" s="586"/>
      <c r="CQ38" s="587" t="str">
        <f>IF('各会計、関係団体の財政状況及び健全化判断比率'!BS14="","",'各会計、関係団体の財政状況及び健全化判断比率'!BS14)</f>
        <v>山梨県国際交流協会</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2">
      <c r="A39" s="159"/>
      <c r="B39" s="199"/>
      <c r="C39" s="586">
        <f t="shared" si="5"/>
        <v>9</v>
      </c>
      <c r="D39" s="586"/>
      <c r="E39" s="587" t="str">
        <f>IF('各会計、関係団体の財政状況及び健全化判断比率'!B15="","",'各会計、関係団体の財政状況及び健全化判断比率'!B15)</f>
        <v>商工業振興資金特別会計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24</v>
      </c>
      <c r="CP39" s="586"/>
      <c r="CQ39" s="587" t="str">
        <f>IF('各会計、関係団体の財政状況及び健全化判断比率'!BS15="","",'各会計、関係団体の財政状況及び健全化判断比率'!BS15)</f>
        <v>山梨県私学教育振興会</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2">
      <c r="A40" s="159"/>
      <c r="B40" s="199"/>
      <c r="C40" s="586">
        <f t="shared" si="5"/>
        <v>10</v>
      </c>
      <c r="D40" s="586"/>
      <c r="E40" s="587" t="str">
        <f>IF('各会計、関係団体の財政状況及び健全化判断比率'!B16="","",'各会計、関係団体の財政状況及び健全化判断比率'!B16)</f>
        <v>林業・木材産業改善資金特別会計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25</v>
      </c>
      <c r="CP40" s="586"/>
      <c r="CQ40" s="587" t="str">
        <f>IF('各会計、関係団体の財政状況及び健全化判断比率'!BS16="","",'各会計、関係団体の財政状況及び健全化判断比率'!BS16)</f>
        <v>山梨県臓器移植推進財団</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180</v>
      </c>
      <c r="C43" s="158"/>
      <c r="D43" s="158"/>
      <c r="E43" s="158" t="s">
        <v>181</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182</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183</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184</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185</v>
      </c>
    </row>
    <row r="48" spans="1:119" x14ac:dyDescent="0.2">
      <c r="E48" s="160" t="s">
        <v>186</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Ei6itP4JLdTGPxC7A+7a6dvufwWfQevekIcMSkEKFZmyaWOjvk8kQEGzmvS5IiF+s+IT5lJctvnNpyf0xt5B0Q==" saltValue="32my4ZOqaIHi+QFPzXcp2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537</v>
      </c>
      <c r="G33" s="17" t="s">
        <v>538</v>
      </c>
      <c r="H33" s="17" t="s">
        <v>539</v>
      </c>
      <c r="I33" s="17" t="s">
        <v>540</v>
      </c>
      <c r="J33" s="18" t="s">
        <v>541</v>
      </c>
      <c r="K33" s="10"/>
      <c r="L33" s="10"/>
      <c r="M33" s="10"/>
      <c r="N33" s="10"/>
      <c r="O33" s="10"/>
      <c r="P33" s="10"/>
    </row>
    <row r="34" spans="1:16" ht="39" customHeight="1" x14ac:dyDescent="0.2">
      <c r="A34" s="10"/>
      <c r="B34" s="19"/>
      <c r="C34" s="1164" t="s">
        <v>545</v>
      </c>
      <c r="D34" s="1164"/>
      <c r="E34" s="1165"/>
      <c r="F34" s="20">
        <v>5.55</v>
      </c>
      <c r="G34" s="21">
        <v>5.96</v>
      </c>
      <c r="H34" s="21">
        <v>6.58</v>
      </c>
      <c r="I34" s="21">
        <v>5.76</v>
      </c>
      <c r="J34" s="22">
        <v>6.07</v>
      </c>
      <c r="K34" s="10"/>
      <c r="L34" s="10"/>
      <c r="M34" s="10"/>
      <c r="N34" s="10"/>
      <c r="O34" s="10"/>
      <c r="P34" s="10"/>
    </row>
    <row r="35" spans="1:16" ht="39" customHeight="1" x14ac:dyDescent="0.2">
      <c r="A35" s="10"/>
      <c r="B35" s="23"/>
      <c r="C35" s="1158" t="s">
        <v>546</v>
      </c>
      <c r="D35" s="1159"/>
      <c r="E35" s="1160"/>
      <c r="F35" s="24">
        <v>1.42</v>
      </c>
      <c r="G35" s="25">
        <v>1.33</v>
      </c>
      <c r="H35" s="25">
        <v>1.34</v>
      </c>
      <c r="I35" s="25">
        <v>1.42</v>
      </c>
      <c r="J35" s="26">
        <v>1.49</v>
      </c>
      <c r="K35" s="10"/>
      <c r="L35" s="10"/>
      <c r="M35" s="10"/>
      <c r="N35" s="10"/>
      <c r="O35" s="10"/>
      <c r="P35" s="10"/>
    </row>
    <row r="36" spans="1:16" ht="39" customHeight="1" x14ac:dyDescent="0.2">
      <c r="A36" s="10"/>
      <c r="B36" s="23"/>
      <c r="C36" s="1158" t="s">
        <v>547</v>
      </c>
      <c r="D36" s="1159"/>
      <c r="E36" s="1160"/>
      <c r="F36" s="24">
        <v>1.33</v>
      </c>
      <c r="G36" s="25">
        <v>0.84</v>
      </c>
      <c r="H36" s="25">
        <v>1</v>
      </c>
      <c r="I36" s="25">
        <v>0.99</v>
      </c>
      <c r="J36" s="26">
        <v>0.96</v>
      </c>
      <c r="K36" s="10"/>
      <c r="L36" s="10"/>
      <c r="M36" s="10"/>
      <c r="N36" s="10"/>
      <c r="O36" s="10"/>
      <c r="P36" s="10"/>
    </row>
    <row r="37" spans="1:16" ht="39" customHeight="1" x14ac:dyDescent="0.2">
      <c r="A37" s="10"/>
      <c r="B37" s="23"/>
      <c r="C37" s="1158" t="s">
        <v>548</v>
      </c>
      <c r="D37" s="1159"/>
      <c r="E37" s="1160"/>
      <c r="F37" s="24">
        <v>1.39</v>
      </c>
      <c r="G37" s="25">
        <v>1.1200000000000001</v>
      </c>
      <c r="H37" s="25">
        <v>1.21</v>
      </c>
      <c r="I37" s="25">
        <v>0.84</v>
      </c>
      <c r="J37" s="26">
        <v>0.95</v>
      </c>
      <c r="K37" s="10"/>
      <c r="L37" s="10"/>
      <c r="M37" s="10"/>
      <c r="N37" s="10"/>
      <c r="O37" s="10"/>
      <c r="P37" s="10"/>
    </row>
    <row r="38" spans="1:16" ht="39" customHeight="1" x14ac:dyDescent="0.2">
      <c r="A38" s="10"/>
      <c r="B38" s="23"/>
      <c r="C38" s="1158" t="s">
        <v>549</v>
      </c>
      <c r="D38" s="1159"/>
      <c r="E38" s="1160"/>
      <c r="F38" s="24">
        <v>1.1499999999999999</v>
      </c>
      <c r="G38" s="25">
        <v>1.19</v>
      </c>
      <c r="H38" s="25">
        <v>1.07</v>
      </c>
      <c r="I38" s="25">
        <v>0.94</v>
      </c>
      <c r="J38" s="26">
        <v>0.81</v>
      </c>
      <c r="K38" s="10"/>
      <c r="L38" s="10"/>
      <c r="M38" s="10"/>
      <c r="N38" s="10"/>
      <c r="O38" s="10"/>
      <c r="P38" s="10"/>
    </row>
    <row r="39" spans="1:16" ht="39" customHeight="1" x14ac:dyDescent="0.2">
      <c r="A39" s="10"/>
      <c r="B39" s="23"/>
      <c r="C39" s="1158" t="s">
        <v>550</v>
      </c>
      <c r="D39" s="1159"/>
      <c r="E39" s="1160"/>
      <c r="F39" s="24" t="s">
        <v>496</v>
      </c>
      <c r="G39" s="25" t="s">
        <v>496</v>
      </c>
      <c r="H39" s="25" t="s">
        <v>496</v>
      </c>
      <c r="I39" s="25">
        <v>0.41</v>
      </c>
      <c r="J39" s="26">
        <v>0.52</v>
      </c>
      <c r="K39" s="10"/>
      <c r="L39" s="10"/>
      <c r="M39" s="10"/>
      <c r="N39" s="10"/>
      <c r="O39" s="10"/>
      <c r="P39" s="10"/>
    </row>
    <row r="40" spans="1:16" ht="39" customHeight="1" x14ac:dyDescent="0.2">
      <c r="A40" s="10"/>
      <c r="B40" s="23"/>
      <c r="C40" s="1158" t="s">
        <v>551</v>
      </c>
      <c r="D40" s="1159"/>
      <c r="E40" s="1160"/>
      <c r="F40" s="24">
        <v>0.24</v>
      </c>
      <c r="G40" s="25">
        <v>0.16</v>
      </c>
      <c r="H40" s="25">
        <v>0.15</v>
      </c>
      <c r="I40" s="25">
        <v>0.15</v>
      </c>
      <c r="J40" s="26">
        <v>0.17</v>
      </c>
      <c r="K40" s="10"/>
      <c r="L40" s="10"/>
      <c r="M40" s="10"/>
      <c r="N40" s="10"/>
      <c r="O40" s="10"/>
      <c r="P40" s="10"/>
    </row>
    <row r="41" spans="1:16" ht="39" customHeight="1" x14ac:dyDescent="0.2">
      <c r="A41" s="10"/>
      <c r="B41" s="23"/>
      <c r="C41" s="1158" t="s">
        <v>552</v>
      </c>
      <c r="D41" s="1159"/>
      <c r="E41" s="1160"/>
      <c r="F41" s="24">
        <v>0.2</v>
      </c>
      <c r="G41" s="25">
        <v>0.24</v>
      </c>
      <c r="H41" s="25">
        <v>0.24</v>
      </c>
      <c r="I41" s="25">
        <v>0.28999999999999998</v>
      </c>
      <c r="J41" s="26">
        <v>0.13</v>
      </c>
      <c r="K41" s="10"/>
      <c r="L41" s="10"/>
      <c r="M41" s="10"/>
      <c r="N41" s="10"/>
      <c r="O41" s="10"/>
      <c r="P41" s="10"/>
    </row>
    <row r="42" spans="1:16" ht="39" customHeight="1" x14ac:dyDescent="0.2">
      <c r="A42" s="10"/>
      <c r="B42" s="27"/>
      <c r="C42" s="1158" t="s">
        <v>553</v>
      </c>
      <c r="D42" s="1159"/>
      <c r="E42" s="1160"/>
      <c r="F42" s="24" t="s">
        <v>496</v>
      </c>
      <c r="G42" s="25" t="s">
        <v>496</v>
      </c>
      <c r="H42" s="25" t="s">
        <v>496</v>
      </c>
      <c r="I42" s="25" t="s">
        <v>496</v>
      </c>
      <c r="J42" s="26" t="s">
        <v>496</v>
      </c>
      <c r="K42" s="10"/>
      <c r="L42" s="10"/>
      <c r="M42" s="10"/>
      <c r="N42" s="10"/>
      <c r="O42" s="10"/>
      <c r="P42" s="10"/>
    </row>
    <row r="43" spans="1:16" ht="39" customHeight="1" thickBot="1" x14ac:dyDescent="0.25">
      <c r="A43" s="10"/>
      <c r="B43" s="28"/>
      <c r="C43" s="1161" t="s">
        <v>554</v>
      </c>
      <c r="D43" s="1162"/>
      <c r="E43" s="1163"/>
      <c r="F43" s="29">
        <v>0.02</v>
      </c>
      <c r="G43" s="30">
        <v>0.03</v>
      </c>
      <c r="H43" s="30">
        <v>0.02</v>
      </c>
      <c r="I43" s="30">
        <v>0.02</v>
      </c>
      <c r="J43" s="31">
        <v>0.02</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LeCx0TZ9vORjZNWM/R7/DiG8WKPXFBzPAWH1/ryHFL4zzlWORepT+NJp7NhkR5t2fBc1tIZdQMB2oXqV6LiyOg==" saltValue="Cr3vKwCCnnbO3/uWBljb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537</v>
      </c>
      <c r="L44" s="44" t="s">
        <v>538</v>
      </c>
      <c r="M44" s="44" t="s">
        <v>539</v>
      </c>
      <c r="N44" s="44" t="s">
        <v>540</v>
      </c>
      <c r="O44" s="45" t="s">
        <v>541</v>
      </c>
      <c r="P44" s="36"/>
      <c r="Q44" s="36"/>
      <c r="R44" s="36"/>
      <c r="S44" s="36"/>
      <c r="T44" s="36"/>
      <c r="U44" s="36"/>
    </row>
    <row r="45" spans="1:21" ht="30.75" customHeight="1" x14ac:dyDescent="0.2">
      <c r="A45" s="36"/>
      <c r="B45" s="1166" t="s">
        <v>10</v>
      </c>
      <c r="C45" s="1167"/>
      <c r="D45" s="46"/>
      <c r="E45" s="1172" t="s">
        <v>11</v>
      </c>
      <c r="F45" s="1172"/>
      <c r="G45" s="1172"/>
      <c r="H45" s="1172"/>
      <c r="I45" s="1172"/>
      <c r="J45" s="1173"/>
      <c r="K45" s="47">
        <v>82543</v>
      </c>
      <c r="L45" s="48">
        <v>81218</v>
      </c>
      <c r="M45" s="48">
        <v>79331</v>
      </c>
      <c r="N45" s="48">
        <v>75529</v>
      </c>
      <c r="O45" s="49">
        <v>70099</v>
      </c>
      <c r="P45" s="36"/>
      <c r="Q45" s="36"/>
      <c r="R45" s="36"/>
      <c r="S45" s="36"/>
      <c r="T45" s="36"/>
      <c r="U45" s="36"/>
    </row>
    <row r="46" spans="1:21" ht="30.75" customHeight="1" x14ac:dyDescent="0.2">
      <c r="A46" s="36"/>
      <c r="B46" s="1168"/>
      <c r="C46" s="1169"/>
      <c r="D46" s="50"/>
      <c r="E46" s="1174" t="s">
        <v>12</v>
      </c>
      <c r="F46" s="1174"/>
      <c r="G46" s="1174"/>
      <c r="H46" s="1174"/>
      <c r="I46" s="1174"/>
      <c r="J46" s="1175"/>
      <c r="K46" s="51" t="s">
        <v>496</v>
      </c>
      <c r="L46" s="52" t="s">
        <v>496</v>
      </c>
      <c r="M46" s="52">
        <v>33</v>
      </c>
      <c r="N46" s="52">
        <v>33</v>
      </c>
      <c r="O46" s="53">
        <v>66</v>
      </c>
      <c r="P46" s="36"/>
      <c r="Q46" s="36"/>
      <c r="R46" s="36"/>
      <c r="S46" s="36"/>
      <c r="T46" s="36"/>
      <c r="U46" s="36"/>
    </row>
    <row r="47" spans="1:21" ht="30.75" customHeight="1" x14ac:dyDescent="0.2">
      <c r="A47" s="36"/>
      <c r="B47" s="1168"/>
      <c r="C47" s="1169"/>
      <c r="D47" s="50"/>
      <c r="E47" s="1174" t="s">
        <v>13</v>
      </c>
      <c r="F47" s="1174"/>
      <c r="G47" s="1174"/>
      <c r="H47" s="1174"/>
      <c r="I47" s="1174"/>
      <c r="J47" s="1175"/>
      <c r="K47" s="51">
        <v>4667</v>
      </c>
      <c r="L47" s="52">
        <v>5367</v>
      </c>
      <c r="M47" s="52">
        <v>6067</v>
      </c>
      <c r="N47" s="52">
        <v>6433</v>
      </c>
      <c r="O47" s="53">
        <v>6800</v>
      </c>
      <c r="P47" s="36"/>
      <c r="Q47" s="36"/>
      <c r="R47" s="36"/>
      <c r="S47" s="36"/>
      <c r="T47" s="36"/>
      <c r="U47" s="36"/>
    </row>
    <row r="48" spans="1:21" ht="30.75" customHeight="1" x14ac:dyDescent="0.2">
      <c r="A48" s="36"/>
      <c r="B48" s="1168"/>
      <c r="C48" s="1169"/>
      <c r="D48" s="50"/>
      <c r="E48" s="1174" t="s">
        <v>14</v>
      </c>
      <c r="F48" s="1174"/>
      <c r="G48" s="1174"/>
      <c r="H48" s="1174"/>
      <c r="I48" s="1174"/>
      <c r="J48" s="1175"/>
      <c r="K48" s="51">
        <v>766</v>
      </c>
      <c r="L48" s="52">
        <v>1607</v>
      </c>
      <c r="M48" s="52">
        <v>1568</v>
      </c>
      <c r="N48" s="52">
        <v>1483</v>
      </c>
      <c r="O48" s="53">
        <v>1388</v>
      </c>
      <c r="P48" s="36"/>
      <c r="Q48" s="36"/>
      <c r="R48" s="36"/>
      <c r="S48" s="36"/>
      <c r="T48" s="36"/>
      <c r="U48" s="36"/>
    </row>
    <row r="49" spans="1:21" ht="30.75" customHeight="1" x14ac:dyDescent="0.2">
      <c r="A49" s="36"/>
      <c r="B49" s="1168"/>
      <c r="C49" s="1169"/>
      <c r="D49" s="50"/>
      <c r="E49" s="1174" t="s">
        <v>15</v>
      </c>
      <c r="F49" s="1174"/>
      <c r="G49" s="1174"/>
      <c r="H49" s="1174"/>
      <c r="I49" s="1174"/>
      <c r="J49" s="1175"/>
      <c r="K49" s="51" t="s">
        <v>496</v>
      </c>
      <c r="L49" s="52" t="s">
        <v>496</v>
      </c>
      <c r="M49" s="52" t="s">
        <v>496</v>
      </c>
      <c r="N49" s="52" t="s">
        <v>496</v>
      </c>
      <c r="O49" s="53" t="s">
        <v>496</v>
      </c>
      <c r="P49" s="36"/>
      <c r="Q49" s="36"/>
      <c r="R49" s="36"/>
      <c r="S49" s="36"/>
      <c r="T49" s="36"/>
      <c r="U49" s="36"/>
    </row>
    <row r="50" spans="1:21" ht="30.75" customHeight="1" x14ac:dyDescent="0.2">
      <c r="A50" s="36"/>
      <c r="B50" s="1168"/>
      <c r="C50" s="1169"/>
      <c r="D50" s="50"/>
      <c r="E50" s="1174" t="s">
        <v>16</v>
      </c>
      <c r="F50" s="1174"/>
      <c r="G50" s="1174"/>
      <c r="H50" s="1174"/>
      <c r="I50" s="1174"/>
      <c r="J50" s="1175"/>
      <c r="K50" s="51">
        <v>285</v>
      </c>
      <c r="L50" s="52">
        <v>259</v>
      </c>
      <c r="M50" s="52">
        <v>259</v>
      </c>
      <c r="N50" s="52">
        <v>259</v>
      </c>
      <c r="O50" s="53">
        <v>265</v>
      </c>
      <c r="P50" s="36"/>
      <c r="Q50" s="36"/>
      <c r="R50" s="36"/>
      <c r="S50" s="36"/>
      <c r="T50" s="36"/>
      <c r="U50" s="36"/>
    </row>
    <row r="51" spans="1:21" ht="30.75" customHeight="1" x14ac:dyDescent="0.2">
      <c r="A51" s="36"/>
      <c r="B51" s="1170"/>
      <c r="C51" s="1171"/>
      <c r="D51" s="54"/>
      <c r="E51" s="1174" t="s">
        <v>17</v>
      </c>
      <c r="F51" s="1174"/>
      <c r="G51" s="1174"/>
      <c r="H51" s="1174"/>
      <c r="I51" s="1174"/>
      <c r="J51" s="1175"/>
      <c r="K51" s="51">
        <v>0</v>
      </c>
      <c r="L51" s="52">
        <v>0</v>
      </c>
      <c r="M51" s="52">
        <v>0</v>
      </c>
      <c r="N51" s="52">
        <v>0</v>
      </c>
      <c r="O51" s="53">
        <v>0</v>
      </c>
      <c r="P51" s="36"/>
      <c r="Q51" s="36"/>
      <c r="R51" s="36"/>
      <c r="S51" s="36"/>
      <c r="T51" s="36"/>
      <c r="U51" s="36"/>
    </row>
    <row r="52" spans="1:21" ht="30.75" customHeight="1" x14ac:dyDescent="0.2">
      <c r="A52" s="36"/>
      <c r="B52" s="1176" t="s">
        <v>18</v>
      </c>
      <c r="C52" s="1177"/>
      <c r="D52" s="54"/>
      <c r="E52" s="1174" t="s">
        <v>19</v>
      </c>
      <c r="F52" s="1174"/>
      <c r="G52" s="1174"/>
      <c r="H52" s="1174"/>
      <c r="I52" s="1174"/>
      <c r="J52" s="1175"/>
      <c r="K52" s="51">
        <v>55889</v>
      </c>
      <c r="L52" s="52">
        <v>56091</v>
      </c>
      <c r="M52" s="52">
        <v>55977</v>
      </c>
      <c r="N52" s="52">
        <v>54769</v>
      </c>
      <c r="O52" s="53">
        <v>53939</v>
      </c>
      <c r="P52" s="36"/>
      <c r="Q52" s="36"/>
      <c r="R52" s="36"/>
      <c r="S52" s="36"/>
      <c r="T52" s="36"/>
      <c r="U52" s="36"/>
    </row>
    <row r="53" spans="1:21" ht="30.75" customHeight="1" thickBot="1" x14ac:dyDescent="0.25">
      <c r="A53" s="36"/>
      <c r="B53" s="1178" t="s">
        <v>20</v>
      </c>
      <c r="C53" s="1179"/>
      <c r="D53" s="55"/>
      <c r="E53" s="1180" t="s">
        <v>21</v>
      </c>
      <c r="F53" s="1180"/>
      <c r="G53" s="1180"/>
      <c r="H53" s="1180"/>
      <c r="I53" s="1180"/>
      <c r="J53" s="1181"/>
      <c r="K53" s="56">
        <v>32372</v>
      </c>
      <c r="L53" s="57">
        <v>32360</v>
      </c>
      <c r="M53" s="57">
        <v>31281</v>
      </c>
      <c r="N53" s="57">
        <v>28968</v>
      </c>
      <c r="O53" s="58">
        <v>24679</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555</v>
      </c>
      <c r="P54" s="36"/>
      <c r="Q54" s="36"/>
      <c r="R54" s="36"/>
      <c r="S54" s="36"/>
      <c r="T54" s="36"/>
      <c r="U54" s="36"/>
    </row>
    <row r="55" spans="1:21" ht="30.75" customHeight="1" thickBot="1" x14ac:dyDescent="0.3">
      <c r="A55" s="36"/>
      <c r="B55" s="61"/>
      <c r="C55" s="62"/>
      <c r="D55" s="62"/>
      <c r="E55" s="63"/>
      <c r="F55" s="63"/>
      <c r="G55" s="63"/>
      <c r="H55" s="63"/>
      <c r="I55" s="63"/>
      <c r="J55" s="64" t="s">
        <v>2</v>
      </c>
      <c r="K55" s="65" t="s">
        <v>556</v>
      </c>
      <c r="L55" s="66" t="s">
        <v>557</v>
      </c>
      <c r="M55" s="66" t="s">
        <v>558</v>
      </c>
      <c r="N55" s="66" t="s">
        <v>559</v>
      </c>
      <c r="O55" s="67" t="s">
        <v>560</v>
      </c>
      <c r="P55" s="36"/>
      <c r="Q55" s="36"/>
      <c r="R55" s="36"/>
      <c r="S55" s="36"/>
      <c r="T55" s="36"/>
      <c r="U55" s="36"/>
    </row>
    <row r="56" spans="1:21" ht="30.75" customHeight="1" x14ac:dyDescent="0.2">
      <c r="A56" s="36"/>
      <c r="B56" s="1182" t="s">
        <v>23</v>
      </c>
      <c r="C56" s="1183"/>
      <c r="D56" s="1186" t="s">
        <v>24</v>
      </c>
      <c r="E56" s="1187"/>
      <c r="F56" s="1187"/>
      <c r="G56" s="1187"/>
      <c r="H56" s="1187"/>
      <c r="I56" s="1187"/>
      <c r="J56" s="1188"/>
      <c r="K56" s="68">
        <v>14190</v>
      </c>
      <c r="L56" s="69">
        <v>18810</v>
      </c>
      <c r="M56" s="69">
        <v>24123</v>
      </c>
      <c r="N56" s="69">
        <v>26829</v>
      </c>
      <c r="O56" s="70">
        <v>29898</v>
      </c>
      <c r="P56" s="36"/>
      <c r="Q56" s="36"/>
      <c r="R56" s="36"/>
      <c r="S56" s="36"/>
      <c r="T56" s="36"/>
      <c r="U56" s="36"/>
    </row>
    <row r="57" spans="1:21" ht="30.75" customHeight="1" thickBot="1" x14ac:dyDescent="0.25">
      <c r="A57" s="36"/>
      <c r="B57" s="1184"/>
      <c r="C57" s="1185"/>
      <c r="D57" s="1189" t="s">
        <v>25</v>
      </c>
      <c r="E57" s="1190"/>
      <c r="F57" s="1190"/>
      <c r="G57" s="1190"/>
      <c r="H57" s="1190"/>
      <c r="I57" s="1190"/>
      <c r="J57" s="1191"/>
      <c r="K57" s="71">
        <v>14333</v>
      </c>
      <c r="L57" s="72">
        <v>19000</v>
      </c>
      <c r="M57" s="72">
        <v>24367</v>
      </c>
      <c r="N57" s="72">
        <v>27100</v>
      </c>
      <c r="O57" s="73">
        <v>30200</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5TGPPav6OOZ4zHu07+YARzHzaltliR6/kzAGL8vM/TzsSmAcQjs6x5c8xralb3McIMbEYJLEQ9GxVCbQqMjL+g==" saltValue="1BwGCrUGEFuygFk7gl/la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537</v>
      </c>
      <c r="J40" s="385" t="s">
        <v>538</v>
      </c>
      <c r="K40" s="385" t="s">
        <v>539</v>
      </c>
      <c r="L40" s="385" t="s">
        <v>540</v>
      </c>
      <c r="M40" s="386" t="s">
        <v>541</v>
      </c>
    </row>
    <row r="41" spans="2:13" ht="27.75" customHeight="1" x14ac:dyDescent="0.2">
      <c r="B41" s="1192" t="s">
        <v>28</v>
      </c>
      <c r="C41" s="1193"/>
      <c r="D41" s="84"/>
      <c r="E41" s="1198" t="s">
        <v>29</v>
      </c>
      <c r="F41" s="1198"/>
      <c r="G41" s="1198"/>
      <c r="H41" s="1199"/>
      <c r="I41" s="387">
        <v>1018217</v>
      </c>
      <c r="J41" s="388">
        <v>1014044</v>
      </c>
      <c r="K41" s="388">
        <v>1004648</v>
      </c>
      <c r="L41" s="388">
        <v>993325</v>
      </c>
      <c r="M41" s="389">
        <v>992184</v>
      </c>
    </row>
    <row r="42" spans="2:13" ht="27.75" customHeight="1" x14ac:dyDescent="0.2">
      <c r="B42" s="1194"/>
      <c r="C42" s="1195"/>
      <c r="D42" s="85"/>
      <c r="E42" s="1200" t="s">
        <v>30</v>
      </c>
      <c r="F42" s="1200"/>
      <c r="G42" s="1200"/>
      <c r="H42" s="1201"/>
      <c r="I42" s="390">
        <v>2869</v>
      </c>
      <c r="J42" s="391">
        <v>2631</v>
      </c>
      <c r="K42" s="391">
        <v>2392</v>
      </c>
      <c r="L42" s="391">
        <v>2154</v>
      </c>
      <c r="M42" s="392">
        <v>1915</v>
      </c>
    </row>
    <row r="43" spans="2:13" ht="27.75" customHeight="1" x14ac:dyDescent="0.2">
      <c r="B43" s="1194"/>
      <c r="C43" s="1195"/>
      <c r="D43" s="85"/>
      <c r="E43" s="1200" t="s">
        <v>31</v>
      </c>
      <c r="F43" s="1200"/>
      <c r="G43" s="1200"/>
      <c r="H43" s="1201"/>
      <c r="I43" s="390">
        <v>8914</v>
      </c>
      <c r="J43" s="391">
        <v>16602</v>
      </c>
      <c r="K43" s="391">
        <v>15613</v>
      </c>
      <c r="L43" s="391">
        <v>14675</v>
      </c>
      <c r="M43" s="392">
        <v>13850</v>
      </c>
    </row>
    <row r="44" spans="2:13" ht="27.75" customHeight="1" x14ac:dyDescent="0.2">
      <c r="B44" s="1194"/>
      <c r="C44" s="1195"/>
      <c r="D44" s="85"/>
      <c r="E44" s="1200" t="s">
        <v>32</v>
      </c>
      <c r="F44" s="1200"/>
      <c r="G44" s="1200"/>
      <c r="H44" s="1201"/>
      <c r="I44" s="390" t="s">
        <v>496</v>
      </c>
      <c r="J44" s="391" t="s">
        <v>496</v>
      </c>
      <c r="K44" s="391" t="s">
        <v>496</v>
      </c>
      <c r="L44" s="391" t="s">
        <v>496</v>
      </c>
      <c r="M44" s="392" t="s">
        <v>496</v>
      </c>
    </row>
    <row r="45" spans="2:13" ht="27.75" customHeight="1" x14ac:dyDescent="0.2">
      <c r="B45" s="1194"/>
      <c r="C45" s="1195"/>
      <c r="D45" s="85"/>
      <c r="E45" s="1200" t="s">
        <v>33</v>
      </c>
      <c r="F45" s="1200"/>
      <c r="G45" s="1200"/>
      <c r="H45" s="1201"/>
      <c r="I45" s="390">
        <v>113606</v>
      </c>
      <c r="J45" s="391">
        <v>111511</v>
      </c>
      <c r="K45" s="391">
        <v>105857</v>
      </c>
      <c r="L45" s="391">
        <v>103184</v>
      </c>
      <c r="M45" s="392">
        <v>101170</v>
      </c>
    </row>
    <row r="46" spans="2:13" ht="27.75" customHeight="1" x14ac:dyDescent="0.2">
      <c r="B46" s="1194"/>
      <c r="C46" s="1195"/>
      <c r="D46" s="86"/>
      <c r="E46" s="1202" t="s">
        <v>34</v>
      </c>
      <c r="F46" s="1202"/>
      <c r="G46" s="1202"/>
      <c r="H46" s="1203"/>
      <c r="I46" s="390">
        <v>22612</v>
      </c>
      <c r="J46" s="391">
        <v>15845</v>
      </c>
      <c r="K46" s="391">
        <v>15223</v>
      </c>
      <c r="L46" s="391">
        <v>14594</v>
      </c>
      <c r="M46" s="392">
        <v>14056</v>
      </c>
    </row>
    <row r="47" spans="2:13" ht="27.75" customHeight="1" x14ac:dyDescent="0.2">
      <c r="B47" s="1194"/>
      <c r="C47" s="1195"/>
      <c r="D47" s="87"/>
      <c r="E47" s="1204" t="s">
        <v>35</v>
      </c>
      <c r="F47" s="1205"/>
      <c r="G47" s="1205"/>
      <c r="H47" s="1206"/>
      <c r="I47" s="390" t="s">
        <v>496</v>
      </c>
      <c r="J47" s="391" t="s">
        <v>496</v>
      </c>
      <c r="K47" s="391" t="s">
        <v>496</v>
      </c>
      <c r="L47" s="391" t="s">
        <v>496</v>
      </c>
      <c r="M47" s="392" t="s">
        <v>496</v>
      </c>
    </row>
    <row r="48" spans="2:13" ht="27.75" customHeight="1" x14ac:dyDescent="0.2">
      <c r="B48" s="1194"/>
      <c r="C48" s="1195"/>
      <c r="D48" s="85"/>
      <c r="E48" s="1200" t="s">
        <v>36</v>
      </c>
      <c r="F48" s="1200"/>
      <c r="G48" s="1200"/>
      <c r="H48" s="1201"/>
      <c r="I48" s="390" t="s">
        <v>496</v>
      </c>
      <c r="J48" s="391" t="s">
        <v>496</v>
      </c>
      <c r="K48" s="391" t="s">
        <v>496</v>
      </c>
      <c r="L48" s="391" t="s">
        <v>496</v>
      </c>
      <c r="M48" s="392" t="s">
        <v>496</v>
      </c>
    </row>
    <row r="49" spans="2:13" ht="27.75" customHeight="1" x14ac:dyDescent="0.2">
      <c r="B49" s="1196"/>
      <c r="C49" s="1197"/>
      <c r="D49" s="85"/>
      <c r="E49" s="1200" t="s">
        <v>37</v>
      </c>
      <c r="F49" s="1200"/>
      <c r="G49" s="1200"/>
      <c r="H49" s="1201"/>
      <c r="I49" s="390" t="s">
        <v>496</v>
      </c>
      <c r="J49" s="391" t="s">
        <v>496</v>
      </c>
      <c r="K49" s="391" t="s">
        <v>496</v>
      </c>
      <c r="L49" s="391" t="s">
        <v>496</v>
      </c>
      <c r="M49" s="392" t="s">
        <v>496</v>
      </c>
    </row>
    <row r="50" spans="2:13" ht="27.75" customHeight="1" x14ac:dyDescent="0.2">
      <c r="B50" s="1207" t="s">
        <v>38</v>
      </c>
      <c r="C50" s="1208"/>
      <c r="D50" s="88"/>
      <c r="E50" s="1200" t="s">
        <v>39</v>
      </c>
      <c r="F50" s="1200"/>
      <c r="G50" s="1200"/>
      <c r="H50" s="1201"/>
      <c r="I50" s="390">
        <v>102669</v>
      </c>
      <c r="J50" s="391">
        <v>105161</v>
      </c>
      <c r="K50" s="391">
        <v>103025</v>
      </c>
      <c r="L50" s="391">
        <v>101028</v>
      </c>
      <c r="M50" s="392">
        <v>95624</v>
      </c>
    </row>
    <row r="51" spans="2:13" ht="27.75" customHeight="1" x14ac:dyDescent="0.2">
      <c r="B51" s="1194"/>
      <c r="C51" s="1195"/>
      <c r="D51" s="85"/>
      <c r="E51" s="1200" t="s">
        <v>40</v>
      </c>
      <c r="F51" s="1200"/>
      <c r="G51" s="1200"/>
      <c r="H51" s="1201"/>
      <c r="I51" s="390">
        <v>26039</v>
      </c>
      <c r="J51" s="391">
        <v>25580</v>
      </c>
      <c r="K51" s="391">
        <v>24095</v>
      </c>
      <c r="L51" s="391">
        <v>23201</v>
      </c>
      <c r="M51" s="392">
        <v>22427</v>
      </c>
    </row>
    <row r="52" spans="2:13" ht="27.75" customHeight="1" x14ac:dyDescent="0.2">
      <c r="B52" s="1196"/>
      <c r="C52" s="1197"/>
      <c r="D52" s="85"/>
      <c r="E52" s="1200" t="s">
        <v>41</v>
      </c>
      <c r="F52" s="1200"/>
      <c r="G52" s="1200"/>
      <c r="H52" s="1201"/>
      <c r="I52" s="390">
        <v>607802</v>
      </c>
      <c r="J52" s="391">
        <v>603267</v>
      </c>
      <c r="K52" s="391">
        <v>592113</v>
      </c>
      <c r="L52" s="391">
        <v>578513</v>
      </c>
      <c r="M52" s="392">
        <v>567959</v>
      </c>
    </row>
    <row r="53" spans="2:13" ht="27.75" customHeight="1" thickBot="1" x14ac:dyDescent="0.25">
      <c r="B53" s="1209" t="s">
        <v>42</v>
      </c>
      <c r="C53" s="1210"/>
      <c r="D53" s="89"/>
      <c r="E53" s="1211" t="s">
        <v>43</v>
      </c>
      <c r="F53" s="1211"/>
      <c r="G53" s="1211"/>
      <c r="H53" s="1212"/>
      <c r="I53" s="393">
        <v>429708</v>
      </c>
      <c r="J53" s="394">
        <v>426625</v>
      </c>
      <c r="K53" s="394">
        <v>424500</v>
      </c>
      <c r="L53" s="394">
        <v>425190</v>
      </c>
      <c r="M53" s="395">
        <v>437165</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MLub+wmVv8xxu0H8x2IUaLJXTmI0Wgu3jx3Hh2kLngeteNHvmDQGSrIjmT1kSC5BUY2sYnQbGjw2UwEUske+A==" saltValue="eLNGCGB6osJ+NH25GZ7e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539</v>
      </c>
      <c r="G54" s="97" t="s">
        <v>540</v>
      </c>
      <c r="H54" s="98" t="s">
        <v>541</v>
      </c>
    </row>
    <row r="55" spans="2:8" ht="52.5" customHeight="1" x14ac:dyDescent="0.2">
      <c r="B55" s="99"/>
      <c r="C55" s="1221" t="s">
        <v>45</v>
      </c>
      <c r="D55" s="1221"/>
      <c r="E55" s="1222"/>
      <c r="F55" s="100">
        <v>23180</v>
      </c>
      <c r="G55" s="100">
        <v>20691</v>
      </c>
      <c r="H55" s="101">
        <v>17220</v>
      </c>
    </row>
    <row r="56" spans="2:8" ht="52.5" customHeight="1" x14ac:dyDescent="0.2">
      <c r="B56" s="102"/>
      <c r="C56" s="1223" t="s">
        <v>46</v>
      </c>
      <c r="D56" s="1223"/>
      <c r="E56" s="1224"/>
      <c r="F56" s="103">
        <v>15824</v>
      </c>
      <c r="G56" s="103">
        <v>14832</v>
      </c>
      <c r="H56" s="104">
        <v>13841</v>
      </c>
    </row>
    <row r="57" spans="2:8" ht="53.25" customHeight="1" x14ac:dyDescent="0.2">
      <c r="B57" s="102"/>
      <c r="C57" s="1225" t="s">
        <v>47</v>
      </c>
      <c r="D57" s="1225"/>
      <c r="E57" s="1226"/>
      <c r="F57" s="105">
        <v>40219</v>
      </c>
      <c r="G57" s="105">
        <v>38942</v>
      </c>
      <c r="H57" s="106">
        <v>37676</v>
      </c>
    </row>
    <row r="58" spans="2:8" ht="45.75" customHeight="1" x14ac:dyDescent="0.2">
      <c r="B58" s="107"/>
      <c r="C58" s="1213" t="s">
        <v>561</v>
      </c>
      <c r="D58" s="1214"/>
      <c r="E58" s="1215"/>
      <c r="F58" s="108">
        <v>22588</v>
      </c>
      <c r="G58" s="108">
        <v>21107</v>
      </c>
      <c r="H58" s="109">
        <v>19626</v>
      </c>
    </row>
    <row r="59" spans="2:8" ht="45.75" customHeight="1" x14ac:dyDescent="0.2">
      <c r="B59" s="107"/>
      <c r="C59" s="1213" t="s">
        <v>562</v>
      </c>
      <c r="D59" s="1214"/>
      <c r="E59" s="1215"/>
      <c r="F59" s="108">
        <v>3814</v>
      </c>
      <c r="G59" s="108">
        <v>4177</v>
      </c>
      <c r="H59" s="109">
        <v>4258</v>
      </c>
    </row>
    <row r="60" spans="2:8" ht="45.75" customHeight="1" x14ac:dyDescent="0.2">
      <c r="B60" s="107"/>
      <c r="C60" s="1213" t="s">
        <v>563</v>
      </c>
      <c r="D60" s="1214"/>
      <c r="E60" s="1215"/>
      <c r="F60" s="108">
        <v>2561</v>
      </c>
      <c r="G60" s="108">
        <v>2562</v>
      </c>
      <c r="H60" s="109">
        <v>2564</v>
      </c>
    </row>
    <row r="61" spans="2:8" ht="45.75" customHeight="1" x14ac:dyDescent="0.2">
      <c r="B61" s="107"/>
      <c r="C61" s="1213" t="s">
        <v>564</v>
      </c>
      <c r="D61" s="1214"/>
      <c r="E61" s="1215"/>
      <c r="F61" s="108">
        <v>2000</v>
      </c>
      <c r="G61" s="108">
        <v>2000</v>
      </c>
      <c r="H61" s="109">
        <v>2000</v>
      </c>
    </row>
    <row r="62" spans="2:8" ht="45.75" customHeight="1" thickBot="1" x14ac:dyDescent="0.25">
      <c r="B62" s="110"/>
      <c r="C62" s="1216" t="s">
        <v>565</v>
      </c>
      <c r="D62" s="1217"/>
      <c r="E62" s="1218"/>
      <c r="F62" s="111">
        <v>1500</v>
      </c>
      <c r="G62" s="111">
        <v>1500</v>
      </c>
      <c r="H62" s="112">
        <v>1500</v>
      </c>
    </row>
    <row r="63" spans="2:8" ht="52.5" customHeight="1" thickBot="1" x14ac:dyDescent="0.25">
      <c r="B63" s="113"/>
      <c r="C63" s="1219" t="s">
        <v>48</v>
      </c>
      <c r="D63" s="1219"/>
      <c r="E63" s="1220"/>
      <c r="F63" s="114">
        <v>79223</v>
      </c>
      <c r="G63" s="114">
        <v>74465</v>
      </c>
      <c r="H63" s="115">
        <v>68737</v>
      </c>
    </row>
    <row r="64" spans="2:8" ht="15" customHeight="1" x14ac:dyDescent="0.2"/>
  </sheetData>
  <sheetProtection algorithmName="SHA-512" hashValue="kF5lqZXanU7vUYBik3enQvTc8+FjNX4W0iY9gucTthPO3aGjO6m68rqzIrLekTYYxYniV5Oep18CypOvhPA3Jg==" saltValue="3Rcuz3wkJseKAv1ky+2L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2B7CB-7FB1-4B8C-93B6-1944DE8BD32D}">
  <sheetPr>
    <pageSetUpPr fitToPage="1"/>
  </sheetPr>
  <dimension ref="A1:WZM160"/>
  <sheetViews>
    <sheetView showGridLines="0" topLeftCell="I1" zoomScaleNormal="100" zoomScaleSheetLayoutView="55" workbookViewId="0"/>
  </sheetViews>
  <sheetFormatPr defaultColWidth="0" defaultRowHeight="0" customHeight="1" zeroHeight="1" x14ac:dyDescent="0.2"/>
  <cols>
    <col min="1" max="1" width="6.36328125" style="1227" customWidth="1"/>
    <col min="2" max="107" width="2.453125" style="1227" customWidth="1"/>
    <col min="108" max="108" width="6.08984375" style="1229" customWidth="1"/>
    <col min="109" max="109" width="5.90625" style="1228" customWidth="1"/>
    <col min="110" max="110" width="19.08984375" style="1227" hidden="1"/>
    <col min="111" max="115" width="12.6328125" style="1227" hidden="1"/>
    <col min="116" max="349" width="8.632812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632812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632812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632812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632812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632812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632812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632812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632812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632812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632812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632812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632812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632812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632812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632812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632812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632812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632812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632812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632812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632812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632812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632812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632812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632812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632812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632812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632812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632812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632812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632812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632812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632812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632812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632812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632812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632812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632812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632812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632812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632812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632812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632812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632812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632812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632812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632812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632812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632812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632812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632812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632812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632812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632812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632812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632812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632812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632812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632812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632812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632812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632812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6328125" style="1227" hidden="1"/>
  </cols>
  <sheetData>
    <row r="1" spans="1:143" ht="42.75" customHeight="1" x14ac:dyDescent="0.2">
      <c r="A1" s="1295"/>
      <c r="B1" s="1294"/>
      <c r="DD1" s="1227"/>
      <c r="DE1" s="1227"/>
    </row>
    <row r="2" spans="1:143" ht="25.5" customHeight="1" x14ac:dyDescent="0.2">
      <c r="A2" s="1293"/>
      <c r="C2" s="1293"/>
      <c r="O2" s="1293"/>
      <c r="P2" s="1293"/>
      <c r="Q2" s="1293"/>
      <c r="R2" s="1293"/>
      <c r="S2" s="1293"/>
      <c r="T2" s="1293"/>
      <c r="U2" s="1293"/>
      <c r="V2" s="1293"/>
      <c r="W2" s="1293"/>
      <c r="X2" s="1293"/>
      <c r="Y2" s="1293"/>
      <c r="Z2" s="1293"/>
      <c r="AA2" s="1293"/>
      <c r="AB2" s="1293"/>
      <c r="AC2" s="1293"/>
      <c r="AD2" s="1293"/>
      <c r="AE2" s="1293"/>
      <c r="AF2" s="1293"/>
      <c r="AG2" s="1293"/>
      <c r="AH2" s="1293"/>
      <c r="AI2" s="1293"/>
      <c r="AU2" s="1293"/>
      <c r="BG2" s="1293"/>
      <c r="BS2" s="1293"/>
      <c r="CE2" s="1293"/>
      <c r="CQ2" s="1293"/>
      <c r="DD2" s="1227"/>
      <c r="DE2" s="1227"/>
    </row>
    <row r="3" spans="1:143" ht="25.5" customHeight="1" x14ac:dyDescent="0.2">
      <c r="A3" s="1293"/>
      <c r="C3" s="1293"/>
      <c r="O3" s="1293"/>
      <c r="P3" s="1293"/>
      <c r="Q3" s="1293"/>
      <c r="R3" s="1293"/>
      <c r="S3" s="1293"/>
      <c r="T3" s="1293"/>
      <c r="U3" s="1293"/>
      <c r="V3" s="1293"/>
      <c r="W3" s="1293"/>
      <c r="X3" s="1293"/>
      <c r="Y3" s="1293"/>
      <c r="Z3" s="1293"/>
      <c r="AA3" s="1293"/>
      <c r="AB3" s="1293"/>
      <c r="AC3" s="1293"/>
      <c r="AD3" s="1293"/>
      <c r="AE3" s="1293"/>
      <c r="AF3" s="1293"/>
      <c r="AG3" s="1293"/>
      <c r="AH3" s="1293"/>
      <c r="AI3" s="1293"/>
      <c r="AU3" s="1293"/>
      <c r="BG3" s="1293"/>
      <c r="BS3" s="1293"/>
      <c r="CE3" s="1293"/>
      <c r="CQ3" s="1293"/>
      <c r="DD3" s="1227"/>
      <c r="DE3" s="1227"/>
    </row>
    <row r="4" spans="1:143" s="279" customFormat="1" ht="13" x14ac:dyDescent="0.2">
      <c r="A4" s="1293"/>
      <c r="B4" s="1293"/>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3"/>
      <c r="AC4" s="1293"/>
      <c r="AD4" s="1293"/>
      <c r="AE4" s="1293"/>
      <c r="AF4" s="1293"/>
      <c r="AG4" s="1293"/>
      <c r="AH4" s="1293"/>
      <c r="AI4" s="1293"/>
      <c r="AJ4" s="1293"/>
      <c r="AK4" s="1293"/>
      <c r="AL4" s="1293"/>
      <c r="AM4" s="1293"/>
      <c r="AN4" s="1293"/>
      <c r="AO4" s="1293"/>
      <c r="AP4" s="1293"/>
      <c r="AQ4" s="1293"/>
      <c r="AR4" s="1293"/>
      <c r="AS4" s="1293"/>
      <c r="AT4" s="1293"/>
      <c r="AU4" s="1293"/>
      <c r="AV4" s="1293"/>
      <c r="AW4" s="1293"/>
      <c r="AX4" s="1293"/>
      <c r="AY4" s="1293"/>
      <c r="AZ4" s="1293"/>
      <c r="BA4" s="1293"/>
      <c r="BB4" s="1293"/>
      <c r="BC4" s="1293"/>
      <c r="BD4" s="1293"/>
      <c r="BE4" s="1293"/>
      <c r="BF4" s="1293"/>
      <c r="BG4" s="1293"/>
      <c r="BH4" s="1293"/>
      <c r="BI4" s="1293"/>
      <c r="BJ4" s="1293"/>
      <c r="BK4" s="1293"/>
      <c r="BL4" s="1293"/>
      <c r="BM4" s="1293"/>
      <c r="BN4" s="1293"/>
      <c r="BO4" s="1293"/>
      <c r="BP4" s="1293"/>
      <c r="BQ4" s="1293"/>
      <c r="BR4" s="1293"/>
      <c r="BS4" s="1293"/>
      <c r="BT4" s="1293"/>
      <c r="BU4" s="1293"/>
      <c r="BV4" s="1293"/>
      <c r="BW4" s="1293"/>
      <c r="BX4" s="1293"/>
      <c r="BY4" s="1293"/>
      <c r="BZ4" s="1293"/>
      <c r="CA4" s="1293"/>
      <c r="CB4" s="1293"/>
      <c r="CC4" s="1293"/>
      <c r="CD4" s="1293"/>
      <c r="CE4" s="1293"/>
      <c r="CF4" s="1293"/>
      <c r="CG4" s="1293"/>
      <c r="CH4" s="1293"/>
      <c r="CI4" s="1293"/>
      <c r="CJ4" s="1293"/>
      <c r="CK4" s="1293"/>
      <c r="CL4" s="1293"/>
      <c r="CM4" s="1293"/>
      <c r="CN4" s="1293"/>
      <c r="CO4" s="1293"/>
      <c r="CP4" s="1293"/>
      <c r="CQ4" s="1293"/>
      <c r="CR4" s="1293"/>
      <c r="CS4" s="1293"/>
      <c r="CT4" s="1293"/>
      <c r="CU4" s="1293"/>
      <c r="CV4" s="1293"/>
      <c r="CW4" s="1293"/>
      <c r="CX4" s="1293"/>
      <c r="CY4" s="1293"/>
      <c r="CZ4" s="1293"/>
      <c r="DA4" s="1293"/>
      <c r="DB4" s="1293"/>
      <c r="DC4" s="1293"/>
      <c r="DD4" s="1293"/>
      <c r="DE4" s="1293"/>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93"/>
      <c r="B5" s="1293"/>
      <c r="C5" s="1293"/>
      <c r="D5" s="1293"/>
      <c r="E5" s="1293"/>
      <c r="F5" s="1293"/>
      <c r="G5" s="1293"/>
      <c r="H5" s="1293"/>
      <c r="I5" s="1293"/>
      <c r="J5" s="1293"/>
      <c r="K5" s="1293"/>
      <c r="L5" s="1293"/>
      <c r="M5" s="1293"/>
      <c r="N5" s="1293"/>
      <c r="O5" s="1293"/>
      <c r="P5" s="1293"/>
      <c r="Q5" s="1293"/>
      <c r="R5" s="1293"/>
      <c r="S5" s="1293"/>
      <c r="T5" s="1293"/>
      <c r="U5" s="1293"/>
      <c r="V5" s="1293"/>
      <c r="W5" s="1293"/>
      <c r="X5" s="1293"/>
      <c r="Y5" s="1293"/>
      <c r="Z5" s="1293"/>
      <c r="AA5" s="1293"/>
      <c r="AB5" s="1293"/>
      <c r="AC5" s="1293"/>
      <c r="AD5" s="1293"/>
      <c r="AE5" s="1293"/>
      <c r="AF5" s="1293"/>
      <c r="AG5" s="1293"/>
      <c r="AH5" s="1293"/>
      <c r="AI5" s="1293"/>
      <c r="AJ5" s="1293"/>
      <c r="AK5" s="1293"/>
      <c r="AL5" s="1293"/>
      <c r="AM5" s="1293"/>
      <c r="AN5" s="1293"/>
      <c r="AO5" s="1293"/>
      <c r="AP5" s="1293"/>
      <c r="AQ5" s="1293"/>
      <c r="AR5" s="1293"/>
      <c r="AS5" s="1293"/>
      <c r="AT5" s="1293"/>
      <c r="AU5" s="1293"/>
      <c r="AV5" s="1293"/>
      <c r="AW5" s="1293"/>
      <c r="AX5" s="1293"/>
      <c r="AY5" s="1293"/>
      <c r="AZ5" s="1293"/>
      <c r="BA5" s="1293"/>
      <c r="BB5" s="1293"/>
      <c r="BC5" s="1293"/>
      <c r="BD5" s="1293"/>
      <c r="BE5" s="1293"/>
      <c r="BF5" s="1293"/>
      <c r="BG5" s="1293"/>
      <c r="BH5" s="1293"/>
      <c r="BI5" s="1293"/>
      <c r="BJ5" s="1293"/>
      <c r="BK5" s="1293"/>
      <c r="BL5" s="1293"/>
      <c r="BM5" s="1293"/>
      <c r="BN5" s="1293"/>
      <c r="BO5" s="1293"/>
      <c r="BP5" s="1293"/>
      <c r="BQ5" s="1293"/>
      <c r="BR5" s="1293"/>
      <c r="BS5" s="1293"/>
      <c r="BT5" s="1293"/>
      <c r="BU5" s="1293"/>
      <c r="BV5" s="1293"/>
      <c r="BW5" s="1293"/>
      <c r="BX5" s="1293"/>
      <c r="BY5" s="1293"/>
      <c r="BZ5" s="1293"/>
      <c r="CA5" s="1293"/>
      <c r="CB5" s="1293"/>
      <c r="CC5" s="1293"/>
      <c r="CD5" s="1293"/>
      <c r="CE5" s="1293"/>
      <c r="CF5" s="1293"/>
      <c r="CG5" s="1293"/>
      <c r="CH5" s="1293"/>
      <c r="CI5" s="1293"/>
      <c r="CJ5" s="1293"/>
      <c r="CK5" s="1293"/>
      <c r="CL5" s="1293"/>
      <c r="CM5" s="1293"/>
      <c r="CN5" s="1293"/>
      <c r="CO5" s="1293"/>
      <c r="CP5" s="1293"/>
      <c r="CQ5" s="1293"/>
      <c r="CR5" s="1293"/>
      <c r="CS5" s="1293"/>
      <c r="CT5" s="1293"/>
      <c r="CU5" s="1293"/>
      <c r="CV5" s="1293"/>
      <c r="CW5" s="1293"/>
      <c r="CX5" s="1293"/>
      <c r="CY5" s="1293"/>
      <c r="CZ5" s="1293"/>
      <c r="DA5" s="1293"/>
      <c r="DB5" s="1293"/>
      <c r="DC5" s="1293"/>
      <c r="DD5" s="1293"/>
      <c r="DE5" s="1293"/>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93"/>
      <c r="B6" s="1293"/>
      <c r="C6" s="1293"/>
      <c r="D6" s="1293"/>
      <c r="E6" s="1293"/>
      <c r="F6" s="1293"/>
      <c r="G6" s="1293"/>
      <c r="H6" s="1293"/>
      <c r="I6" s="1293"/>
      <c r="J6" s="1293"/>
      <c r="K6" s="1293"/>
      <c r="L6" s="1293"/>
      <c r="M6" s="1293"/>
      <c r="N6" s="1293"/>
      <c r="O6" s="1293"/>
      <c r="P6" s="1293"/>
      <c r="Q6" s="1293"/>
      <c r="R6" s="1293"/>
      <c r="S6" s="1293"/>
      <c r="T6" s="1293"/>
      <c r="U6" s="1293"/>
      <c r="V6" s="1293"/>
      <c r="W6" s="1293"/>
      <c r="X6" s="1293"/>
      <c r="Y6" s="1293"/>
      <c r="Z6" s="1293"/>
      <c r="AA6" s="1293"/>
      <c r="AB6" s="1293"/>
      <c r="AC6" s="1293"/>
      <c r="AD6" s="1293"/>
      <c r="AE6" s="1293"/>
      <c r="AF6" s="1293"/>
      <c r="AG6" s="1293"/>
      <c r="AH6" s="1293"/>
      <c r="AI6" s="1293"/>
      <c r="AJ6" s="1293"/>
      <c r="AK6" s="1293"/>
      <c r="AL6" s="1293"/>
      <c r="AM6" s="1293"/>
      <c r="AN6" s="1293"/>
      <c r="AO6" s="1293"/>
      <c r="AP6" s="1293"/>
      <c r="AQ6" s="1293"/>
      <c r="AR6" s="1293"/>
      <c r="AS6" s="1293"/>
      <c r="AT6" s="1293"/>
      <c r="AU6" s="1293"/>
      <c r="AV6" s="1293"/>
      <c r="AW6" s="1293"/>
      <c r="AX6" s="1293"/>
      <c r="AY6" s="1293"/>
      <c r="AZ6" s="1293"/>
      <c r="BA6" s="1293"/>
      <c r="BB6" s="1293"/>
      <c r="BC6" s="1293"/>
      <c r="BD6" s="1293"/>
      <c r="BE6" s="1293"/>
      <c r="BF6" s="1293"/>
      <c r="BG6" s="1293"/>
      <c r="BH6" s="1293"/>
      <c r="BI6" s="1293"/>
      <c r="BJ6" s="1293"/>
      <c r="BK6" s="1293"/>
      <c r="BL6" s="1293"/>
      <c r="BM6" s="1293"/>
      <c r="BN6" s="1293"/>
      <c r="BO6" s="1293"/>
      <c r="BP6" s="1293"/>
      <c r="BQ6" s="1293"/>
      <c r="BR6" s="1293"/>
      <c r="BS6" s="1293"/>
      <c r="BT6" s="1293"/>
      <c r="BU6" s="1293"/>
      <c r="BV6" s="1293"/>
      <c r="BW6" s="1293"/>
      <c r="BX6" s="1293"/>
      <c r="BY6" s="1293"/>
      <c r="BZ6" s="1293"/>
      <c r="CA6" s="1293"/>
      <c r="CB6" s="1293"/>
      <c r="CC6" s="1293"/>
      <c r="CD6" s="1293"/>
      <c r="CE6" s="1293"/>
      <c r="CF6" s="1293"/>
      <c r="CG6" s="1293"/>
      <c r="CH6" s="1293"/>
      <c r="CI6" s="1293"/>
      <c r="CJ6" s="1293"/>
      <c r="CK6" s="1293"/>
      <c r="CL6" s="1293"/>
      <c r="CM6" s="1293"/>
      <c r="CN6" s="1293"/>
      <c r="CO6" s="1293"/>
      <c r="CP6" s="1293"/>
      <c r="CQ6" s="1293"/>
      <c r="CR6" s="1293"/>
      <c r="CS6" s="1293"/>
      <c r="CT6" s="1293"/>
      <c r="CU6" s="1293"/>
      <c r="CV6" s="1293"/>
      <c r="CW6" s="1293"/>
      <c r="CX6" s="1293"/>
      <c r="CY6" s="1293"/>
      <c r="CZ6" s="1293"/>
      <c r="DA6" s="1293"/>
      <c r="DB6" s="1293"/>
      <c r="DC6" s="1293"/>
      <c r="DD6" s="1293"/>
      <c r="DE6" s="1293"/>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93"/>
      <c r="B7" s="1293"/>
      <c r="C7" s="1293"/>
      <c r="D7" s="1293"/>
      <c r="E7" s="1293"/>
      <c r="F7" s="1293"/>
      <c r="G7" s="1293"/>
      <c r="H7" s="1293"/>
      <c r="I7" s="1293"/>
      <c r="J7" s="1293"/>
      <c r="K7" s="1293"/>
      <c r="L7" s="1293"/>
      <c r="M7" s="1293"/>
      <c r="N7" s="1293"/>
      <c r="O7" s="1293"/>
      <c r="P7" s="1293"/>
      <c r="Q7" s="1293"/>
      <c r="R7" s="1293"/>
      <c r="S7" s="1293"/>
      <c r="T7" s="1293"/>
      <c r="U7" s="1293"/>
      <c r="V7" s="1293"/>
      <c r="W7" s="1293"/>
      <c r="X7" s="1293"/>
      <c r="Y7" s="1293"/>
      <c r="Z7" s="1293"/>
      <c r="AA7" s="1293"/>
      <c r="AB7" s="1293"/>
      <c r="AC7" s="1293"/>
      <c r="AD7" s="1293"/>
      <c r="AE7" s="1293"/>
      <c r="AF7" s="1293"/>
      <c r="AG7" s="1293"/>
      <c r="AH7" s="1293"/>
      <c r="AI7" s="1293"/>
      <c r="AJ7" s="1293"/>
      <c r="AK7" s="1293"/>
      <c r="AL7" s="1293"/>
      <c r="AM7" s="1293"/>
      <c r="AN7" s="1293"/>
      <c r="AO7" s="1293"/>
      <c r="AP7" s="1293"/>
      <c r="AQ7" s="1293"/>
      <c r="AR7" s="1293"/>
      <c r="AS7" s="1293"/>
      <c r="AT7" s="1293"/>
      <c r="AU7" s="1293"/>
      <c r="AV7" s="1293"/>
      <c r="AW7" s="1293"/>
      <c r="AX7" s="1293"/>
      <c r="AY7" s="1293"/>
      <c r="AZ7" s="1293"/>
      <c r="BA7" s="1293"/>
      <c r="BB7" s="1293"/>
      <c r="BC7" s="1293"/>
      <c r="BD7" s="1293"/>
      <c r="BE7" s="1293"/>
      <c r="BF7" s="1293"/>
      <c r="BG7" s="1293"/>
      <c r="BH7" s="1293"/>
      <c r="BI7" s="1293"/>
      <c r="BJ7" s="1293"/>
      <c r="BK7" s="1293"/>
      <c r="BL7" s="1293"/>
      <c r="BM7" s="1293"/>
      <c r="BN7" s="1293"/>
      <c r="BO7" s="1293"/>
      <c r="BP7" s="1293"/>
      <c r="BQ7" s="1293"/>
      <c r="BR7" s="1293"/>
      <c r="BS7" s="1293"/>
      <c r="BT7" s="1293"/>
      <c r="BU7" s="1293"/>
      <c r="BV7" s="1293"/>
      <c r="BW7" s="1293"/>
      <c r="BX7" s="1293"/>
      <c r="BY7" s="1293"/>
      <c r="BZ7" s="1293"/>
      <c r="CA7" s="1293"/>
      <c r="CB7" s="1293"/>
      <c r="CC7" s="1293"/>
      <c r="CD7" s="1293"/>
      <c r="CE7" s="1293"/>
      <c r="CF7" s="1293"/>
      <c r="CG7" s="1293"/>
      <c r="CH7" s="1293"/>
      <c r="CI7" s="1293"/>
      <c r="CJ7" s="1293"/>
      <c r="CK7" s="1293"/>
      <c r="CL7" s="1293"/>
      <c r="CM7" s="1293"/>
      <c r="CN7" s="1293"/>
      <c r="CO7" s="1293"/>
      <c r="CP7" s="1293"/>
      <c r="CQ7" s="1293"/>
      <c r="CR7" s="1293"/>
      <c r="CS7" s="1293"/>
      <c r="CT7" s="1293"/>
      <c r="CU7" s="1293"/>
      <c r="CV7" s="1293"/>
      <c r="CW7" s="1293"/>
      <c r="CX7" s="1293"/>
      <c r="CY7" s="1293"/>
      <c r="CZ7" s="1293"/>
      <c r="DA7" s="1293"/>
      <c r="DB7" s="1293"/>
      <c r="DC7" s="1293"/>
      <c r="DD7" s="1293"/>
      <c r="DE7" s="1293"/>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93"/>
      <c r="B8" s="1293"/>
      <c r="C8" s="1293"/>
      <c r="D8" s="1293"/>
      <c r="E8" s="1293"/>
      <c r="F8" s="1293"/>
      <c r="G8" s="1293"/>
      <c r="H8" s="1293"/>
      <c r="I8" s="1293"/>
      <c r="J8" s="1293"/>
      <c r="K8" s="1293"/>
      <c r="L8" s="1293"/>
      <c r="M8" s="1293"/>
      <c r="N8" s="1293"/>
      <c r="O8" s="1293"/>
      <c r="P8" s="1293"/>
      <c r="Q8" s="1293"/>
      <c r="R8" s="1293"/>
      <c r="S8" s="1293"/>
      <c r="T8" s="1293"/>
      <c r="U8" s="1293"/>
      <c r="V8" s="1293"/>
      <c r="W8" s="1293"/>
      <c r="X8" s="1293"/>
      <c r="Y8" s="1293"/>
      <c r="Z8" s="1293"/>
      <c r="AA8" s="1293"/>
      <c r="AB8" s="1293"/>
      <c r="AC8" s="1293"/>
      <c r="AD8" s="1293"/>
      <c r="AE8" s="1293"/>
      <c r="AF8" s="1293"/>
      <c r="AG8" s="1293"/>
      <c r="AH8" s="1293"/>
      <c r="AI8" s="1293"/>
      <c r="AJ8" s="1293"/>
      <c r="AK8" s="1293"/>
      <c r="AL8" s="1293"/>
      <c r="AM8" s="1293"/>
      <c r="AN8" s="1293"/>
      <c r="AO8" s="1293"/>
      <c r="AP8" s="1293"/>
      <c r="AQ8" s="1293"/>
      <c r="AR8" s="1293"/>
      <c r="AS8" s="1293"/>
      <c r="AT8" s="1293"/>
      <c r="AU8" s="1293"/>
      <c r="AV8" s="1293"/>
      <c r="AW8" s="1293"/>
      <c r="AX8" s="1293"/>
      <c r="AY8" s="1293"/>
      <c r="AZ8" s="1293"/>
      <c r="BA8" s="1293"/>
      <c r="BB8" s="1293"/>
      <c r="BC8" s="1293"/>
      <c r="BD8" s="1293"/>
      <c r="BE8" s="1293"/>
      <c r="BF8" s="1293"/>
      <c r="BG8" s="1293"/>
      <c r="BH8" s="1293"/>
      <c r="BI8" s="1293"/>
      <c r="BJ8" s="1293"/>
      <c r="BK8" s="1293"/>
      <c r="BL8" s="1293"/>
      <c r="BM8" s="1293"/>
      <c r="BN8" s="1293"/>
      <c r="BO8" s="1293"/>
      <c r="BP8" s="1293"/>
      <c r="BQ8" s="1293"/>
      <c r="BR8" s="1293"/>
      <c r="BS8" s="1293"/>
      <c r="BT8" s="1293"/>
      <c r="BU8" s="1293"/>
      <c r="BV8" s="1293"/>
      <c r="BW8" s="1293"/>
      <c r="BX8" s="1293"/>
      <c r="BY8" s="1293"/>
      <c r="BZ8" s="1293"/>
      <c r="CA8" s="1293"/>
      <c r="CB8" s="1293"/>
      <c r="CC8" s="1293"/>
      <c r="CD8" s="1293"/>
      <c r="CE8" s="1293"/>
      <c r="CF8" s="1293"/>
      <c r="CG8" s="1293"/>
      <c r="CH8" s="1293"/>
      <c r="CI8" s="1293"/>
      <c r="CJ8" s="1293"/>
      <c r="CK8" s="1293"/>
      <c r="CL8" s="1293"/>
      <c r="CM8" s="1293"/>
      <c r="CN8" s="1293"/>
      <c r="CO8" s="1293"/>
      <c r="CP8" s="1293"/>
      <c r="CQ8" s="1293"/>
      <c r="CR8" s="1293"/>
      <c r="CS8" s="1293"/>
      <c r="CT8" s="1293"/>
      <c r="CU8" s="1293"/>
      <c r="CV8" s="1293"/>
      <c r="CW8" s="1293"/>
      <c r="CX8" s="1293"/>
      <c r="CY8" s="1293"/>
      <c r="CZ8" s="1293"/>
      <c r="DA8" s="1293"/>
      <c r="DB8" s="1293"/>
      <c r="DC8" s="1293"/>
      <c r="DD8" s="1293"/>
      <c r="DE8" s="1293"/>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93"/>
      <c r="B9" s="1293"/>
      <c r="C9" s="1293"/>
      <c r="D9" s="1293"/>
      <c r="E9" s="1293"/>
      <c r="F9" s="1293"/>
      <c r="G9" s="1293"/>
      <c r="H9" s="1293"/>
      <c r="I9" s="1293"/>
      <c r="J9" s="1293"/>
      <c r="K9" s="1293"/>
      <c r="L9" s="1293"/>
      <c r="M9" s="1293"/>
      <c r="N9" s="1293"/>
      <c r="O9" s="1293"/>
      <c r="P9" s="1293"/>
      <c r="Q9" s="1293"/>
      <c r="R9" s="1293"/>
      <c r="S9" s="1293"/>
      <c r="T9" s="1293"/>
      <c r="U9" s="1293"/>
      <c r="V9" s="1293"/>
      <c r="W9" s="1293"/>
      <c r="X9" s="1293"/>
      <c r="Y9" s="1293"/>
      <c r="Z9" s="1293"/>
      <c r="AA9" s="1293"/>
      <c r="AB9" s="1293"/>
      <c r="AC9" s="1293"/>
      <c r="AD9" s="1293"/>
      <c r="AE9" s="1293"/>
      <c r="AF9" s="1293"/>
      <c r="AG9" s="1293"/>
      <c r="AH9" s="1293"/>
      <c r="AI9" s="1293"/>
      <c r="AJ9" s="1293"/>
      <c r="AK9" s="1293"/>
      <c r="AL9" s="1293"/>
      <c r="AM9" s="1293"/>
      <c r="AN9" s="1293"/>
      <c r="AO9" s="1293"/>
      <c r="AP9" s="1293"/>
      <c r="AQ9" s="1293"/>
      <c r="AR9" s="1293"/>
      <c r="AS9" s="1293"/>
      <c r="AT9" s="1293"/>
      <c r="AU9" s="1293"/>
      <c r="AV9" s="1293"/>
      <c r="AW9" s="1293"/>
      <c r="AX9" s="1293"/>
      <c r="AY9" s="1293"/>
      <c r="AZ9" s="1293"/>
      <c r="BA9" s="1293"/>
      <c r="BB9" s="1293"/>
      <c r="BC9" s="1293"/>
      <c r="BD9" s="1293"/>
      <c r="BE9" s="1293"/>
      <c r="BF9" s="1293"/>
      <c r="BG9" s="1293"/>
      <c r="BH9" s="1293"/>
      <c r="BI9" s="1293"/>
      <c r="BJ9" s="1293"/>
      <c r="BK9" s="1293"/>
      <c r="BL9" s="1293"/>
      <c r="BM9" s="1293"/>
      <c r="BN9" s="1293"/>
      <c r="BO9" s="1293"/>
      <c r="BP9" s="1293"/>
      <c r="BQ9" s="1293"/>
      <c r="BR9" s="1293"/>
      <c r="BS9" s="1293"/>
      <c r="BT9" s="1293"/>
      <c r="BU9" s="1293"/>
      <c r="BV9" s="1293"/>
      <c r="BW9" s="1293"/>
      <c r="BX9" s="1293"/>
      <c r="BY9" s="1293"/>
      <c r="BZ9" s="1293"/>
      <c r="CA9" s="1293"/>
      <c r="CB9" s="1293"/>
      <c r="CC9" s="1293"/>
      <c r="CD9" s="1293"/>
      <c r="CE9" s="1293"/>
      <c r="CF9" s="1293"/>
      <c r="CG9" s="1293"/>
      <c r="CH9" s="1293"/>
      <c r="CI9" s="1293"/>
      <c r="CJ9" s="1293"/>
      <c r="CK9" s="1293"/>
      <c r="CL9" s="1293"/>
      <c r="CM9" s="1293"/>
      <c r="CN9" s="1293"/>
      <c r="CO9" s="1293"/>
      <c r="CP9" s="1293"/>
      <c r="CQ9" s="1293"/>
      <c r="CR9" s="1293"/>
      <c r="CS9" s="1293"/>
      <c r="CT9" s="1293"/>
      <c r="CU9" s="1293"/>
      <c r="CV9" s="1293"/>
      <c r="CW9" s="1293"/>
      <c r="CX9" s="1293"/>
      <c r="CY9" s="1293"/>
      <c r="CZ9" s="1293"/>
      <c r="DA9" s="1293"/>
      <c r="DB9" s="1293"/>
      <c r="DC9" s="1293"/>
      <c r="DD9" s="1293"/>
      <c r="DE9" s="1293"/>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93"/>
      <c r="B10" s="1293"/>
      <c r="C10" s="1293"/>
      <c r="D10" s="1293"/>
      <c r="E10" s="1293"/>
      <c r="F10" s="1293"/>
      <c r="G10" s="1293"/>
      <c r="H10" s="1293"/>
      <c r="I10" s="1293"/>
      <c r="J10" s="1293"/>
      <c r="K10" s="1293"/>
      <c r="L10" s="1293"/>
      <c r="M10" s="1293"/>
      <c r="N10" s="1293"/>
      <c r="O10" s="1293"/>
      <c r="P10" s="1293"/>
      <c r="Q10" s="1293"/>
      <c r="R10" s="1293"/>
      <c r="S10" s="1293"/>
      <c r="T10" s="1293"/>
      <c r="U10" s="1293"/>
      <c r="V10" s="1293"/>
      <c r="W10" s="1293"/>
      <c r="X10" s="1293"/>
      <c r="Y10" s="1293"/>
      <c r="Z10" s="1293"/>
      <c r="AA10" s="1293"/>
      <c r="AB10" s="1293"/>
      <c r="AC10" s="1293"/>
      <c r="AD10" s="1293"/>
      <c r="AE10" s="1293"/>
      <c r="AF10" s="1293"/>
      <c r="AG10" s="1293"/>
      <c r="AH10" s="1293"/>
      <c r="AI10" s="1293"/>
      <c r="AJ10" s="1293"/>
      <c r="AK10" s="1293"/>
      <c r="AL10" s="1293"/>
      <c r="AM10" s="1293"/>
      <c r="AN10" s="1293"/>
      <c r="AO10" s="1293"/>
      <c r="AP10" s="1293"/>
      <c r="AQ10" s="1293"/>
      <c r="AR10" s="1293"/>
      <c r="AS10" s="1293"/>
      <c r="AT10" s="1293"/>
      <c r="AU10" s="1293"/>
      <c r="AV10" s="1293"/>
      <c r="AW10" s="1293"/>
      <c r="AX10" s="1293"/>
      <c r="AY10" s="1293"/>
      <c r="AZ10" s="1293"/>
      <c r="BA10" s="1293"/>
      <c r="BB10" s="1293"/>
      <c r="BC10" s="1293"/>
      <c r="BD10" s="1293"/>
      <c r="BE10" s="1293"/>
      <c r="BF10" s="1293"/>
      <c r="BG10" s="1293"/>
      <c r="BH10" s="1293"/>
      <c r="BI10" s="1293"/>
      <c r="BJ10" s="1293"/>
      <c r="BK10" s="1293"/>
      <c r="BL10" s="1293"/>
      <c r="BM10" s="1293"/>
      <c r="BN10" s="1293"/>
      <c r="BO10" s="1293"/>
      <c r="BP10" s="1293"/>
      <c r="BQ10" s="1293"/>
      <c r="BR10" s="1293"/>
      <c r="BS10" s="1293"/>
      <c r="BT10" s="1293"/>
      <c r="BU10" s="1293"/>
      <c r="BV10" s="1293"/>
      <c r="BW10" s="1293"/>
      <c r="BX10" s="1293"/>
      <c r="BY10" s="1293"/>
      <c r="BZ10" s="1293"/>
      <c r="CA10" s="1293"/>
      <c r="CB10" s="1293"/>
      <c r="CC10" s="1293"/>
      <c r="CD10" s="1293"/>
      <c r="CE10" s="1293"/>
      <c r="CF10" s="1293"/>
      <c r="CG10" s="1293"/>
      <c r="CH10" s="1293"/>
      <c r="CI10" s="1293"/>
      <c r="CJ10" s="1293"/>
      <c r="CK10" s="1293"/>
      <c r="CL10" s="1293"/>
      <c r="CM10" s="1293"/>
      <c r="CN10" s="1293"/>
      <c r="CO10" s="1293"/>
      <c r="CP10" s="1293"/>
      <c r="CQ10" s="1293"/>
      <c r="CR10" s="1293"/>
      <c r="CS10" s="1293"/>
      <c r="CT10" s="1293"/>
      <c r="CU10" s="1293"/>
      <c r="CV10" s="1293"/>
      <c r="CW10" s="1293"/>
      <c r="CX10" s="1293"/>
      <c r="CY10" s="1293"/>
      <c r="CZ10" s="1293"/>
      <c r="DA10" s="1293"/>
      <c r="DB10" s="1293"/>
      <c r="DC10" s="1293"/>
      <c r="DD10" s="1293"/>
      <c r="DE10" s="1293"/>
      <c r="DF10" s="280"/>
      <c r="DG10" s="280"/>
      <c r="DH10" s="280"/>
      <c r="DI10" s="280"/>
      <c r="DJ10" s="280"/>
      <c r="DK10" s="280"/>
      <c r="DL10" s="280"/>
      <c r="DM10" s="280"/>
      <c r="DN10" s="280"/>
      <c r="DO10" s="280"/>
      <c r="DP10" s="280"/>
      <c r="DQ10" s="280"/>
      <c r="DR10" s="280"/>
      <c r="DS10" s="280"/>
      <c r="DT10" s="280"/>
      <c r="DU10" s="280"/>
      <c r="DV10" s="280"/>
      <c r="DW10" s="280"/>
      <c r="EM10" s="279" t="s">
        <v>613</v>
      </c>
    </row>
    <row r="11" spans="1:143" s="279" customFormat="1" ht="13" x14ac:dyDescent="0.2">
      <c r="A11" s="1293"/>
      <c r="B11" s="1293"/>
      <c r="C11" s="1293"/>
      <c r="D11" s="1293"/>
      <c r="E11" s="1293"/>
      <c r="F11" s="1293"/>
      <c r="G11" s="1293"/>
      <c r="H11" s="1293"/>
      <c r="I11" s="1293"/>
      <c r="J11" s="1293"/>
      <c r="K11" s="1293"/>
      <c r="L11" s="1293"/>
      <c r="M11" s="1293"/>
      <c r="N11" s="1293"/>
      <c r="O11" s="1293"/>
      <c r="P11" s="1293"/>
      <c r="Q11" s="1293"/>
      <c r="R11" s="1293"/>
      <c r="S11" s="1293"/>
      <c r="T11" s="1293"/>
      <c r="U11" s="1293"/>
      <c r="V11" s="1293"/>
      <c r="W11" s="1293"/>
      <c r="X11" s="1293"/>
      <c r="Y11" s="1293"/>
      <c r="Z11" s="1293"/>
      <c r="AA11" s="1293"/>
      <c r="AB11" s="1293"/>
      <c r="AC11" s="1293"/>
      <c r="AD11" s="1293"/>
      <c r="AE11" s="1293"/>
      <c r="AF11" s="1293"/>
      <c r="AG11" s="1293"/>
      <c r="AH11" s="1293"/>
      <c r="AI11" s="1293"/>
      <c r="AJ11" s="1293"/>
      <c r="AK11" s="1293"/>
      <c r="AL11" s="1293"/>
      <c r="AM11" s="1293"/>
      <c r="AN11" s="1293"/>
      <c r="AO11" s="1293"/>
      <c r="AP11" s="1293"/>
      <c r="AQ11" s="1293"/>
      <c r="AR11" s="1293"/>
      <c r="AS11" s="1293"/>
      <c r="AT11" s="1293"/>
      <c r="AU11" s="1293"/>
      <c r="AV11" s="1293"/>
      <c r="AW11" s="1293"/>
      <c r="AX11" s="1293"/>
      <c r="AY11" s="1293"/>
      <c r="AZ11" s="1293"/>
      <c r="BA11" s="1293"/>
      <c r="BB11" s="1293"/>
      <c r="BC11" s="1293"/>
      <c r="BD11" s="1293"/>
      <c r="BE11" s="1293"/>
      <c r="BF11" s="1293"/>
      <c r="BG11" s="1293"/>
      <c r="BH11" s="1293"/>
      <c r="BI11" s="1293"/>
      <c r="BJ11" s="1293"/>
      <c r="BK11" s="1293"/>
      <c r="BL11" s="1293"/>
      <c r="BM11" s="1293"/>
      <c r="BN11" s="1293"/>
      <c r="BO11" s="1293"/>
      <c r="BP11" s="1293"/>
      <c r="BQ11" s="1293"/>
      <c r="BR11" s="1293"/>
      <c r="BS11" s="1293"/>
      <c r="BT11" s="1293"/>
      <c r="BU11" s="1293"/>
      <c r="BV11" s="1293"/>
      <c r="BW11" s="1293"/>
      <c r="BX11" s="1293"/>
      <c r="BY11" s="1293"/>
      <c r="BZ11" s="1293"/>
      <c r="CA11" s="1293"/>
      <c r="CB11" s="1293"/>
      <c r="CC11" s="1293"/>
      <c r="CD11" s="1293"/>
      <c r="CE11" s="1293"/>
      <c r="CF11" s="1293"/>
      <c r="CG11" s="1293"/>
      <c r="CH11" s="1293"/>
      <c r="CI11" s="1293"/>
      <c r="CJ11" s="1293"/>
      <c r="CK11" s="1293"/>
      <c r="CL11" s="1293"/>
      <c r="CM11" s="1293"/>
      <c r="CN11" s="1293"/>
      <c r="CO11" s="1293"/>
      <c r="CP11" s="1293"/>
      <c r="CQ11" s="1293"/>
      <c r="CR11" s="1293"/>
      <c r="CS11" s="1293"/>
      <c r="CT11" s="1293"/>
      <c r="CU11" s="1293"/>
      <c r="CV11" s="1293"/>
      <c r="CW11" s="1293"/>
      <c r="CX11" s="1293"/>
      <c r="CY11" s="1293"/>
      <c r="CZ11" s="1293"/>
      <c r="DA11" s="1293"/>
      <c r="DB11" s="1293"/>
      <c r="DC11" s="1293"/>
      <c r="DD11" s="1293"/>
      <c r="DE11" s="1293"/>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93"/>
      <c r="B12" s="1293"/>
      <c r="C12" s="1293"/>
      <c r="D12" s="1293"/>
      <c r="E12" s="1293"/>
      <c r="F12" s="1293"/>
      <c r="G12" s="1293"/>
      <c r="H12" s="1293"/>
      <c r="I12" s="1293"/>
      <c r="J12" s="1293"/>
      <c r="K12" s="1293"/>
      <c r="L12" s="1293"/>
      <c r="M12" s="1293"/>
      <c r="N12" s="1293"/>
      <c r="O12" s="1293"/>
      <c r="P12" s="1293"/>
      <c r="Q12" s="1293"/>
      <c r="R12" s="1293"/>
      <c r="S12" s="1293"/>
      <c r="T12" s="1293"/>
      <c r="U12" s="1293"/>
      <c r="V12" s="1293"/>
      <c r="W12" s="1293"/>
      <c r="X12" s="1293"/>
      <c r="Y12" s="1293"/>
      <c r="Z12" s="1293"/>
      <c r="AA12" s="1293"/>
      <c r="AB12" s="1293"/>
      <c r="AC12" s="1293"/>
      <c r="AD12" s="1293"/>
      <c r="AE12" s="1293"/>
      <c r="AF12" s="1293"/>
      <c r="AG12" s="1293"/>
      <c r="AH12" s="1293"/>
      <c r="AI12" s="1293"/>
      <c r="AJ12" s="1293"/>
      <c r="AK12" s="1293"/>
      <c r="AL12" s="1293"/>
      <c r="AM12" s="1293"/>
      <c r="AN12" s="1293"/>
      <c r="AO12" s="1293"/>
      <c r="AP12" s="1293"/>
      <c r="AQ12" s="1293"/>
      <c r="AR12" s="1293"/>
      <c r="AS12" s="1293"/>
      <c r="AT12" s="1293"/>
      <c r="AU12" s="1293"/>
      <c r="AV12" s="1293"/>
      <c r="AW12" s="1293"/>
      <c r="AX12" s="1293"/>
      <c r="AY12" s="1293"/>
      <c r="AZ12" s="1293"/>
      <c r="BA12" s="1293"/>
      <c r="BB12" s="1293"/>
      <c r="BC12" s="1293"/>
      <c r="BD12" s="1293"/>
      <c r="BE12" s="1293"/>
      <c r="BF12" s="1293"/>
      <c r="BG12" s="1293"/>
      <c r="BH12" s="1293"/>
      <c r="BI12" s="1293"/>
      <c r="BJ12" s="1293"/>
      <c r="BK12" s="1293"/>
      <c r="BL12" s="1293"/>
      <c r="BM12" s="1293"/>
      <c r="BN12" s="1293"/>
      <c r="BO12" s="1293"/>
      <c r="BP12" s="1293"/>
      <c r="BQ12" s="1293"/>
      <c r="BR12" s="1293"/>
      <c r="BS12" s="1293"/>
      <c r="BT12" s="1293"/>
      <c r="BU12" s="1293"/>
      <c r="BV12" s="1293"/>
      <c r="BW12" s="1293"/>
      <c r="BX12" s="1293"/>
      <c r="BY12" s="1293"/>
      <c r="BZ12" s="1293"/>
      <c r="CA12" s="1293"/>
      <c r="CB12" s="1293"/>
      <c r="CC12" s="1293"/>
      <c r="CD12" s="1293"/>
      <c r="CE12" s="1293"/>
      <c r="CF12" s="1293"/>
      <c r="CG12" s="1293"/>
      <c r="CH12" s="1293"/>
      <c r="CI12" s="1293"/>
      <c r="CJ12" s="1293"/>
      <c r="CK12" s="1293"/>
      <c r="CL12" s="1293"/>
      <c r="CM12" s="1293"/>
      <c r="CN12" s="1293"/>
      <c r="CO12" s="1293"/>
      <c r="CP12" s="1293"/>
      <c r="CQ12" s="1293"/>
      <c r="CR12" s="1293"/>
      <c r="CS12" s="1293"/>
      <c r="CT12" s="1293"/>
      <c r="CU12" s="1293"/>
      <c r="CV12" s="1293"/>
      <c r="CW12" s="1293"/>
      <c r="CX12" s="1293"/>
      <c r="CY12" s="1293"/>
      <c r="CZ12" s="1293"/>
      <c r="DA12" s="1293"/>
      <c r="DB12" s="1293"/>
      <c r="DC12" s="1293"/>
      <c r="DD12" s="1293"/>
      <c r="DE12" s="1293"/>
      <c r="DF12" s="280"/>
      <c r="DG12" s="280"/>
      <c r="DH12" s="280"/>
      <c r="DI12" s="280"/>
      <c r="DJ12" s="280"/>
      <c r="DK12" s="280"/>
      <c r="DL12" s="280"/>
      <c r="DM12" s="280"/>
      <c r="DN12" s="280"/>
      <c r="DO12" s="280"/>
      <c r="DP12" s="280"/>
      <c r="DQ12" s="280"/>
      <c r="DR12" s="280"/>
      <c r="DS12" s="280"/>
      <c r="DT12" s="280"/>
      <c r="DU12" s="280"/>
      <c r="DV12" s="280"/>
      <c r="DW12" s="280"/>
      <c r="EM12" s="279" t="s">
        <v>613</v>
      </c>
    </row>
    <row r="13" spans="1:143" s="279" customFormat="1" ht="13" x14ac:dyDescent="0.2">
      <c r="A13" s="1293"/>
      <c r="B13" s="1293"/>
      <c r="C13" s="1293"/>
      <c r="D13" s="1293"/>
      <c r="E13" s="1293"/>
      <c r="F13" s="1293"/>
      <c r="G13" s="1293"/>
      <c r="H13" s="1293"/>
      <c r="I13" s="1293"/>
      <c r="J13" s="1293"/>
      <c r="K13" s="1293"/>
      <c r="L13" s="1293"/>
      <c r="M13" s="1293"/>
      <c r="N13" s="1293"/>
      <c r="O13" s="1293"/>
      <c r="P13" s="1293"/>
      <c r="Q13" s="1293"/>
      <c r="R13" s="1293"/>
      <c r="S13" s="1293"/>
      <c r="T13" s="1293"/>
      <c r="U13" s="1293"/>
      <c r="V13" s="1293"/>
      <c r="W13" s="1293"/>
      <c r="X13" s="1293"/>
      <c r="Y13" s="1293"/>
      <c r="Z13" s="1293"/>
      <c r="AA13" s="1293"/>
      <c r="AB13" s="1293"/>
      <c r="AC13" s="1293"/>
      <c r="AD13" s="1293"/>
      <c r="AE13" s="1293"/>
      <c r="AF13" s="1293"/>
      <c r="AG13" s="1293"/>
      <c r="AH13" s="1293"/>
      <c r="AI13" s="1293"/>
      <c r="AJ13" s="1293"/>
      <c r="AK13" s="1293"/>
      <c r="AL13" s="1293"/>
      <c r="AM13" s="1293"/>
      <c r="AN13" s="1293"/>
      <c r="AO13" s="1293"/>
      <c r="AP13" s="1293"/>
      <c r="AQ13" s="1293"/>
      <c r="AR13" s="1293"/>
      <c r="AS13" s="1293"/>
      <c r="AT13" s="1293"/>
      <c r="AU13" s="1293"/>
      <c r="AV13" s="1293"/>
      <c r="AW13" s="1293"/>
      <c r="AX13" s="1293"/>
      <c r="AY13" s="1293"/>
      <c r="AZ13" s="1293"/>
      <c r="BA13" s="1293"/>
      <c r="BB13" s="1293"/>
      <c r="BC13" s="1293"/>
      <c r="BD13" s="1293"/>
      <c r="BE13" s="1293"/>
      <c r="BF13" s="1293"/>
      <c r="BG13" s="1293"/>
      <c r="BH13" s="1293"/>
      <c r="BI13" s="1293"/>
      <c r="BJ13" s="1293"/>
      <c r="BK13" s="1293"/>
      <c r="BL13" s="1293"/>
      <c r="BM13" s="1293"/>
      <c r="BN13" s="1293"/>
      <c r="BO13" s="1293"/>
      <c r="BP13" s="1293"/>
      <c r="BQ13" s="1293"/>
      <c r="BR13" s="1293"/>
      <c r="BS13" s="1293"/>
      <c r="BT13" s="1293"/>
      <c r="BU13" s="1293"/>
      <c r="BV13" s="1293"/>
      <c r="BW13" s="1293"/>
      <c r="BX13" s="1293"/>
      <c r="BY13" s="1293"/>
      <c r="BZ13" s="1293"/>
      <c r="CA13" s="1293"/>
      <c r="CB13" s="1293"/>
      <c r="CC13" s="1293"/>
      <c r="CD13" s="1293"/>
      <c r="CE13" s="1293"/>
      <c r="CF13" s="1293"/>
      <c r="CG13" s="1293"/>
      <c r="CH13" s="1293"/>
      <c r="CI13" s="1293"/>
      <c r="CJ13" s="1293"/>
      <c r="CK13" s="1293"/>
      <c r="CL13" s="1293"/>
      <c r="CM13" s="1293"/>
      <c r="CN13" s="1293"/>
      <c r="CO13" s="1293"/>
      <c r="CP13" s="1293"/>
      <c r="CQ13" s="1293"/>
      <c r="CR13" s="1293"/>
      <c r="CS13" s="1293"/>
      <c r="CT13" s="1293"/>
      <c r="CU13" s="1293"/>
      <c r="CV13" s="1293"/>
      <c r="CW13" s="1293"/>
      <c r="CX13" s="1293"/>
      <c r="CY13" s="1293"/>
      <c r="CZ13" s="1293"/>
      <c r="DA13" s="1293"/>
      <c r="DB13" s="1293"/>
      <c r="DC13" s="1293"/>
      <c r="DD13" s="1293"/>
      <c r="DE13" s="1293"/>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93"/>
      <c r="B14" s="1293"/>
      <c r="C14" s="1293"/>
      <c r="D14" s="1293"/>
      <c r="E14" s="1293"/>
      <c r="F14" s="1293"/>
      <c r="G14" s="1293"/>
      <c r="H14" s="1293"/>
      <c r="I14" s="1293"/>
      <c r="J14" s="1293"/>
      <c r="K14" s="1293"/>
      <c r="L14" s="1293"/>
      <c r="M14" s="1293"/>
      <c r="N14" s="1293"/>
      <c r="O14" s="1293"/>
      <c r="P14" s="1293"/>
      <c r="Q14" s="1293"/>
      <c r="R14" s="1293"/>
      <c r="S14" s="1293"/>
      <c r="T14" s="1293"/>
      <c r="U14" s="1293"/>
      <c r="V14" s="1293"/>
      <c r="W14" s="1293"/>
      <c r="X14" s="1293"/>
      <c r="Y14" s="1293"/>
      <c r="Z14" s="1293"/>
      <c r="AA14" s="1293"/>
      <c r="AB14" s="1293"/>
      <c r="AC14" s="1293"/>
      <c r="AD14" s="1293"/>
      <c r="AE14" s="1293"/>
      <c r="AF14" s="1293"/>
      <c r="AG14" s="1293"/>
      <c r="AH14" s="1293"/>
      <c r="AI14" s="1293"/>
      <c r="AJ14" s="1293"/>
      <c r="AK14" s="1293"/>
      <c r="AL14" s="1293"/>
      <c r="AM14" s="1293"/>
      <c r="AN14" s="1293"/>
      <c r="AO14" s="1293"/>
      <c r="AP14" s="1293"/>
      <c r="AQ14" s="1293"/>
      <c r="AR14" s="1293"/>
      <c r="AS14" s="1293"/>
      <c r="AT14" s="1293"/>
      <c r="AU14" s="1293"/>
      <c r="AV14" s="1293"/>
      <c r="AW14" s="1293"/>
      <c r="AX14" s="1293"/>
      <c r="AY14" s="1293"/>
      <c r="AZ14" s="1293"/>
      <c r="BA14" s="1293"/>
      <c r="BB14" s="1293"/>
      <c r="BC14" s="1293"/>
      <c r="BD14" s="1293"/>
      <c r="BE14" s="1293"/>
      <c r="BF14" s="1293"/>
      <c r="BG14" s="1293"/>
      <c r="BH14" s="1293"/>
      <c r="BI14" s="1293"/>
      <c r="BJ14" s="1293"/>
      <c r="BK14" s="1293"/>
      <c r="BL14" s="1293"/>
      <c r="BM14" s="1293"/>
      <c r="BN14" s="1293"/>
      <c r="BO14" s="1293"/>
      <c r="BP14" s="1293"/>
      <c r="BQ14" s="1293"/>
      <c r="BR14" s="1293"/>
      <c r="BS14" s="1293"/>
      <c r="BT14" s="1293"/>
      <c r="BU14" s="1293"/>
      <c r="BV14" s="1293"/>
      <c r="BW14" s="1293"/>
      <c r="BX14" s="1293"/>
      <c r="BY14" s="1293"/>
      <c r="BZ14" s="1293"/>
      <c r="CA14" s="1293"/>
      <c r="CB14" s="1293"/>
      <c r="CC14" s="1293"/>
      <c r="CD14" s="1293"/>
      <c r="CE14" s="1293"/>
      <c r="CF14" s="1293"/>
      <c r="CG14" s="1293"/>
      <c r="CH14" s="1293"/>
      <c r="CI14" s="1293"/>
      <c r="CJ14" s="1293"/>
      <c r="CK14" s="1293"/>
      <c r="CL14" s="1293"/>
      <c r="CM14" s="1293"/>
      <c r="CN14" s="1293"/>
      <c r="CO14" s="1293"/>
      <c r="CP14" s="1293"/>
      <c r="CQ14" s="1293"/>
      <c r="CR14" s="1293"/>
      <c r="CS14" s="1293"/>
      <c r="CT14" s="1293"/>
      <c r="CU14" s="1293"/>
      <c r="CV14" s="1293"/>
      <c r="CW14" s="1293"/>
      <c r="CX14" s="1293"/>
      <c r="CY14" s="1293"/>
      <c r="CZ14" s="1293"/>
      <c r="DA14" s="1293"/>
      <c r="DB14" s="1293"/>
      <c r="DC14" s="1293"/>
      <c r="DD14" s="1293"/>
      <c r="DE14" s="1293"/>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27"/>
      <c r="B15" s="1293"/>
      <c r="C15" s="1293"/>
      <c r="D15" s="1293"/>
      <c r="E15" s="1293"/>
      <c r="F15" s="1293"/>
      <c r="G15" s="1293"/>
      <c r="H15" s="1293"/>
      <c r="I15" s="1293"/>
      <c r="J15" s="1293"/>
      <c r="K15" s="1293"/>
      <c r="L15" s="1293"/>
      <c r="M15" s="1293"/>
      <c r="N15" s="1293"/>
      <c r="O15" s="1293"/>
      <c r="P15" s="1293"/>
      <c r="Q15" s="1293"/>
      <c r="R15" s="1293"/>
      <c r="S15" s="1293"/>
      <c r="T15" s="1293"/>
      <c r="U15" s="1293"/>
      <c r="V15" s="1293"/>
      <c r="W15" s="1293"/>
      <c r="X15" s="1293"/>
      <c r="Y15" s="1293"/>
      <c r="Z15" s="1293"/>
      <c r="AA15" s="1293"/>
      <c r="AB15" s="1293"/>
      <c r="AC15" s="1293"/>
      <c r="AD15" s="1293"/>
      <c r="AE15" s="1293"/>
      <c r="AF15" s="1293"/>
      <c r="AG15" s="1293"/>
      <c r="AH15" s="1293"/>
      <c r="AI15" s="1293"/>
      <c r="AJ15" s="1293"/>
      <c r="AK15" s="1293"/>
      <c r="AL15" s="1293"/>
      <c r="AM15" s="1293"/>
      <c r="AN15" s="1293"/>
      <c r="AO15" s="1293"/>
      <c r="AP15" s="1293"/>
      <c r="AQ15" s="1293"/>
      <c r="AR15" s="1293"/>
      <c r="AS15" s="1293"/>
      <c r="AT15" s="1293"/>
      <c r="AU15" s="1293"/>
      <c r="AV15" s="1293"/>
      <c r="AW15" s="1293"/>
      <c r="AX15" s="1293"/>
      <c r="AY15" s="1293"/>
      <c r="AZ15" s="1293"/>
      <c r="BA15" s="1293"/>
      <c r="BB15" s="1293"/>
      <c r="BC15" s="1293"/>
      <c r="BD15" s="1293"/>
      <c r="BE15" s="1293"/>
      <c r="BF15" s="1293"/>
      <c r="BG15" s="1293"/>
      <c r="BH15" s="1293"/>
      <c r="BI15" s="1293"/>
      <c r="BJ15" s="1293"/>
      <c r="BK15" s="1293"/>
      <c r="BL15" s="1293"/>
      <c r="BM15" s="1293"/>
      <c r="BN15" s="1293"/>
      <c r="BO15" s="1293"/>
      <c r="BP15" s="1293"/>
      <c r="BQ15" s="1293"/>
      <c r="BR15" s="1293"/>
      <c r="BS15" s="1293"/>
      <c r="BT15" s="1293"/>
      <c r="BU15" s="1293"/>
      <c r="BV15" s="1293"/>
      <c r="BW15" s="1293"/>
      <c r="BX15" s="1293"/>
      <c r="BY15" s="1293"/>
      <c r="BZ15" s="1293"/>
      <c r="CA15" s="1293"/>
      <c r="CB15" s="1293"/>
      <c r="CC15" s="1293"/>
      <c r="CD15" s="1293"/>
      <c r="CE15" s="1293"/>
      <c r="CF15" s="1293"/>
      <c r="CG15" s="1293"/>
      <c r="CH15" s="1293"/>
      <c r="CI15" s="1293"/>
      <c r="CJ15" s="1293"/>
      <c r="CK15" s="1293"/>
      <c r="CL15" s="1293"/>
      <c r="CM15" s="1293"/>
      <c r="CN15" s="1293"/>
      <c r="CO15" s="1293"/>
      <c r="CP15" s="1293"/>
      <c r="CQ15" s="1293"/>
      <c r="CR15" s="1293"/>
      <c r="CS15" s="1293"/>
      <c r="CT15" s="1293"/>
      <c r="CU15" s="1293"/>
      <c r="CV15" s="1293"/>
      <c r="CW15" s="1293"/>
      <c r="CX15" s="1293"/>
      <c r="CY15" s="1293"/>
      <c r="CZ15" s="1293"/>
      <c r="DA15" s="1293"/>
      <c r="DB15" s="1293"/>
      <c r="DC15" s="1293"/>
      <c r="DD15" s="1293"/>
      <c r="DE15" s="1293"/>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27"/>
      <c r="B16" s="1293"/>
      <c r="C16" s="1293"/>
      <c r="D16" s="1293"/>
      <c r="E16" s="1293"/>
      <c r="F16" s="1293"/>
      <c r="G16" s="1293"/>
      <c r="H16" s="1293"/>
      <c r="I16" s="1293"/>
      <c r="J16" s="1293"/>
      <c r="K16" s="1293"/>
      <c r="L16" s="1293"/>
      <c r="M16" s="1293"/>
      <c r="N16" s="1293"/>
      <c r="O16" s="1293"/>
      <c r="P16" s="1293"/>
      <c r="Q16" s="1293"/>
      <c r="R16" s="1293"/>
      <c r="S16" s="1293"/>
      <c r="T16" s="1293"/>
      <c r="U16" s="1293"/>
      <c r="V16" s="1293"/>
      <c r="W16" s="1293"/>
      <c r="X16" s="1293"/>
      <c r="Y16" s="1293"/>
      <c r="Z16" s="1293"/>
      <c r="AA16" s="1293"/>
      <c r="AB16" s="1293"/>
      <c r="AC16" s="1293"/>
      <c r="AD16" s="1293"/>
      <c r="AE16" s="1293"/>
      <c r="AF16" s="1293"/>
      <c r="AG16" s="1293"/>
      <c r="AH16" s="1293"/>
      <c r="AI16" s="1293"/>
      <c r="AJ16" s="1293"/>
      <c r="AK16" s="1293"/>
      <c r="AL16" s="1293"/>
      <c r="AM16" s="1293"/>
      <c r="AN16" s="1293"/>
      <c r="AO16" s="1293"/>
      <c r="AP16" s="1293"/>
      <c r="AQ16" s="1293"/>
      <c r="AR16" s="1293"/>
      <c r="AS16" s="1293"/>
      <c r="AT16" s="1293"/>
      <c r="AU16" s="1293"/>
      <c r="AV16" s="1293"/>
      <c r="AW16" s="1293"/>
      <c r="AX16" s="1293"/>
      <c r="AY16" s="1293"/>
      <c r="AZ16" s="1293"/>
      <c r="BA16" s="1293"/>
      <c r="BB16" s="1293"/>
      <c r="BC16" s="1293"/>
      <c r="BD16" s="1293"/>
      <c r="BE16" s="1293"/>
      <c r="BF16" s="1293"/>
      <c r="BG16" s="1293"/>
      <c r="BH16" s="1293"/>
      <c r="BI16" s="1293"/>
      <c r="BJ16" s="1293"/>
      <c r="BK16" s="1293"/>
      <c r="BL16" s="1293"/>
      <c r="BM16" s="1293"/>
      <c r="BN16" s="1293"/>
      <c r="BO16" s="1293"/>
      <c r="BP16" s="1293"/>
      <c r="BQ16" s="1293"/>
      <c r="BR16" s="1293"/>
      <c r="BS16" s="1293"/>
      <c r="BT16" s="1293"/>
      <c r="BU16" s="1293"/>
      <c r="BV16" s="1293"/>
      <c r="BW16" s="1293"/>
      <c r="BX16" s="1293"/>
      <c r="BY16" s="1293"/>
      <c r="BZ16" s="1293"/>
      <c r="CA16" s="1293"/>
      <c r="CB16" s="1293"/>
      <c r="CC16" s="1293"/>
      <c r="CD16" s="1293"/>
      <c r="CE16" s="1293"/>
      <c r="CF16" s="1293"/>
      <c r="CG16" s="1293"/>
      <c r="CH16" s="1293"/>
      <c r="CI16" s="1293"/>
      <c r="CJ16" s="1293"/>
      <c r="CK16" s="1293"/>
      <c r="CL16" s="1293"/>
      <c r="CM16" s="1293"/>
      <c r="CN16" s="1293"/>
      <c r="CO16" s="1293"/>
      <c r="CP16" s="1293"/>
      <c r="CQ16" s="1293"/>
      <c r="CR16" s="1293"/>
      <c r="CS16" s="1293"/>
      <c r="CT16" s="1293"/>
      <c r="CU16" s="1293"/>
      <c r="CV16" s="1293"/>
      <c r="CW16" s="1293"/>
      <c r="CX16" s="1293"/>
      <c r="CY16" s="1293"/>
      <c r="CZ16" s="1293"/>
      <c r="DA16" s="1293"/>
      <c r="DB16" s="1293"/>
      <c r="DC16" s="1293"/>
      <c r="DD16" s="1293"/>
      <c r="DE16" s="1293"/>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27"/>
      <c r="B17" s="1293"/>
      <c r="C17" s="1293"/>
      <c r="D17" s="1293"/>
      <c r="E17" s="1293"/>
      <c r="F17" s="1293"/>
      <c r="G17" s="1293"/>
      <c r="H17" s="1293"/>
      <c r="I17" s="1293"/>
      <c r="J17" s="1293"/>
      <c r="K17" s="1293"/>
      <c r="L17" s="1293"/>
      <c r="M17" s="1293"/>
      <c r="N17" s="1293"/>
      <c r="O17" s="1293"/>
      <c r="P17" s="1293"/>
      <c r="Q17" s="1293"/>
      <c r="R17" s="1293"/>
      <c r="S17" s="1293"/>
      <c r="T17" s="1293"/>
      <c r="U17" s="1293"/>
      <c r="V17" s="1293"/>
      <c r="W17" s="1293"/>
      <c r="X17" s="1293"/>
      <c r="Y17" s="1293"/>
      <c r="Z17" s="1293"/>
      <c r="AA17" s="1293"/>
      <c r="AB17" s="1293"/>
      <c r="AC17" s="1293"/>
      <c r="AD17" s="1293"/>
      <c r="AE17" s="1293"/>
      <c r="AF17" s="1293"/>
      <c r="AG17" s="1293"/>
      <c r="AH17" s="1293"/>
      <c r="AI17" s="1293"/>
      <c r="AJ17" s="1293"/>
      <c r="AK17" s="1293"/>
      <c r="AL17" s="1293"/>
      <c r="AM17" s="1293"/>
      <c r="AN17" s="1293"/>
      <c r="AO17" s="1293"/>
      <c r="AP17" s="1293"/>
      <c r="AQ17" s="1293"/>
      <c r="AR17" s="1293"/>
      <c r="AS17" s="1293"/>
      <c r="AT17" s="1293"/>
      <c r="AU17" s="1293"/>
      <c r="AV17" s="1293"/>
      <c r="AW17" s="1293"/>
      <c r="AX17" s="1293"/>
      <c r="AY17" s="1293"/>
      <c r="AZ17" s="1293"/>
      <c r="BA17" s="1293"/>
      <c r="BB17" s="1293"/>
      <c r="BC17" s="1293"/>
      <c r="BD17" s="1293"/>
      <c r="BE17" s="1293"/>
      <c r="BF17" s="1293"/>
      <c r="BG17" s="1293"/>
      <c r="BH17" s="1293"/>
      <c r="BI17" s="1293"/>
      <c r="BJ17" s="1293"/>
      <c r="BK17" s="1293"/>
      <c r="BL17" s="1293"/>
      <c r="BM17" s="1293"/>
      <c r="BN17" s="1293"/>
      <c r="BO17" s="1293"/>
      <c r="BP17" s="1293"/>
      <c r="BQ17" s="1293"/>
      <c r="BR17" s="1293"/>
      <c r="BS17" s="1293"/>
      <c r="BT17" s="1293"/>
      <c r="BU17" s="1293"/>
      <c r="BV17" s="1293"/>
      <c r="BW17" s="1293"/>
      <c r="BX17" s="1293"/>
      <c r="BY17" s="1293"/>
      <c r="BZ17" s="1293"/>
      <c r="CA17" s="1293"/>
      <c r="CB17" s="1293"/>
      <c r="CC17" s="1293"/>
      <c r="CD17" s="1293"/>
      <c r="CE17" s="1293"/>
      <c r="CF17" s="1293"/>
      <c r="CG17" s="1293"/>
      <c r="CH17" s="1293"/>
      <c r="CI17" s="1293"/>
      <c r="CJ17" s="1293"/>
      <c r="CK17" s="1293"/>
      <c r="CL17" s="1293"/>
      <c r="CM17" s="1293"/>
      <c r="CN17" s="1293"/>
      <c r="CO17" s="1293"/>
      <c r="CP17" s="1293"/>
      <c r="CQ17" s="1293"/>
      <c r="CR17" s="1293"/>
      <c r="CS17" s="1293"/>
      <c r="CT17" s="1293"/>
      <c r="CU17" s="1293"/>
      <c r="CV17" s="1293"/>
      <c r="CW17" s="1293"/>
      <c r="CX17" s="1293"/>
      <c r="CY17" s="1293"/>
      <c r="CZ17" s="1293"/>
      <c r="DA17" s="1293"/>
      <c r="DB17" s="1293"/>
      <c r="DC17" s="1293"/>
      <c r="DD17" s="1293"/>
      <c r="DE17" s="1293"/>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27"/>
      <c r="B18" s="1293"/>
      <c r="C18" s="1293"/>
      <c r="D18" s="1293"/>
      <c r="E18" s="1293"/>
      <c r="F18" s="1293"/>
      <c r="G18" s="1293"/>
      <c r="H18" s="1293"/>
      <c r="I18" s="1293"/>
      <c r="J18" s="1293"/>
      <c r="K18" s="1293"/>
      <c r="L18" s="1293"/>
      <c r="M18" s="1293"/>
      <c r="N18" s="1293"/>
      <c r="O18" s="1293"/>
      <c r="P18" s="1293"/>
      <c r="Q18" s="1293"/>
      <c r="R18" s="1293"/>
      <c r="S18" s="1293"/>
      <c r="T18" s="1293"/>
      <c r="U18" s="1293"/>
      <c r="V18" s="1293"/>
      <c r="W18" s="1293"/>
      <c r="X18" s="1293"/>
      <c r="Y18" s="1293"/>
      <c r="Z18" s="1293"/>
      <c r="AA18" s="1293"/>
      <c r="AB18" s="1293"/>
      <c r="AC18" s="1293"/>
      <c r="AD18" s="1293"/>
      <c r="AE18" s="1293"/>
      <c r="AF18" s="1293"/>
      <c r="AG18" s="1293"/>
      <c r="AH18" s="1293"/>
      <c r="AI18" s="1293"/>
      <c r="AJ18" s="1293"/>
      <c r="AK18" s="1293"/>
      <c r="AL18" s="1293"/>
      <c r="AM18" s="1293"/>
      <c r="AN18" s="1293"/>
      <c r="AO18" s="1293"/>
      <c r="AP18" s="1293"/>
      <c r="AQ18" s="1293"/>
      <c r="AR18" s="1293"/>
      <c r="AS18" s="1293"/>
      <c r="AT18" s="1293"/>
      <c r="AU18" s="1293"/>
      <c r="AV18" s="1293"/>
      <c r="AW18" s="1293"/>
      <c r="AX18" s="1293"/>
      <c r="AY18" s="1293"/>
      <c r="AZ18" s="1293"/>
      <c r="BA18" s="1293"/>
      <c r="BB18" s="1293"/>
      <c r="BC18" s="1293"/>
      <c r="BD18" s="1293"/>
      <c r="BE18" s="1293"/>
      <c r="BF18" s="1293"/>
      <c r="BG18" s="1293"/>
      <c r="BH18" s="1293"/>
      <c r="BI18" s="1293"/>
      <c r="BJ18" s="1293"/>
      <c r="BK18" s="1293"/>
      <c r="BL18" s="1293"/>
      <c r="BM18" s="1293"/>
      <c r="BN18" s="1293"/>
      <c r="BO18" s="1293"/>
      <c r="BP18" s="1293"/>
      <c r="BQ18" s="1293"/>
      <c r="BR18" s="1293"/>
      <c r="BS18" s="1293"/>
      <c r="BT18" s="1293"/>
      <c r="BU18" s="1293"/>
      <c r="BV18" s="1293"/>
      <c r="BW18" s="1293"/>
      <c r="BX18" s="1293"/>
      <c r="BY18" s="1293"/>
      <c r="BZ18" s="1293"/>
      <c r="CA18" s="1293"/>
      <c r="CB18" s="1293"/>
      <c r="CC18" s="1293"/>
      <c r="CD18" s="1293"/>
      <c r="CE18" s="1293"/>
      <c r="CF18" s="1293"/>
      <c r="CG18" s="1293"/>
      <c r="CH18" s="1293"/>
      <c r="CI18" s="1293"/>
      <c r="CJ18" s="1293"/>
      <c r="CK18" s="1293"/>
      <c r="CL18" s="1293"/>
      <c r="CM18" s="1293"/>
      <c r="CN18" s="1293"/>
      <c r="CO18" s="1293"/>
      <c r="CP18" s="1293"/>
      <c r="CQ18" s="1293"/>
      <c r="CR18" s="1293"/>
      <c r="CS18" s="1293"/>
      <c r="CT18" s="1293"/>
      <c r="CU18" s="1293"/>
      <c r="CV18" s="1293"/>
      <c r="CW18" s="1293"/>
      <c r="CX18" s="1293"/>
      <c r="CY18" s="1293"/>
      <c r="CZ18" s="1293"/>
      <c r="DA18" s="1293"/>
      <c r="DB18" s="1293"/>
      <c r="DC18" s="1293"/>
      <c r="DD18" s="1293"/>
      <c r="DE18" s="1293"/>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27"/>
      <c r="DE19" s="1227"/>
    </row>
    <row r="20" spans="1:351" ht="13" x14ac:dyDescent="0.2">
      <c r="DD20" s="1227"/>
      <c r="DE20" s="1227"/>
    </row>
    <row r="21" spans="1:351" ht="16.5" x14ac:dyDescent="0.2">
      <c r="B21" s="1292"/>
      <c r="C21" s="1288"/>
      <c r="D21" s="1288"/>
      <c r="E21" s="1288"/>
      <c r="F21" s="1288"/>
      <c r="G21" s="1288"/>
      <c r="H21" s="1288"/>
      <c r="I21" s="1288"/>
      <c r="J21" s="1288"/>
      <c r="K21" s="1288"/>
      <c r="L21" s="1288"/>
      <c r="M21" s="1288"/>
      <c r="N21" s="1291"/>
      <c r="O21" s="1288"/>
      <c r="P21" s="1288"/>
      <c r="Q21" s="1288"/>
      <c r="R21" s="1288"/>
      <c r="S21" s="1288"/>
      <c r="T21" s="1288"/>
      <c r="U21" s="1288"/>
      <c r="V21" s="1288"/>
      <c r="W21" s="1288"/>
      <c r="X21" s="1288"/>
      <c r="Y21" s="1288"/>
      <c r="Z21" s="1288"/>
      <c r="AA21" s="1288"/>
      <c r="AB21" s="1288"/>
      <c r="AC21" s="1288"/>
      <c r="AD21" s="1288"/>
      <c r="AE21" s="1288"/>
      <c r="AF21" s="1288"/>
      <c r="AG21" s="1288"/>
      <c r="AH21" s="1288"/>
      <c r="AI21" s="1288"/>
      <c r="AJ21" s="1288"/>
      <c r="AK21" s="1288"/>
      <c r="AL21" s="1288"/>
      <c r="AM21" s="1288"/>
      <c r="AN21" s="1288"/>
      <c r="AO21" s="1288"/>
      <c r="AP21" s="1288"/>
      <c r="AQ21" s="1288"/>
      <c r="AR21" s="1288"/>
      <c r="AS21" s="1288"/>
      <c r="AT21" s="1291"/>
      <c r="AU21" s="1288"/>
      <c r="AV21" s="1288"/>
      <c r="AW21" s="1288"/>
      <c r="AX21" s="1288"/>
      <c r="AY21" s="1288"/>
      <c r="AZ21" s="1288"/>
      <c r="BA21" s="1288"/>
      <c r="BB21" s="1288"/>
      <c r="BC21" s="1288"/>
      <c r="BD21" s="1288"/>
      <c r="BE21" s="1288"/>
      <c r="BF21" s="1291"/>
      <c r="BG21" s="1288"/>
      <c r="BH21" s="1288"/>
      <c r="BI21" s="1288"/>
      <c r="BJ21" s="1288"/>
      <c r="BK21" s="1288"/>
      <c r="BL21" s="1288"/>
      <c r="BM21" s="1288"/>
      <c r="BN21" s="1288"/>
      <c r="BO21" s="1288"/>
      <c r="BP21" s="1288"/>
      <c r="BQ21" s="1288"/>
      <c r="BR21" s="1291"/>
      <c r="BS21" s="1288"/>
      <c r="BT21" s="1288"/>
      <c r="BU21" s="1288"/>
      <c r="BV21" s="1288"/>
      <c r="BW21" s="1288"/>
      <c r="BX21" s="1288"/>
      <c r="BY21" s="1288"/>
      <c r="BZ21" s="1288"/>
      <c r="CA21" s="1288"/>
      <c r="CB21" s="1288"/>
      <c r="CC21" s="1288"/>
      <c r="CD21" s="1291"/>
      <c r="CE21" s="1288"/>
      <c r="CF21" s="1288"/>
      <c r="CG21" s="1288"/>
      <c r="CH21" s="1288"/>
      <c r="CI21" s="1288"/>
      <c r="CJ21" s="1288"/>
      <c r="CK21" s="1288"/>
      <c r="CL21" s="1288"/>
      <c r="CM21" s="1288"/>
      <c r="CN21" s="1288"/>
      <c r="CO21" s="1288"/>
      <c r="CP21" s="1291"/>
      <c r="CQ21" s="1288"/>
      <c r="CR21" s="1288"/>
      <c r="CS21" s="1288"/>
      <c r="CT21" s="1288"/>
      <c r="CU21" s="1288"/>
      <c r="CV21" s="1288"/>
      <c r="CW21" s="1288"/>
      <c r="CX21" s="1288"/>
      <c r="CY21" s="1288"/>
      <c r="CZ21" s="1288"/>
      <c r="DA21" s="1288"/>
      <c r="DB21" s="1291"/>
      <c r="DC21" s="1288"/>
      <c r="DD21" s="1287"/>
      <c r="DE21" s="1227"/>
      <c r="MM21" s="1290"/>
    </row>
    <row r="22" spans="1:351" ht="16.5" x14ac:dyDescent="0.2">
      <c r="B22" s="1228"/>
      <c r="MM22" s="1290"/>
    </row>
    <row r="23" spans="1:351" ht="13" x14ac:dyDescent="0.2">
      <c r="B23" s="1228"/>
    </row>
    <row r="24" spans="1:351" ht="13" x14ac:dyDescent="0.2">
      <c r="B24" s="1228"/>
    </row>
    <row r="25" spans="1:351" ht="13" x14ac:dyDescent="0.2">
      <c r="B25" s="1228"/>
    </row>
    <row r="26" spans="1:351" ht="13" x14ac:dyDescent="0.2">
      <c r="B26" s="1228"/>
    </row>
    <row r="27" spans="1:351" ht="13" x14ac:dyDescent="0.2">
      <c r="B27" s="1228"/>
    </row>
    <row r="28" spans="1:351" ht="13" x14ac:dyDescent="0.2">
      <c r="B28" s="1228"/>
    </row>
    <row r="29" spans="1:351" ht="13" x14ac:dyDescent="0.2">
      <c r="B29" s="1228"/>
    </row>
    <row r="30" spans="1:351" ht="13" x14ac:dyDescent="0.2">
      <c r="B30" s="1228"/>
    </row>
    <row r="31" spans="1:351" ht="13" x14ac:dyDescent="0.2">
      <c r="B31" s="1228"/>
    </row>
    <row r="32" spans="1:351" ht="13" x14ac:dyDescent="0.2">
      <c r="B32" s="1228"/>
    </row>
    <row r="33" spans="2:109" ht="13" x14ac:dyDescent="0.2">
      <c r="B33" s="1228"/>
    </row>
    <row r="34" spans="2:109" ht="13" x14ac:dyDescent="0.2">
      <c r="B34" s="1228"/>
    </row>
    <row r="35" spans="2:109" ht="13" x14ac:dyDescent="0.2">
      <c r="B35" s="1228"/>
    </row>
    <row r="36" spans="2:109" ht="13" x14ac:dyDescent="0.2">
      <c r="B36" s="1228"/>
    </row>
    <row r="37" spans="2:109" ht="13" x14ac:dyDescent="0.2">
      <c r="B37" s="1228"/>
    </row>
    <row r="38" spans="2:109" ht="13" x14ac:dyDescent="0.2">
      <c r="B38" s="1228"/>
    </row>
    <row r="39" spans="2:109" ht="13" x14ac:dyDescent="0.2">
      <c r="B39" s="1233"/>
      <c r="C39" s="1232"/>
      <c r="D39" s="1232"/>
      <c r="E39" s="1232"/>
      <c r="F39" s="1232"/>
      <c r="G39" s="1232"/>
      <c r="H39" s="1232"/>
      <c r="I39" s="1232"/>
      <c r="J39" s="1232"/>
      <c r="K39" s="1232"/>
      <c r="L39" s="1232"/>
      <c r="M39" s="1232"/>
      <c r="N39" s="1232"/>
      <c r="O39" s="1232"/>
      <c r="P39" s="1232"/>
      <c r="Q39" s="1232"/>
      <c r="R39" s="1232"/>
      <c r="S39" s="1232"/>
      <c r="T39" s="1232"/>
      <c r="U39" s="1232"/>
      <c r="V39" s="1232"/>
      <c r="W39" s="1232"/>
      <c r="X39" s="1232"/>
      <c r="Y39" s="1232"/>
      <c r="Z39" s="1232"/>
      <c r="AA39" s="1232"/>
      <c r="AB39" s="1232"/>
      <c r="AC39" s="1232"/>
      <c r="AD39" s="1232"/>
      <c r="AE39" s="1232"/>
      <c r="AF39" s="1232"/>
      <c r="AG39" s="1232"/>
      <c r="AH39" s="1232"/>
      <c r="AI39" s="1232"/>
      <c r="AJ39" s="1232"/>
      <c r="AK39" s="1232"/>
      <c r="AL39" s="1232"/>
      <c r="AM39" s="1232"/>
      <c r="AN39" s="1232"/>
      <c r="AO39" s="1232"/>
      <c r="AP39" s="1232"/>
      <c r="AQ39" s="1232"/>
      <c r="AR39" s="1232"/>
      <c r="AS39" s="1232"/>
      <c r="AT39" s="1232"/>
      <c r="AU39" s="1232"/>
      <c r="AV39" s="1232"/>
      <c r="AW39" s="1232"/>
      <c r="AX39" s="1232"/>
      <c r="AY39" s="1232"/>
      <c r="AZ39" s="1232"/>
      <c r="BA39" s="1232"/>
      <c r="BB39" s="1232"/>
      <c r="BC39" s="1232"/>
      <c r="BD39" s="1232"/>
      <c r="BE39" s="1232"/>
      <c r="BF39" s="1232"/>
      <c r="BG39" s="1232"/>
      <c r="BH39" s="1232"/>
      <c r="BI39" s="1232"/>
      <c r="BJ39" s="1232"/>
      <c r="BK39" s="1232"/>
      <c r="BL39" s="1232"/>
      <c r="BM39" s="1232"/>
      <c r="BN39" s="1232"/>
      <c r="BO39" s="1232"/>
      <c r="BP39" s="1232"/>
      <c r="BQ39" s="1232"/>
      <c r="BR39" s="1232"/>
      <c r="BS39" s="1232"/>
      <c r="BT39" s="1232"/>
      <c r="BU39" s="1232"/>
      <c r="BV39" s="1232"/>
      <c r="BW39" s="1232"/>
      <c r="BX39" s="1232"/>
      <c r="BY39" s="1232"/>
      <c r="BZ39" s="1232"/>
      <c r="CA39" s="1232"/>
      <c r="CB39" s="1232"/>
      <c r="CC39" s="1232"/>
      <c r="CD39" s="1232"/>
      <c r="CE39" s="1232"/>
      <c r="CF39" s="1232"/>
      <c r="CG39" s="1232"/>
      <c r="CH39" s="1232"/>
      <c r="CI39" s="1232"/>
      <c r="CJ39" s="1232"/>
      <c r="CK39" s="1232"/>
      <c r="CL39" s="1232"/>
      <c r="CM39" s="1232"/>
      <c r="CN39" s="1232"/>
      <c r="CO39" s="1232"/>
      <c r="CP39" s="1232"/>
      <c r="CQ39" s="1232"/>
      <c r="CR39" s="1232"/>
      <c r="CS39" s="1232"/>
      <c r="CT39" s="1232"/>
      <c r="CU39" s="1232"/>
      <c r="CV39" s="1232"/>
      <c r="CW39" s="1232"/>
      <c r="CX39" s="1232"/>
      <c r="CY39" s="1232"/>
      <c r="CZ39" s="1232"/>
      <c r="DA39" s="1232"/>
      <c r="DB39" s="1232"/>
      <c r="DC39" s="1232"/>
      <c r="DD39" s="1231"/>
    </row>
    <row r="40" spans="2:109" ht="13" x14ac:dyDescent="0.2">
      <c r="B40" s="1269"/>
      <c r="DD40" s="1269"/>
      <c r="DE40" s="1227"/>
    </row>
    <row r="41" spans="2:109" ht="16.5" x14ac:dyDescent="0.2">
      <c r="B41" s="1289" t="s">
        <v>612</v>
      </c>
      <c r="C41" s="1288"/>
      <c r="D41" s="1288"/>
      <c r="E41" s="1288"/>
      <c r="F41" s="1288"/>
      <c r="G41" s="1288"/>
      <c r="H41" s="1288"/>
      <c r="I41" s="1288"/>
      <c r="J41" s="1288"/>
      <c r="K41" s="1288"/>
      <c r="L41" s="1288"/>
      <c r="M41" s="1288"/>
      <c r="N41" s="1288"/>
      <c r="O41" s="1288"/>
      <c r="P41" s="1288"/>
      <c r="Q41" s="1288"/>
      <c r="R41" s="1288"/>
      <c r="S41" s="1288"/>
      <c r="T41" s="1288"/>
      <c r="U41" s="1288"/>
      <c r="V41" s="1288"/>
      <c r="W41" s="1288"/>
      <c r="X41" s="1288"/>
      <c r="Y41" s="1288"/>
      <c r="Z41" s="1288"/>
      <c r="AA41" s="1288"/>
      <c r="AB41" s="1288"/>
      <c r="AC41" s="1288"/>
      <c r="AD41" s="1288"/>
      <c r="AE41" s="1288"/>
      <c r="AF41" s="1288"/>
      <c r="AG41" s="1288"/>
      <c r="AH41" s="1288"/>
      <c r="AI41" s="1288"/>
      <c r="AJ41" s="1288"/>
      <c r="AK41" s="1288"/>
      <c r="AL41" s="1288"/>
      <c r="AM41" s="1288"/>
      <c r="AN41" s="1288"/>
      <c r="AO41" s="1288"/>
      <c r="AP41" s="1288"/>
      <c r="AQ41" s="1288"/>
      <c r="AR41" s="1288"/>
      <c r="AS41" s="1288"/>
      <c r="AT41" s="1288"/>
      <c r="AU41" s="1288"/>
      <c r="AV41" s="1288"/>
      <c r="AW41" s="1288"/>
      <c r="AX41" s="1288"/>
      <c r="AY41" s="1288"/>
      <c r="AZ41" s="1288"/>
      <c r="BA41" s="1288"/>
      <c r="BB41" s="1288"/>
      <c r="BC41" s="1288"/>
      <c r="BD41" s="1288"/>
      <c r="BE41" s="1288"/>
      <c r="BF41" s="1288"/>
      <c r="BG41" s="1288"/>
      <c r="BH41" s="1288"/>
      <c r="BI41" s="1288"/>
      <c r="BJ41" s="1288"/>
      <c r="BK41" s="1288"/>
      <c r="BL41" s="1288"/>
      <c r="BM41" s="1288"/>
      <c r="BN41" s="1288"/>
      <c r="BO41" s="1288"/>
      <c r="BP41" s="1288"/>
      <c r="BQ41" s="1288"/>
      <c r="BR41" s="1288"/>
      <c r="BS41" s="1288"/>
      <c r="BT41" s="1288"/>
      <c r="BU41" s="1288"/>
      <c r="BV41" s="1288"/>
      <c r="BW41" s="1288"/>
      <c r="BX41" s="1288"/>
      <c r="BY41" s="1288"/>
      <c r="BZ41" s="1288"/>
      <c r="CA41" s="1288"/>
      <c r="CB41" s="1288"/>
      <c r="CC41" s="1288"/>
      <c r="CD41" s="1288"/>
      <c r="CE41" s="1288"/>
      <c r="CF41" s="1288"/>
      <c r="CG41" s="1288"/>
      <c r="CH41" s="1288"/>
      <c r="CI41" s="1288"/>
      <c r="CJ41" s="1288"/>
      <c r="CK41" s="1288"/>
      <c r="CL41" s="1288"/>
      <c r="CM41" s="1288"/>
      <c r="CN41" s="1288"/>
      <c r="CO41" s="1288"/>
      <c r="CP41" s="1288"/>
      <c r="CQ41" s="1288"/>
      <c r="CR41" s="1288"/>
      <c r="CS41" s="1288"/>
      <c r="CT41" s="1288"/>
      <c r="CU41" s="1288"/>
      <c r="CV41" s="1288"/>
      <c r="CW41" s="1288"/>
      <c r="CX41" s="1288"/>
      <c r="CY41" s="1288"/>
      <c r="CZ41" s="1288"/>
      <c r="DA41" s="1288"/>
      <c r="DB41" s="1288"/>
      <c r="DC41" s="1288"/>
      <c r="DD41" s="1287"/>
    </row>
    <row r="42" spans="2:109" ht="13" x14ac:dyDescent="0.2">
      <c r="B42" s="1228"/>
      <c r="G42" s="1265"/>
      <c r="I42" s="1264"/>
      <c r="J42" s="1264"/>
      <c r="K42" s="1264"/>
      <c r="AM42" s="1265"/>
      <c r="AN42" s="1265" t="s">
        <v>608</v>
      </c>
      <c r="AP42" s="1264"/>
      <c r="AQ42" s="1264"/>
      <c r="AR42" s="1264"/>
      <c r="AY42" s="1265"/>
      <c r="BA42" s="1264"/>
      <c r="BB42" s="1264"/>
      <c r="BC42" s="1264"/>
      <c r="BK42" s="1265"/>
      <c r="BM42" s="1264"/>
      <c r="BN42" s="1264"/>
      <c r="BO42" s="1264"/>
      <c r="BW42" s="1265"/>
      <c r="BY42" s="1264"/>
      <c r="BZ42" s="1264"/>
      <c r="CA42" s="1264"/>
      <c r="CI42" s="1265"/>
      <c r="CK42" s="1264"/>
      <c r="CL42" s="1264"/>
      <c r="CM42" s="1264"/>
      <c r="CU42" s="1265"/>
      <c r="CW42" s="1264"/>
      <c r="CX42" s="1264"/>
      <c r="CY42" s="1264"/>
    </row>
    <row r="43" spans="2:109" ht="13.5" customHeight="1" x14ac:dyDescent="0.2">
      <c r="B43" s="1228"/>
      <c r="AN43" s="1286" t="s">
        <v>611</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4"/>
    </row>
    <row r="44" spans="2:109" ht="13" x14ac:dyDescent="0.2">
      <c r="B44" s="1228"/>
      <c r="AN44" s="1283"/>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1"/>
    </row>
    <row r="45" spans="2:109" ht="13" x14ac:dyDescent="0.2">
      <c r="B45" s="1228"/>
      <c r="AN45" s="1283"/>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1"/>
    </row>
    <row r="46" spans="2:109" ht="13" x14ac:dyDescent="0.2">
      <c r="B46" s="1228"/>
      <c r="AN46" s="1283"/>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1"/>
    </row>
    <row r="47" spans="2:109" ht="13" x14ac:dyDescent="0.2">
      <c r="B47" s="1228"/>
      <c r="AN47" s="1280"/>
      <c r="AO47" s="1279"/>
      <c r="AP47" s="1279"/>
      <c r="AQ47" s="1279"/>
      <c r="AR47" s="1279"/>
      <c r="AS47" s="1279"/>
      <c r="AT47" s="1279"/>
      <c r="AU47" s="1279"/>
      <c r="AV47" s="1279"/>
      <c r="AW47" s="1279"/>
      <c r="AX47" s="1279"/>
      <c r="AY47" s="1279"/>
      <c r="AZ47" s="1279"/>
      <c r="BA47" s="1279"/>
      <c r="BB47" s="1279"/>
      <c r="BC47" s="1279"/>
      <c r="BD47" s="1279"/>
      <c r="BE47" s="1279"/>
      <c r="BF47" s="1279"/>
      <c r="BG47" s="1279"/>
      <c r="BH47" s="1279"/>
      <c r="BI47" s="1279"/>
      <c r="BJ47" s="1279"/>
      <c r="BK47" s="1279"/>
      <c r="BL47" s="1279"/>
      <c r="BM47" s="1279"/>
      <c r="BN47" s="1279"/>
      <c r="BO47" s="1279"/>
      <c r="BP47" s="1279"/>
      <c r="BQ47" s="1279"/>
      <c r="BR47" s="1279"/>
      <c r="BS47" s="1279"/>
      <c r="BT47" s="1279"/>
      <c r="BU47" s="1279"/>
      <c r="BV47" s="1279"/>
      <c r="BW47" s="1279"/>
      <c r="BX47" s="1279"/>
      <c r="BY47" s="1279"/>
      <c r="BZ47" s="1279"/>
      <c r="CA47" s="1279"/>
      <c r="CB47" s="1279"/>
      <c r="CC47" s="1279"/>
      <c r="CD47" s="1279"/>
      <c r="CE47" s="1279"/>
      <c r="CF47" s="1279"/>
      <c r="CG47" s="1279"/>
      <c r="CH47" s="1279"/>
      <c r="CI47" s="1279"/>
      <c r="CJ47" s="1279"/>
      <c r="CK47" s="1279"/>
      <c r="CL47" s="1279"/>
      <c r="CM47" s="1279"/>
      <c r="CN47" s="1279"/>
      <c r="CO47" s="1279"/>
      <c r="CP47" s="1279"/>
      <c r="CQ47" s="1279"/>
      <c r="CR47" s="1279"/>
      <c r="CS47" s="1279"/>
      <c r="CT47" s="1279"/>
      <c r="CU47" s="1279"/>
      <c r="CV47" s="1279"/>
      <c r="CW47" s="1279"/>
      <c r="CX47" s="1279"/>
      <c r="CY47" s="1279"/>
      <c r="CZ47" s="1279"/>
      <c r="DA47" s="1279"/>
      <c r="DB47" s="1279"/>
      <c r="DC47" s="1278"/>
    </row>
    <row r="48" spans="2:109" ht="13" x14ac:dyDescent="0.2">
      <c r="B48" s="1228"/>
      <c r="H48" s="1242"/>
      <c r="I48" s="1242"/>
      <c r="J48" s="1242"/>
      <c r="AN48" s="1242"/>
      <c r="AO48" s="1242"/>
      <c r="AP48" s="1242"/>
      <c r="AZ48" s="1242"/>
      <c r="BA48" s="1242"/>
      <c r="BB48" s="1242"/>
      <c r="BL48" s="1242"/>
      <c r="BM48" s="1242"/>
      <c r="BN48" s="1242"/>
      <c r="BX48" s="1242"/>
      <c r="BY48" s="1242"/>
      <c r="BZ48" s="1242"/>
      <c r="CJ48" s="1242"/>
      <c r="CK48" s="1242"/>
      <c r="CL48" s="1242"/>
      <c r="CV48" s="1242"/>
      <c r="CW48" s="1242"/>
      <c r="CX48" s="1242"/>
    </row>
    <row r="49" spans="1:109" ht="13" x14ac:dyDescent="0.2">
      <c r="B49" s="1228"/>
      <c r="AN49" s="1227" t="s">
        <v>606</v>
      </c>
    </row>
    <row r="50" spans="1:109" ht="13" x14ac:dyDescent="0.2">
      <c r="B50" s="1228"/>
      <c r="G50" s="1240"/>
      <c r="H50" s="1240"/>
      <c r="I50" s="1240"/>
      <c r="J50" s="1240"/>
      <c r="K50" s="1249"/>
      <c r="L50" s="1249"/>
      <c r="M50" s="1248"/>
      <c r="N50" s="1248"/>
      <c r="AN50" s="1247"/>
      <c r="AO50" s="1246"/>
      <c r="AP50" s="1246"/>
      <c r="AQ50" s="1246"/>
      <c r="AR50" s="1246"/>
      <c r="AS50" s="1246"/>
      <c r="AT50" s="1246"/>
      <c r="AU50" s="1246"/>
      <c r="AV50" s="1246"/>
      <c r="AW50" s="1246"/>
      <c r="AX50" s="1246"/>
      <c r="AY50" s="1246"/>
      <c r="AZ50" s="1246"/>
      <c r="BA50" s="1246"/>
      <c r="BB50" s="1246"/>
      <c r="BC50" s="1246"/>
      <c r="BD50" s="1246"/>
      <c r="BE50" s="1246"/>
      <c r="BF50" s="1246"/>
      <c r="BG50" s="1246"/>
      <c r="BH50" s="1246"/>
      <c r="BI50" s="1246"/>
      <c r="BJ50" s="1246"/>
      <c r="BK50" s="1246"/>
      <c r="BL50" s="1246"/>
      <c r="BM50" s="1246"/>
      <c r="BN50" s="1246"/>
      <c r="BO50" s="1245"/>
      <c r="BP50" s="1237" t="s">
        <v>537</v>
      </c>
      <c r="BQ50" s="1237"/>
      <c r="BR50" s="1237"/>
      <c r="BS50" s="1237"/>
      <c r="BT50" s="1237"/>
      <c r="BU50" s="1237"/>
      <c r="BV50" s="1237"/>
      <c r="BW50" s="1237"/>
      <c r="BX50" s="1237" t="s">
        <v>538</v>
      </c>
      <c r="BY50" s="1237"/>
      <c r="BZ50" s="1237"/>
      <c r="CA50" s="1237"/>
      <c r="CB50" s="1237"/>
      <c r="CC50" s="1237"/>
      <c r="CD50" s="1237"/>
      <c r="CE50" s="1237"/>
      <c r="CF50" s="1237" t="s">
        <v>539</v>
      </c>
      <c r="CG50" s="1237"/>
      <c r="CH50" s="1237"/>
      <c r="CI50" s="1237"/>
      <c r="CJ50" s="1237"/>
      <c r="CK50" s="1237"/>
      <c r="CL50" s="1237"/>
      <c r="CM50" s="1237"/>
      <c r="CN50" s="1237" t="s">
        <v>540</v>
      </c>
      <c r="CO50" s="1237"/>
      <c r="CP50" s="1237"/>
      <c r="CQ50" s="1237"/>
      <c r="CR50" s="1237"/>
      <c r="CS50" s="1237"/>
      <c r="CT50" s="1237"/>
      <c r="CU50" s="1237"/>
      <c r="CV50" s="1237" t="s">
        <v>541</v>
      </c>
      <c r="CW50" s="1237"/>
      <c r="CX50" s="1237"/>
      <c r="CY50" s="1237"/>
      <c r="CZ50" s="1237"/>
      <c r="DA50" s="1237"/>
      <c r="DB50" s="1237"/>
      <c r="DC50" s="1237"/>
    </row>
    <row r="51" spans="1:109" ht="13.5" customHeight="1" x14ac:dyDescent="0.2">
      <c r="B51" s="1228"/>
      <c r="G51" s="1244"/>
      <c r="H51" s="1244"/>
      <c r="I51" s="1277"/>
      <c r="J51" s="1277"/>
      <c r="K51" s="1243"/>
      <c r="L51" s="1243"/>
      <c r="M51" s="1243"/>
      <c r="N51" s="1243"/>
      <c r="AM51" s="1242"/>
      <c r="AN51" s="1236" t="s">
        <v>605</v>
      </c>
      <c r="AO51" s="1236"/>
      <c r="AP51" s="1236"/>
      <c r="AQ51" s="1236"/>
      <c r="AR51" s="1236"/>
      <c r="AS51" s="1236"/>
      <c r="AT51" s="1236"/>
      <c r="AU51" s="1236"/>
      <c r="AV51" s="1236"/>
      <c r="AW51" s="1236"/>
      <c r="AX51" s="1236"/>
      <c r="AY51" s="1236"/>
      <c r="AZ51" s="1236"/>
      <c r="BA51" s="1236"/>
      <c r="BB51" s="1236" t="s">
        <v>603</v>
      </c>
      <c r="BC51" s="1236"/>
      <c r="BD51" s="1236"/>
      <c r="BE51" s="1236"/>
      <c r="BF51" s="1236"/>
      <c r="BG51" s="1236"/>
      <c r="BH51" s="1236"/>
      <c r="BI51" s="1236"/>
      <c r="BJ51" s="1236"/>
      <c r="BK51" s="1236"/>
      <c r="BL51" s="1236"/>
      <c r="BM51" s="1236"/>
      <c r="BN51" s="1236"/>
      <c r="BO51" s="1236"/>
      <c r="BP51" s="1235">
        <v>202.4</v>
      </c>
      <c r="BQ51" s="1235"/>
      <c r="BR51" s="1235"/>
      <c r="BS51" s="1235"/>
      <c r="BT51" s="1235"/>
      <c r="BU51" s="1235"/>
      <c r="BV51" s="1235"/>
      <c r="BW51" s="1235"/>
      <c r="BX51" s="1235">
        <v>202.6</v>
      </c>
      <c r="BY51" s="1235"/>
      <c r="BZ51" s="1235"/>
      <c r="CA51" s="1235"/>
      <c r="CB51" s="1235"/>
      <c r="CC51" s="1235"/>
      <c r="CD51" s="1235"/>
      <c r="CE51" s="1235"/>
      <c r="CF51" s="1235">
        <v>203.6</v>
      </c>
      <c r="CG51" s="1235"/>
      <c r="CH51" s="1235"/>
      <c r="CI51" s="1235"/>
      <c r="CJ51" s="1235"/>
      <c r="CK51" s="1235"/>
      <c r="CL51" s="1235"/>
      <c r="CM51" s="1235"/>
      <c r="CN51" s="1235">
        <v>206</v>
      </c>
      <c r="CO51" s="1235"/>
      <c r="CP51" s="1235"/>
      <c r="CQ51" s="1235"/>
      <c r="CR51" s="1235"/>
      <c r="CS51" s="1235"/>
      <c r="CT51" s="1235"/>
      <c r="CU51" s="1235"/>
      <c r="CV51" s="1235">
        <v>208.6</v>
      </c>
      <c r="CW51" s="1235"/>
      <c r="CX51" s="1235"/>
      <c r="CY51" s="1235"/>
      <c r="CZ51" s="1235"/>
      <c r="DA51" s="1235"/>
      <c r="DB51" s="1235"/>
      <c r="DC51" s="1235"/>
    </row>
    <row r="52" spans="1:109" ht="13" x14ac:dyDescent="0.2">
      <c r="B52" s="1228"/>
      <c r="G52" s="1244"/>
      <c r="H52" s="1244"/>
      <c r="I52" s="1277"/>
      <c r="J52" s="1277"/>
      <c r="K52" s="1243"/>
      <c r="L52" s="1243"/>
      <c r="M52" s="1243"/>
      <c r="N52" s="1243"/>
      <c r="AM52" s="1242"/>
      <c r="AN52" s="1236"/>
      <c r="AO52" s="1236"/>
      <c r="AP52" s="1236"/>
      <c r="AQ52" s="1236"/>
      <c r="AR52" s="1236"/>
      <c r="AS52" s="1236"/>
      <c r="AT52" s="1236"/>
      <c r="AU52" s="1236"/>
      <c r="AV52" s="1236"/>
      <c r="AW52" s="1236"/>
      <c r="AX52" s="1236"/>
      <c r="AY52" s="1236"/>
      <c r="AZ52" s="1236"/>
      <c r="BA52" s="1236"/>
      <c r="BB52" s="1236"/>
      <c r="BC52" s="1236"/>
      <c r="BD52" s="1236"/>
      <c r="BE52" s="1236"/>
      <c r="BF52" s="1236"/>
      <c r="BG52" s="1236"/>
      <c r="BH52" s="1236"/>
      <c r="BI52" s="1236"/>
      <c r="BJ52" s="1236"/>
      <c r="BK52" s="1236"/>
      <c r="BL52" s="1236"/>
      <c r="BM52" s="1236"/>
      <c r="BN52" s="1236"/>
      <c r="BO52" s="1236"/>
      <c r="BP52" s="1235"/>
      <c r="BQ52" s="1235"/>
      <c r="BR52" s="1235"/>
      <c r="BS52" s="1235"/>
      <c r="BT52" s="1235"/>
      <c r="BU52" s="1235"/>
      <c r="BV52" s="1235"/>
      <c r="BW52" s="1235"/>
      <c r="BX52" s="1235"/>
      <c r="BY52" s="1235"/>
      <c r="BZ52" s="1235"/>
      <c r="CA52" s="1235"/>
      <c r="CB52" s="1235"/>
      <c r="CC52" s="1235"/>
      <c r="CD52" s="1235"/>
      <c r="CE52" s="1235"/>
      <c r="CF52" s="1235"/>
      <c r="CG52" s="1235"/>
      <c r="CH52" s="1235"/>
      <c r="CI52" s="1235"/>
      <c r="CJ52" s="1235"/>
      <c r="CK52" s="1235"/>
      <c r="CL52" s="1235"/>
      <c r="CM52" s="1235"/>
      <c r="CN52" s="1235"/>
      <c r="CO52" s="1235"/>
      <c r="CP52" s="1235"/>
      <c r="CQ52" s="1235"/>
      <c r="CR52" s="1235"/>
      <c r="CS52" s="1235"/>
      <c r="CT52" s="1235"/>
      <c r="CU52" s="1235"/>
      <c r="CV52" s="1235"/>
      <c r="CW52" s="1235"/>
      <c r="CX52" s="1235"/>
      <c r="CY52" s="1235"/>
      <c r="CZ52" s="1235"/>
      <c r="DA52" s="1235"/>
      <c r="DB52" s="1235"/>
      <c r="DC52" s="1235"/>
    </row>
    <row r="53" spans="1:109" ht="13" x14ac:dyDescent="0.2">
      <c r="A53" s="1264"/>
      <c r="B53" s="1228"/>
      <c r="G53" s="1244"/>
      <c r="H53" s="1244"/>
      <c r="I53" s="1240"/>
      <c r="J53" s="1240"/>
      <c r="K53" s="1243"/>
      <c r="L53" s="1243"/>
      <c r="M53" s="1243"/>
      <c r="N53" s="1243"/>
      <c r="AM53" s="1242"/>
      <c r="AN53" s="1236"/>
      <c r="AO53" s="1236"/>
      <c r="AP53" s="1236"/>
      <c r="AQ53" s="1236"/>
      <c r="AR53" s="1236"/>
      <c r="AS53" s="1236"/>
      <c r="AT53" s="1236"/>
      <c r="AU53" s="1236"/>
      <c r="AV53" s="1236"/>
      <c r="AW53" s="1236"/>
      <c r="AX53" s="1236"/>
      <c r="AY53" s="1236"/>
      <c r="AZ53" s="1236"/>
      <c r="BA53" s="1236"/>
      <c r="BB53" s="1236" t="s">
        <v>610</v>
      </c>
      <c r="BC53" s="1236"/>
      <c r="BD53" s="1236"/>
      <c r="BE53" s="1236"/>
      <c r="BF53" s="1236"/>
      <c r="BG53" s="1236"/>
      <c r="BH53" s="1236"/>
      <c r="BI53" s="1236"/>
      <c r="BJ53" s="1236"/>
      <c r="BK53" s="1236"/>
      <c r="BL53" s="1236"/>
      <c r="BM53" s="1236"/>
      <c r="BN53" s="1236"/>
      <c r="BO53" s="1236"/>
      <c r="BP53" s="1235">
        <v>42.9</v>
      </c>
      <c r="BQ53" s="1235"/>
      <c r="BR53" s="1235"/>
      <c r="BS53" s="1235"/>
      <c r="BT53" s="1235"/>
      <c r="BU53" s="1235"/>
      <c r="BV53" s="1235"/>
      <c r="BW53" s="1235"/>
      <c r="BX53" s="1235">
        <v>44.4</v>
      </c>
      <c r="BY53" s="1235"/>
      <c r="BZ53" s="1235"/>
      <c r="CA53" s="1235"/>
      <c r="CB53" s="1235"/>
      <c r="CC53" s="1235"/>
      <c r="CD53" s="1235"/>
      <c r="CE53" s="1235"/>
      <c r="CF53" s="1235">
        <v>46</v>
      </c>
      <c r="CG53" s="1235"/>
      <c r="CH53" s="1235"/>
      <c r="CI53" s="1235"/>
      <c r="CJ53" s="1235"/>
      <c r="CK53" s="1235"/>
      <c r="CL53" s="1235"/>
      <c r="CM53" s="1235"/>
      <c r="CN53" s="1235">
        <v>47.6</v>
      </c>
      <c r="CO53" s="1235"/>
      <c r="CP53" s="1235"/>
      <c r="CQ53" s="1235"/>
      <c r="CR53" s="1235"/>
      <c r="CS53" s="1235"/>
      <c r="CT53" s="1235"/>
      <c r="CU53" s="1235"/>
      <c r="CV53" s="1235">
        <v>48.8</v>
      </c>
      <c r="CW53" s="1235"/>
      <c r="CX53" s="1235"/>
      <c r="CY53" s="1235"/>
      <c r="CZ53" s="1235"/>
      <c r="DA53" s="1235"/>
      <c r="DB53" s="1235"/>
      <c r="DC53" s="1235"/>
    </row>
    <row r="54" spans="1:109" ht="13" x14ac:dyDescent="0.2">
      <c r="A54" s="1264"/>
      <c r="B54" s="1228"/>
      <c r="G54" s="1244"/>
      <c r="H54" s="1244"/>
      <c r="I54" s="1240"/>
      <c r="J54" s="1240"/>
      <c r="K54" s="1243"/>
      <c r="L54" s="1243"/>
      <c r="M54" s="1243"/>
      <c r="N54" s="1243"/>
      <c r="AM54" s="1242"/>
      <c r="AN54" s="1236"/>
      <c r="AO54" s="1236"/>
      <c r="AP54" s="1236"/>
      <c r="AQ54" s="1236"/>
      <c r="AR54" s="1236"/>
      <c r="AS54" s="1236"/>
      <c r="AT54" s="1236"/>
      <c r="AU54" s="1236"/>
      <c r="AV54" s="1236"/>
      <c r="AW54" s="1236"/>
      <c r="AX54" s="1236"/>
      <c r="AY54" s="1236"/>
      <c r="AZ54" s="1236"/>
      <c r="BA54" s="1236"/>
      <c r="BB54" s="1236"/>
      <c r="BC54" s="1236"/>
      <c r="BD54" s="1236"/>
      <c r="BE54" s="1236"/>
      <c r="BF54" s="1236"/>
      <c r="BG54" s="1236"/>
      <c r="BH54" s="1236"/>
      <c r="BI54" s="1236"/>
      <c r="BJ54" s="1236"/>
      <c r="BK54" s="1236"/>
      <c r="BL54" s="1236"/>
      <c r="BM54" s="1236"/>
      <c r="BN54" s="1236"/>
      <c r="BO54" s="1236"/>
      <c r="BP54" s="1235"/>
      <c r="BQ54" s="1235"/>
      <c r="BR54" s="1235"/>
      <c r="BS54" s="1235"/>
      <c r="BT54" s="1235"/>
      <c r="BU54" s="1235"/>
      <c r="BV54" s="1235"/>
      <c r="BW54" s="1235"/>
      <c r="BX54" s="1235"/>
      <c r="BY54" s="1235"/>
      <c r="BZ54" s="1235"/>
      <c r="CA54" s="1235"/>
      <c r="CB54" s="1235"/>
      <c r="CC54" s="1235"/>
      <c r="CD54" s="1235"/>
      <c r="CE54" s="1235"/>
      <c r="CF54" s="1235"/>
      <c r="CG54" s="1235"/>
      <c r="CH54" s="1235"/>
      <c r="CI54" s="1235"/>
      <c r="CJ54" s="1235"/>
      <c r="CK54" s="1235"/>
      <c r="CL54" s="1235"/>
      <c r="CM54" s="1235"/>
      <c r="CN54" s="1235"/>
      <c r="CO54" s="1235"/>
      <c r="CP54" s="1235"/>
      <c r="CQ54" s="1235"/>
      <c r="CR54" s="1235"/>
      <c r="CS54" s="1235"/>
      <c r="CT54" s="1235"/>
      <c r="CU54" s="1235"/>
      <c r="CV54" s="1235"/>
      <c r="CW54" s="1235"/>
      <c r="CX54" s="1235"/>
      <c r="CY54" s="1235"/>
      <c r="CZ54" s="1235"/>
      <c r="DA54" s="1235"/>
      <c r="DB54" s="1235"/>
      <c r="DC54" s="1235"/>
    </row>
    <row r="55" spans="1:109" ht="13" x14ac:dyDescent="0.2">
      <c r="A55" s="1264"/>
      <c r="B55" s="1228"/>
      <c r="G55" s="1240"/>
      <c r="H55" s="1240"/>
      <c r="I55" s="1240"/>
      <c r="J55" s="1240"/>
      <c r="K55" s="1243"/>
      <c r="L55" s="1243"/>
      <c r="M55" s="1243"/>
      <c r="N55" s="1243"/>
      <c r="AN55" s="1237" t="s">
        <v>604</v>
      </c>
      <c r="AO55" s="1237"/>
      <c r="AP55" s="1237"/>
      <c r="AQ55" s="1237"/>
      <c r="AR55" s="1237"/>
      <c r="AS55" s="1237"/>
      <c r="AT55" s="1237"/>
      <c r="AU55" s="1237"/>
      <c r="AV55" s="1237"/>
      <c r="AW55" s="1237"/>
      <c r="AX55" s="1237"/>
      <c r="AY55" s="1237"/>
      <c r="AZ55" s="1237"/>
      <c r="BA55" s="1237"/>
      <c r="BB55" s="1236" t="s">
        <v>603</v>
      </c>
      <c r="BC55" s="1236"/>
      <c r="BD55" s="1236"/>
      <c r="BE55" s="1236"/>
      <c r="BF55" s="1236"/>
      <c r="BG55" s="1236"/>
      <c r="BH55" s="1236"/>
      <c r="BI55" s="1236"/>
      <c r="BJ55" s="1236"/>
      <c r="BK55" s="1236"/>
      <c r="BL55" s="1236"/>
      <c r="BM55" s="1236"/>
      <c r="BN55" s="1236"/>
      <c r="BO55" s="1236"/>
      <c r="BP55" s="1235">
        <v>169.1</v>
      </c>
      <c r="BQ55" s="1235"/>
      <c r="BR55" s="1235"/>
      <c r="BS55" s="1235"/>
      <c r="BT55" s="1235"/>
      <c r="BU55" s="1235"/>
      <c r="BV55" s="1235"/>
      <c r="BW55" s="1235"/>
      <c r="BX55" s="1235">
        <v>174.6</v>
      </c>
      <c r="BY55" s="1235"/>
      <c r="BZ55" s="1235"/>
      <c r="CA55" s="1235"/>
      <c r="CB55" s="1235"/>
      <c r="CC55" s="1235"/>
      <c r="CD55" s="1235"/>
      <c r="CE55" s="1235"/>
      <c r="CF55" s="1235">
        <v>245.1</v>
      </c>
      <c r="CG55" s="1235"/>
      <c r="CH55" s="1235"/>
      <c r="CI55" s="1235"/>
      <c r="CJ55" s="1235"/>
      <c r="CK55" s="1235"/>
      <c r="CL55" s="1235"/>
      <c r="CM55" s="1235"/>
      <c r="CN55" s="1235">
        <v>246.9</v>
      </c>
      <c r="CO55" s="1235"/>
      <c r="CP55" s="1235"/>
      <c r="CQ55" s="1235"/>
      <c r="CR55" s="1235"/>
      <c r="CS55" s="1235"/>
      <c r="CT55" s="1235"/>
      <c r="CU55" s="1235"/>
      <c r="CV55" s="1235">
        <v>250.4</v>
      </c>
      <c r="CW55" s="1235"/>
      <c r="CX55" s="1235"/>
      <c r="CY55" s="1235"/>
      <c r="CZ55" s="1235"/>
      <c r="DA55" s="1235"/>
      <c r="DB55" s="1235"/>
      <c r="DC55" s="1235"/>
    </row>
    <row r="56" spans="1:109" ht="13" x14ac:dyDescent="0.2">
      <c r="A56" s="1264"/>
      <c r="B56" s="1228"/>
      <c r="G56" s="1240"/>
      <c r="H56" s="1240"/>
      <c r="I56" s="1240"/>
      <c r="J56" s="1240"/>
      <c r="K56" s="1243"/>
      <c r="L56" s="1243"/>
      <c r="M56" s="1243"/>
      <c r="N56" s="1243"/>
      <c r="AN56" s="1237"/>
      <c r="AO56" s="1237"/>
      <c r="AP56" s="1237"/>
      <c r="AQ56" s="1237"/>
      <c r="AR56" s="1237"/>
      <c r="AS56" s="1237"/>
      <c r="AT56" s="1237"/>
      <c r="AU56" s="1237"/>
      <c r="AV56" s="1237"/>
      <c r="AW56" s="1237"/>
      <c r="AX56" s="1237"/>
      <c r="AY56" s="1237"/>
      <c r="AZ56" s="1237"/>
      <c r="BA56" s="1237"/>
      <c r="BB56" s="1236"/>
      <c r="BC56" s="1236"/>
      <c r="BD56" s="1236"/>
      <c r="BE56" s="1236"/>
      <c r="BF56" s="1236"/>
      <c r="BG56" s="1236"/>
      <c r="BH56" s="1236"/>
      <c r="BI56" s="1236"/>
      <c r="BJ56" s="1236"/>
      <c r="BK56" s="1236"/>
      <c r="BL56" s="1236"/>
      <c r="BM56" s="1236"/>
      <c r="BN56" s="1236"/>
      <c r="BO56" s="1236"/>
      <c r="BP56" s="1235"/>
      <c r="BQ56" s="1235"/>
      <c r="BR56" s="1235"/>
      <c r="BS56" s="1235"/>
      <c r="BT56" s="1235"/>
      <c r="BU56" s="1235"/>
      <c r="BV56" s="1235"/>
      <c r="BW56" s="1235"/>
      <c r="BX56" s="1235"/>
      <c r="BY56" s="1235"/>
      <c r="BZ56" s="1235"/>
      <c r="CA56" s="1235"/>
      <c r="CB56" s="1235"/>
      <c r="CC56" s="1235"/>
      <c r="CD56" s="1235"/>
      <c r="CE56" s="1235"/>
      <c r="CF56" s="1235"/>
      <c r="CG56" s="1235"/>
      <c r="CH56" s="1235"/>
      <c r="CI56" s="1235"/>
      <c r="CJ56" s="1235"/>
      <c r="CK56" s="1235"/>
      <c r="CL56" s="1235"/>
      <c r="CM56" s="1235"/>
      <c r="CN56" s="1235"/>
      <c r="CO56" s="1235"/>
      <c r="CP56" s="1235"/>
      <c r="CQ56" s="1235"/>
      <c r="CR56" s="1235"/>
      <c r="CS56" s="1235"/>
      <c r="CT56" s="1235"/>
      <c r="CU56" s="1235"/>
      <c r="CV56" s="1235"/>
      <c r="CW56" s="1235"/>
      <c r="CX56" s="1235"/>
      <c r="CY56" s="1235"/>
      <c r="CZ56" s="1235"/>
      <c r="DA56" s="1235"/>
      <c r="DB56" s="1235"/>
      <c r="DC56" s="1235"/>
    </row>
    <row r="57" spans="1:109" s="1264" customFormat="1" ht="13" x14ac:dyDescent="0.2">
      <c r="B57" s="1270"/>
      <c r="G57" s="1240"/>
      <c r="H57" s="1240"/>
      <c r="I57" s="1239"/>
      <c r="J57" s="1239"/>
      <c r="K57" s="1243"/>
      <c r="L57" s="1243"/>
      <c r="M57" s="1243"/>
      <c r="N57" s="1243"/>
      <c r="AM57" s="1227"/>
      <c r="AN57" s="1237"/>
      <c r="AO57" s="1237"/>
      <c r="AP57" s="1237"/>
      <c r="AQ57" s="1237"/>
      <c r="AR57" s="1237"/>
      <c r="AS57" s="1237"/>
      <c r="AT57" s="1237"/>
      <c r="AU57" s="1237"/>
      <c r="AV57" s="1237"/>
      <c r="AW57" s="1237"/>
      <c r="AX57" s="1237"/>
      <c r="AY57" s="1237"/>
      <c r="AZ57" s="1237"/>
      <c r="BA57" s="1237"/>
      <c r="BB57" s="1236" t="s">
        <v>610</v>
      </c>
      <c r="BC57" s="1236"/>
      <c r="BD57" s="1236"/>
      <c r="BE57" s="1236"/>
      <c r="BF57" s="1236"/>
      <c r="BG57" s="1236"/>
      <c r="BH57" s="1236"/>
      <c r="BI57" s="1236"/>
      <c r="BJ57" s="1236"/>
      <c r="BK57" s="1236"/>
      <c r="BL57" s="1236"/>
      <c r="BM57" s="1236"/>
      <c r="BN57" s="1236"/>
      <c r="BO57" s="1236"/>
      <c r="BP57" s="1235">
        <v>48.6</v>
      </c>
      <c r="BQ57" s="1235"/>
      <c r="BR57" s="1235"/>
      <c r="BS57" s="1235"/>
      <c r="BT57" s="1235"/>
      <c r="BU57" s="1235"/>
      <c r="BV57" s="1235"/>
      <c r="BW57" s="1235"/>
      <c r="BX57" s="1235">
        <v>53.3</v>
      </c>
      <c r="BY57" s="1235"/>
      <c r="BZ57" s="1235"/>
      <c r="CA57" s="1235"/>
      <c r="CB57" s="1235"/>
      <c r="CC57" s="1235"/>
      <c r="CD57" s="1235"/>
      <c r="CE57" s="1235"/>
      <c r="CF57" s="1235">
        <v>53.4</v>
      </c>
      <c r="CG57" s="1235"/>
      <c r="CH57" s="1235"/>
      <c r="CI57" s="1235"/>
      <c r="CJ57" s="1235"/>
      <c r="CK57" s="1235"/>
      <c r="CL57" s="1235"/>
      <c r="CM57" s="1235"/>
      <c r="CN57" s="1235">
        <v>54.8</v>
      </c>
      <c r="CO57" s="1235"/>
      <c r="CP57" s="1235"/>
      <c r="CQ57" s="1235"/>
      <c r="CR57" s="1235"/>
      <c r="CS57" s="1235"/>
      <c r="CT57" s="1235"/>
      <c r="CU57" s="1235"/>
      <c r="CV57" s="1235">
        <v>54.9</v>
      </c>
      <c r="CW57" s="1235"/>
      <c r="CX57" s="1235"/>
      <c r="CY57" s="1235"/>
      <c r="CZ57" s="1235"/>
      <c r="DA57" s="1235"/>
      <c r="DB57" s="1235"/>
      <c r="DC57" s="1235"/>
      <c r="DD57" s="1275"/>
      <c r="DE57" s="1270"/>
    </row>
    <row r="58" spans="1:109" s="1264" customFormat="1" ht="13" x14ac:dyDescent="0.2">
      <c r="A58" s="1227"/>
      <c r="B58" s="1270"/>
      <c r="G58" s="1240"/>
      <c r="H58" s="1240"/>
      <c r="I58" s="1239"/>
      <c r="J58" s="1239"/>
      <c r="K58" s="1243"/>
      <c r="L58" s="1243"/>
      <c r="M58" s="1243"/>
      <c r="N58" s="1243"/>
      <c r="AM58" s="1227"/>
      <c r="AN58" s="1237"/>
      <c r="AO58" s="1237"/>
      <c r="AP58" s="1237"/>
      <c r="AQ58" s="1237"/>
      <c r="AR58" s="1237"/>
      <c r="AS58" s="1237"/>
      <c r="AT58" s="1237"/>
      <c r="AU58" s="1237"/>
      <c r="AV58" s="1237"/>
      <c r="AW58" s="1237"/>
      <c r="AX58" s="1237"/>
      <c r="AY58" s="1237"/>
      <c r="AZ58" s="1237"/>
      <c r="BA58" s="1237"/>
      <c r="BB58" s="1236"/>
      <c r="BC58" s="1236"/>
      <c r="BD58" s="1236"/>
      <c r="BE58" s="1236"/>
      <c r="BF58" s="1236"/>
      <c r="BG58" s="1236"/>
      <c r="BH58" s="1236"/>
      <c r="BI58" s="1236"/>
      <c r="BJ58" s="1236"/>
      <c r="BK58" s="1236"/>
      <c r="BL58" s="1236"/>
      <c r="BM58" s="1236"/>
      <c r="BN58" s="1236"/>
      <c r="BO58" s="1236"/>
      <c r="BP58" s="1235"/>
      <c r="BQ58" s="1235"/>
      <c r="BR58" s="1235"/>
      <c r="BS58" s="1235"/>
      <c r="BT58" s="1235"/>
      <c r="BU58" s="1235"/>
      <c r="BV58" s="1235"/>
      <c r="BW58" s="1235"/>
      <c r="BX58" s="1235"/>
      <c r="BY58" s="1235"/>
      <c r="BZ58" s="1235"/>
      <c r="CA58" s="1235"/>
      <c r="CB58" s="1235"/>
      <c r="CC58" s="1235"/>
      <c r="CD58" s="1235"/>
      <c r="CE58" s="1235"/>
      <c r="CF58" s="1235"/>
      <c r="CG58" s="1235"/>
      <c r="CH58" s="1235"/>
      <c r="CI58" s="1235"/>
      <c r="CJ58" s="1235"/>
      <c r="CK58" s="1235"/>
      <c r="CL58" s="1235"/>
      <c r="CM58" s="1235"/>
      <c r="CN58" s="1235"/>
      <c r="CO58" s="1235"/>
      <c r="CP58" s="1235"/>
      <c r="CQ58" s="1235"/>
      <c r="CR58" s="1235"/>
      <c r="CS58" s="1235"/>
      <c r="CT58" s="1235"/>
      <c r="CU58" s="1235"/>
      <c r="CV58" s="1235"/>
      <c r="CW58" s="1235"/>
      <c r="CX58" s="1235"/>
      <c r="CY58" s="1235"/>
      <c r="CZ58" s="1235"/>
      <c r="DA58" s="1235"/>
      <c r="DB58" s="1235"/>
      <c r="DC58" s="1235"/>
      <c r="DD58" s="1275"/>
      <c r="DE58" s="1270"/>
    </row>
    <row r="59" spans="1:109" s="1264" customFormat="1" ht="13" x14ac:dyDescent="0.2">
      <c r="A59" s="1227"/>
      <c r="B59" s="1270"/>
      <c r="K59" s="1276"/>
      <c r="L59" s="1276"/>
      <c r="M59" s="1276"/>
      <c r="N59" s="1276"/>
      <c r="AQ59" s="1276"/>
      <c r="AR59" s="1276"/>
      <c r="AS59" s="1276"/>
      <c r="AT59" s="1276"/>
      <c r="BC59" s="1276"/>
      <c r="BD59" s="1276"/>
      <c r="BE59" s="1276"/>
      <c r="BF59" s="1276"/>
      <c r="BO59" s="1276"/>
      <c r="BP59" s="1276"/>
      <c r="BQ59" s="1276"/>
      <c r="BR59" s="1276"/>
      <c r="CA59" s="1276"/>
      <c r="CB59" s="1276"/>
      <c r="CC59" s="1276"/>
      <c r="CD59" s="1276"/>
      <c r="CM59" s="1276"/>
      <c r="CN59" s="1276"/>
      <c r="CO59" s="1276"/>
      <c r="CP59" s="1276"/>
      <c r="CY59" s="1276"/>
      <c r="CZ59" s="1276"/>
      <c r="DA59" s="1276"/>
      <c r="DB59" s="1276"/>
      <c r="DC59" s="1276"/>
      <c r="DD59" s="1275"/>
      <c r="DE59" s="1270"/>
    </row>
    <row r="60" spans="1:109" s="1264" customFormat="1" ht="13" x14ac:dyDescent="0.2">
      <c r="A60" s="1227"/>
      <c r="B60" s="1270"/>
      <c r="K60" s="1276"/>
      <c r="L60" s="1276"/>
      <c r="M60" s="1276"/>
      <c r="N60" s="1276"/>
      <c r="AQ60" s="1276"/>
      <c r="AR60" s="1276"/>
      <c r="AS60" s="1276"/>
      <c r="AT60" s="1276"/>
      <c r="BC60" s="1276"/>
      <c r="BD60" s="1276"/>
      <c r="BE60" s="1276"/>
      <c r="BF60" s="1276"/>
      <c r="BO60" s="1276"/>
      <c r="BP60" s="1276"/>
      <c r="BQ60" s="1276"/>
      <c r="BR60" s="1276"/>
      <c r="CA60" s="1276"/>
      <c r="CB60" s="1276"/>
      <c r="CC60" s="1276"/>
      <c r="CD60" s="1276"/>
      <c r="CM60" s="1276"/>
      <c r="CN60" s="1276"/>
      <c r="CO60" s="1276"/>
      <c r="CP60" s="1276"/>
      <c r="CY60" s="1276"/>
      <c r="CZ60" s="1276"/>
      <c r="DA60" s="1276"/>
      <c r="DB60" s="1276"/>
      <c r="DC60" s="1276"/>
      <c r="DD60" s="1275"/>
      <c r="DE60" s="1270"/>
    </row>
    <row r="61" spans="1:109" s="1264" customFormat="1" ht="13" x14ac:dyDescent="0.2">
      <c r="A61" s="1227"/>
      <c r="B61" s="1274"/>
      <c r="C61" s="1273"/>
      <c r="D61" s="1273"/>
      <c r="E61" s="1273"/>
      <c r="F61" s="1273"/>
      <c r="G61" s="1273"/>
      <c r="H61" s="1273"/>
      <c r="I61" s="1273"/>
      <c r="J61" s="1273"/>
      <c r="K61" s="1273"/>
      <c r="L61" s="1273"/>
      <c r="M61" s="1272"/>
      <c r="N61" s="1272"/>
      <c r="O61" s="1273"/>
      <c r="P61" s="1273"/>
      <c r="Q61" s="1273"/>
      <c r="R61" s="1273"/>
      <c r="S61" s="1273"/>
      <c r="T61" s="1273"/>
      <c r="U61" s="1273"/>
      <c r="V61" s="1273"/>
      <c r="W61" s="1273"/>
      <c r="X61" s="1273"/>
      <c r="Y61" s="1273"/>
      <c r="Z61" s="1273"/>
      <c r="AA61" s="1273"/>
      <c r="AB61" s="1273"/>
      <c r="AC61" s="1273"/>
      <c r="AD61" s="1273"/>
      <c r="AE61" s="1273"/>
      <c r="AF61" s="1273"/>
      <c r="AG61" s="1273"/>
      <c r="AH61" s="1273"/>
      <c r="AI61" s="1273"/>
      <c r="AJ61" s="1273"/>
      <c r="AK61" s="1273"/>
      <c r="AL61" s="1273"/>
      <c r="AM61" s="1273"/>
      <c r="AN61" s="1273"/>
      <c r="AO61" s="1273"/>
      <c r="AP61" s="1273"/>
      <c r="AQ61" s="1273"/>
      <c r="AR61" s="1273"/>
      <c r="AS61" s="1272"/>
      <c r="AT61" s="1272"/>
      <c r="AU61" s="1273"/>
      <c r="AV61" s="1273"/>
      <c r="AW61" s="1273"/>
      <c r="AX61" s="1273"/>
      <c r="AY61" s="1273"/>
      <c r="AZ61" s="1273"/>
      <c r="BA61" s="1273"/>
      <c r="BB61" s="1273"/>
      <c r="BC61" s="1273"/>
      <c r="BD61" s="1273"/>
      <c r="BE61" s="1272"/>
      <c r="BF61" s="1272"/>
      <c r="BG61" s="1273"/>
      <c r="BH61" s="1273"/>
      <c r="BI61" s="1273"/>
      <c r="BJ61" s="1273"/>
      <c r="BK61" s="1273"/>
      <c r="BL61" s="1273"/>
      <c r="BM61" s="1273"/>
      <c r="BN61" s="1273"/>
      <c r="BO61" s="1273"/>
      <c r="BP61" s="1273"/>
      <c r="BQ61" s="1272"/>
      <c r="BR61" s="1272"/>
      <c r="BS61" s="1273"/>
      <c r="BT61" s="1273"/>
      <c r="BU61" s="1273"/>
      <c r="BV61" s="1273"/>
      <c r="BW61" s="1273"/>
      <c r="BX61" s="1273"/>
      <c r="BY61" s="1273"/>
      <c r="BZ61" s="1273"/>
      <c r="CA61" s="1273"/>
      <c r="CB61" s="1273"/>
      <c r="CC61" s="1272"/>
      <c r="CD61" s="1272"/>
      <c r="CE61" s="1273"/>
      <c r="CF61" s="1273"/>
      <c r="CG61" s="1273"/>
      <c r="CH61" s="1273"/>
      <c r="CI61" s="1273"/>
      <c r="CJ61" s="1273"/>
      <c r="CK61" s="1273"/>
      <c r="CL61" s="1273"/>
      <c r="CM61" s="1273"/>
      <c r="CN61" s="1273"/>
      <c r="CO61" s="1272"/>
      <c r="CP61" s="1272"/>
      <c r="CQ61" s="1273"/>
      <c r="CR61" s="1273"/>
      <c r="CS61" s="1273"/>
      <c r="CT61" s="1273"/>
      <c r="CU61" s="1273"/>
      <c r="CV61" s="1273"/>
      <c r="CW61" s="1273"/>
      <c r="CX61" s="1273"/>
      <c r="CY61" s="1273"/>
      <c r="CZ61" s="1273"/>
      <c r="DA61" s="1272"/>
      <c r="DB61" s="1272"/>
      <c r="DC61" s="1272"/>
      <c r="DD61" s="1271"/>
      <c r="DE61" s="1270"/>
    </row>
    <row r="62" spans="1:109" ht="13" x14ac:dyDescent="0.2">
      <c r="B62" s="1269"/>
      <c r="C62" s="1269"/>
      <c r="D62" s="1269"/>
      <c r="E62" s="1269"/>
      <c r="F62" s="1269"/>
      <c r="G62" s="1269"/>
      <c r="H62" s="1269"/>
      <c r="I62" s="1269"/>
      <c r="J62" s="1269"/>
      <c r="K62" s="1269"/>
      <c r="L62" s="1269"/>
      <c r="M62" s="1269"/>
      <c r="N62" s="1269"/>
      <c r="O62" s="1269"/>
      <c r="P62" s="1269"/>
      <c r="Q62" s="1269"/>
      <c r="R62" s="1269"/>
      <c r="S62" s="1269"/>
      <c r="T62" s="1269"/>
      <c r="U62" s="1269"/>
      <c r="V62" s="1269"/>
      <c r="W62" s="1269"/>
      <c r="X62" s="1269"/>
      <c r="Y62" s="1269"/>
      <c r="Z62" s="1269"/>
      <c r="AA62" s="1269"/>
      <c r="AB62" s="1269"/>
      <c r="AC62" s="1269"/>
      <c r="AD62" s="1269"/>
      <c r="AE62" s="1269"/>
      <c r="AF62" s="1269"/>
      <c r="AG62" s="1269"/>
      <c r="AH62" s="1269"/>
      <c r="AI62" s="1269"/>
      <c r="AJ62" s="1269"/>
      <c r="AK62" s="1269"/>
      <c r="AL62" s="1269"/>
      <c r="AM62" s="1269"/>
      <c r="AN62" s="1269"/>
      <c r="AO62" s="1269"/>
      <c r="AP62" s="1269"/>
      <c r="AQ62" s="1269"/>
      <c r="AR62" s="1269"/>
      <c r="AS62" s="1269"/>
      <c r="AT62" s="1269"/>
      <c r="AU62" s="1269"/>
      <c r="AV62" s="1269"/>
      <c r="AW62" s="1269"/>
      <c r="AX62" s="1269"/>
      <c r="AY62" s="1269"/>
      <c r="AZ62" s="1269"/>
      <c r="BA62" s="1269"/>
      <c r="BB62" s="1269"/>
      <c r="BC62" s="1269"/>
      <c r="BD62" s="1269"/>
      <c r="BE62" s="1269"/>
      <c r="BF62" s="1269"/>
      <c r="BG62" s="1269"/>
      <c r="BH62" s="1269"/>
      <c r="BI62" s="1269"/>
      <c r="BJ62" s="1269"/>
      <c r="BK62" s="1269"/>
      <c r="BL62" s="1269"/>
      <c r="BM62" s="1269"/>
      <c r="BN62" s="1269"/>
      <c r="BO62" s="1269"/>
      <c r="BP62" s="1269"/>
      <c r="BQ62" s="1269"/>
      <c r="BR62" s="1269"/>
      <c r="BS62" s="1269"/>
      <c r="BT62" s="1269"/>
      <c r="BU62" s="1269"/>
      <c r="BV62" s="1269"/>
      <c r="BW62" s="1269"/>
      <c r="BX62" s="1269"/>
      <c r="BY62" s="1269"/>
      <c r="BZ62" s="1269"/>
      <c r="CA62" s="1269"/>
      <c r="CB62" s="1269"/>
      <c r="CC62" s="1269"/>
      <c r="CD62" s="1269"/>
      <c r="CE62" s="1269"/>
      <c r="CF62" s="1269"/>
      <c r="CG62" s="1269"/>
      <c r="CH62" s="1269"/>
      <c r="CI62" s="1269"/>
      <c r="CJ62" s="1269"/>
      <c r="CK62" s="1269"/>
      <c r="CL62" s="1269"/>
      <c r="CM62" s="1269"/>
      <c r="CN62" s="1269"/>
      <c r="CO62" s="1269"/>
      <c r="CP62" s="1269"/>
      <c r="CQ62" s="1269"/>
      <c r="CR62" s="1269"/>
      <c r="CS62" s="1269"/>
      <c r="CT62" s="1269"/>
      <c r="CU62" s="1269"/>
      <c r="CV62" s="1269"/>
      <c r="CW62" s="1269"/>
      <c r="CX62" s="1269"/>
      <c r="CY62" s="1269"/>
      <c r="CZ62" s="1269"/>
      <c r="DA62" s="1269"/>
      <c r="DB62" s="1269"/>
      <c r="DC62" s="1269"/>
      <c r="DD62" s="1269"/>
      <c r="DE62" s="1227"/>
    </row>
    <row r="63" spans="1:109" ht="16.5" x14ac:dyDescent="0.2">
      <c r="B63" s="1268" t="s">
        <v>609</v>
      </c>
    </row>
    <row r="64" spans="1:109" ht="13" x14ac:dyDescent="0.2">
      <c r="B64" s="1228"/>
      <c r="G64" s="1265"/>
      <c r="I64" s="1267"/>
      <c r="J64" s="1267"/>
      <c r="K64" s="1267"/>
      <c r="L64" s="1267"/>
      <c r="M64" s="1267"/>
      <c r="N64" s="1266"/>
      <c r="AM64" s="1265"/>
      <c r="AN64" s="1265" t="s">
        <v>608</v>
      </c>
      <c r="AP64" s="1264"/>
      <c r="AQ64" s="1264"/>
      <c r="AR64" s="1264"/>
      <c r="AY64" s="1265"/>
      <c r="BA64" s="1264"/>
      <c r="BB64" s="1264"/>
      <c r="BC64" s="1264"/>
      <c r="BK64" s="1265"/>
      <c r="BM64" s="1264"/>
      <c r="BN64" s="1264"/>
      <c r="BO64" s="1264"/>
      <c r="BW64" s="1265"/>
      <c r="BY64" s="1264"/>
      <c r="BZ64" s="1264"/>
      <c r="CA64" s="1264"/>
      <c r="CI64" s="1265"/>
      <c r="CK64" s="1264"/>
      <c r="CL64" s="1264"/>
      <c r="CM64" s="1264"/>
      <c r="CU64" s="1265"/>
      <c r="CW64" s="1264"/>
      <c r="CX64" s="1264"/>
      <c r="CY64" s="1264"/>
    </row>
    <row r="65" spans="2:107" ht="13" x14ac:dyDescent="0.2">
      <c r="B65" s="1228"/>
      <c r="AN65" s="1263" t="s">
        <v>607</v>
      </c>
      <c r="AO65" s="1262"/>
      <c r="AP65" s="1262"/>
      <c r="AQ65" s="1262"/>
      <c r="AR65" s="1262"/>
      <c r="AS65" s="1262"/>
      <c r="AT65" s="1262"/>
      <c r="AU65" s="1262"/>
      <c r="AV65" s="1262"/>
      <c r="AW65" s="1262"/>
      <c r="AX65" s="1262"/>
      <c r="AY65" s="1262"/>
      <c r="AZ65" s="1262"/>
      <c r="BA65" s="1262"/>
      <c r="BB65" s="1262"/>
      <c r="BC65" s="1262"/>
      <c r="BD65" s="1262"/>
      <c r="BE65" s="1262"/>
      <c r="BF65" s="1262"/>
      <c r="BG65" s="1262"/>
      <c r="BH65" s="1262"/>
      <c r="BI65" s="1262"/>
      <c r="BJ65" s="1262"/>
      <c r="BK65" s="1262"/>
      <c r="BL65" s="1262"/>
      <c r="BM65" s="1262"/>
      <c r="BN65" s="1262"/>
      <c r="BO65" s="1262"/>
      <c r="BP65" s="1262"/>
      <c r="BQ65" s="1262"/>
      <c r="BR65" s="1262"/>
      <c r="BS65" s="1262"/>
      <c r="BT65" s="1262"/>
      <c r="BU65" s="1262"/>
      <c r="BV65" s="1262"/>
      <c r="BW65" s="1262"/>
      <c r="BX65" s="1262"/>
      <c r="BY65" s="1262"/>
      <c r="BZ65" s="1262"/>
      <c r="CA65" s="1262"/>
      <c r="CB65" s="1262"/>
      <c r="CC65" s="1262"/>
      <c r="CD65" s="1262"/>
      <c r="CE65" s="1262"/>
      <c r="CF65" s="1262"/>
      <c r="CG65" s="1262"/>
      <c r="CH65" s="1262"/>
      <c r="CI65" s="1262"/>
      <c r="CJ65" s="1262"/>
      <c r="CK65" s="1262"/>
      <c r="CL65" s="1262"/>
      <c r="CM65" s="1262"/>
      <c r="CN65" s="1262"/>
      <c r="CO65" s="1262"/>
      <c r="CP65" s="1262"/>
      <c r="CQ65" s="1262"/>
      <c r="CR65" s="1262"/>
      <c r="CS65" s="1262"/>
      <c r="CT65" s="1262"/>
      <c r="CU65" s="1262"/>
      <c r="CV65" s="1262"/>
      <c r="CW65" s="1262"/>
      <c r="CX65" s="1262"/>
      <c r="CY65" s="1262"/>
      <c r="CZ65" s="1262"/>
      <c r="DA65" s="1262"/>
      <c r="DB65" s="1262"/>
      <c r="DC65" s="1261"/>
    </row>
    <row r="66" spans="2:107" ht="13" x14ac:dyDescent="0.2">
      <c r="B66" s="1228"/>
      <c r="AN66" s="1260"/>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58"/>
    </row>
    <row r="67" spans="2:107" ht="13" x14ac:dyDescent="0.2">
      <c r="B67" s="1228"/>
      <c r="AN67" s="1260"/>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58"/>
    </row>
    <row r="68" spans="2:107" ht="13" x14ac:dyDescent="0.2">
      <c r="B68" s="1228"/>
      <c r="AN68" s="1260"/>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58"/>
    </row>
    <row r="69" spans="2:107" ht="13" x14ac:dyDescent="0.2">
      <c r="B69" s="1228"/>
      <c r="AN69" s="1257"/>
      <c r="AO69" s="1256"/>
      <c r="AP69" s="1256"/>
      <c r="AQ69" s="1256"/>
      <c r="AR69" s="1256"/>
      <c r="AS69" s="1256"/>
      <c r="AT69" s="1256"/>
      <c r="AU69" s="1256"/>
      <c r="AV69" s="1256"/>
      <c r="AW69" s="1256"/>
      <c r="AX69" s="1256"/>
      <c r="AY69" s="1256"/>
      <c r="AZ69" s="1256"/>
      <c r="BA69" s="1256"/>
      <c r="BB69" s="1256"/>
      <c r="BC69" s="1256"/>
      <c r="BD69" s="1256"/>
      <c r="BE69" s="1256"/>
      <c r="BF69" s="1256"/>
      <c r="BG69" s="1256"/>
      <c r="BH69" s="1256"/>
      <c r="BI69" s="1256"/>
      <c r="BJ69" s="1256"/>
      <c r="BK69" s="1256"/>
      <c r="BL69" s="1256"/>
      <c r="BM69" s="1256"/>
      <c r="BN69" s="1256"/>
      <c r="BO69" s="1256"/>
      <c r="BP69" s="1256"/>
      <c r="BQ69" s="1256"/>
      <c r="BR69" s="1256"/>
      <c r="BS69" s="1256"/>
      <c r="BT69" s="1256"/>
      <c r="BU69" s="1256"/>
      <c r="BV69" s="1256"/>
      <c r="BW69" s="1256"/>
      <c r="BX69" s="1256"/>
      <c r="BY69" s="1256"/>
      <c r="BZ69" s="1256"/>
      <c r="CA69" s="1256"/>
      <c r="CB69" s="1256"/>
      <c r="CC69" s="1256"/>
      <c r="CD69" s="1256"/>
      <c r="CE69" s="1256"/>
      <c r="CF69" s="1256"/>
      <c r="CG69" s="1256"/>
      <c r="CH69" s="1256"/>
      <c r="CI69" s="1256"/>
      <c r="CJ69" s="1256"/>
      <c r="CK69" s="1256"/>
      <c r="CL69" s="1256"/>
      <c r="CM69" s="1256"/>
      <c r="CN69" s="1256"/>
      <c r="CO69" s="1256"/>
      <c r="CP69" s="1256"/>
      <c r="CQ69" s="1256"/>
      <c r="CR69" s="1256"/>
      <c r="CS69" s="1256"/>
      <c r="CT69" s="1256"/>
      <c r="CU69" s="1256"/>
      <c r="CV69" s="1256"/>
      <c r="CW69" s="1256"/>
      <c r="CX69" s="1256"/>
      <c r="CY69" s="1256"/>
      <c r="CZ69" s="1256"/>
      <c r="DA69" s="1256"/>
      <c r="DB69" s="1256"/>
      <c r="DC69" s="1255"/>
    </row>
    <row r="70" spans="2:107" ht="13" x14ac:dyDescent="0.2">
      <c r="B70" s="1228"/>
      <c r="H70" s="1254"/>
      <c r="I70" s="1254"/>
      <c r="J70" s="1252"/>
      <c r="K70" s="1252"/>
      <c r="L70" s="1251"/>
      <c r="M70" s="1252"/>
      <c r="N70" s="1251"/>
      <c r="AN70" s="1242"/>
      <c r="AO70" s="1242"/>
      <c r="AP70" s="1242"/>
      <c r="AZ70" s="1242"/>
      <c r="BA70" s="1242"/>
      <c r="BB70" s="1242"/>
      <c r="BL70" s="1242"/>
      <c r="BM70" s="1242"/>
      <c r="BN70" s="1242"/>
      <c r="BX70" s="1242"/>
      <c r="BY70" s="1242"/>
      <c r="BZ70" s="1242"/>
      <c r="CJ70" s="1242"/>
      <c r="CK70" s="1242"/>
      <c r="CL70" s="1242"/>
      <c r="CV70" s="1242"/>
      <c r="CW70" s="1242"/>
      <c r="CX70" s="1242"/>
    </row>
    <row r="71" spans="2:107" ht="13" x14ac:dyDescent="0.2">
      <c r="B71" s="1228"/>
      <c r="G71" s="1250"/>
      <c r="I71" s="1253"/>
      <c r="J71" s="1252"/>
      <c r="K71" s="1252"/>
      <c r="L71" s="1251"/>
      <c r="M71" s="1252"/>
      <c r="N71" s="1251"/>
      <c r="AM71" s="1250"/>
      <c r="AN71" s="1227" t="s">
        <v>606</v>
      </c>
    </row>
    <row r="72" spans="2:107" ht="13" x14ac:dyDescent="0.2">
      <c r="B72" s="1228"/>
      <c r="G72" s="1240"/>
      <c r="H72" s="1240"/>
      <c r="I72" s="1240"/>
      <c r="J72" s="1240"/>
      <c r="K72" s="1249"/>
      <c r="L72" s="1249"/>
      <c r="M72" s="1248"/>
      <c r="N72" s="1248"/>
      <c r="AN72" s="1247"/>
      <c r="AO72" s="1246"/>
      <c r="AP72" s="1246"/>
      <c r="AQ72" s="1246"/>
      <c r="AR72" s="1246"/>
      <c r="AS72" s="1246"/>
      <c r="AT72" s="1246"/>
      <c r="AU72" s="1246"/>
      <c r="AV72" s="1246"/>
      <c r="AW72" s="1246"/>
      <c r="AX72" s="1246"/>
      <c r="AY72" s="1246"/>
      <c r="AZ72" s="1246"/>
      <c r="BA72" s="1246"/>
      <c r="BB72" s="1246"/>
      <c r="BC72" s="1246"/>
      <c r="BD72" s="1246"/>
      <c r="BE72" s="1246"/>
      <c r="BF72" s="1246"/>
      <c r="BG72" s="1246"/>
      <c r="BH72" s="1246"/>
      <c r="BI72" s="1246"/>
      <c r="BJ72" s="1246"/>
      <c r="BK72" s="1246"/>
      <c r="BL72" s="1246"/>
      <c r="BM72" s="1246"/>
      <c r="BN72" s="1246"/>
      <c r="BO72" s="1245"/>
      <c r="BP72" s="1237" t="s">
        <v>537</v>
      </c>
      <c r="BQ72" s="1237"/>
      <c r="BR72" s="1237"/>
      <c r="BS72" s="1237"/>
      <c r="BT72" s="1237"/>
      <c r="BU72" s="1237"/>
      <c r="BV72" s="1237"/>
      <c r="BW72" s="1237"/>
      <c r="BX72" s="1237" t="s">
        <v>538</v>
      </c>
      <c r="BY72" s="1237"/>
      <c r="BZ72" s="1237"/>
      <c r="CA72" s="1237"/>
      <c r="CB72" s="1237"/>
      <c r="CC72" s="1237"/>
      <c r="CD72" s="1237"/>
      <c r="CE72" s="1237"/>
      <c r="CF72" s="1237" t="s">
        <v>539</v>
      </c>
      <c r="CG72" s="1237"/>
      <c r="CH72" s="1237"/>
      <c r="CI72" s="1237"/>
      <c r="CJ72" s="1237"/>
      <c r="CK72" s="1237"/>
      <c r="CL72" s="1237"/>
      <c r="CM72" s="1237"/>
      <c r="CN72" s="1237" t="s">
        <v>540</v>
      </c>
      <c r="CO72" s="1237"/>
      <c r="CP72" s="1237"/>
      <c r="CQ72" s="1237"/>
      <c r="CR72" s="1237"/>
      <c r="CS72" s="1237"/>
      <c r="CT72" s="1237"/>
      <c r="CU72" s="1237"/>
      <c r="CV72" s="1237" t="s">
        <v>541</v>
      </c>
      <c r="CW72" s="1237"/>
      <c r="CX72" s="1237"/>
      <c r="CY72" s="1237"/>
      <c r="CZ72" s="1237"/>
      <c r="DA72" s="1237"/>
      <c r="DB72" s="1237"/>
      <c r="DC72" s="1237"/>
    </row>
    <row r="73" spans="2:107" ht="13" x14ac:dyDescent="0.2">
      <c r="B73" s="1228"/>
      <c r="G73" s="1244"/>
      <c r="H73" s="1244"/>
      <c r="I73" s="1244"/>
      <c r="J73" s="1244"/>
      <c r="K73" s="1241"/>
      <c r="L73" s="1241"/>
      <c r="M73" s="1241"/>
      <c r="N73" s="1241"/>
      <c r="AM73" s="1242"/>
      <c r="AN73" s="1236" t="s">
        <v>605</v>
      </c>
      <c r="AO73" s="1236"/>
      <c r="AP73" s="1236"/>
      <c r="AQ73" s="1236"/>
      <c r="AR73" s="1236"/>
      <c r="AS73" s="1236"/>
      <c r="AT73" s="1236"/>
      <c r="AU73" s="1236"/>
      <c r="AV73" s="1236"/>
      <c r="AW73" s="1236"/>
      <c r="AX73" s="1236"/>
      <c r="AY73" s="1236"/>
      <c r="AZ73" s="1236"/>
      <c r="BA73" s="1236"/>
      <c r="BB73" s="1236" t="s">
        <v>603</v>
      </c>
      <c r="BC73" s="1236"/>
      <c r="BD73" s="1236"/>
      <c r="BE73" s="1236"/>
      <c r="BF73" s="1236"/>
      <c r="BG73" s="1236"/>
      <c r="BH73" s="1236"/>
      <c r="BI73" s="1236"/>
      <c r="BJ73" s="1236"/>
      <c r="BK73" s="1236"/>
      <c r="BL73" s="1236"/>
      <c r="BM73" s="1236"/>
      <c r="BN73" s="1236"/>
      <c r="BO73" s="1236"/>
      <c r="BP73" s="1235">
        <v>202.4</v>
      </c>
      <c r="BQ73" s="1235"/>
      <c r="BR73" s="1235"/>
      <c r="BS73" s="1235"/>
      <c r="BT73" s="1235"/>
      <c r="BU73" s="1235"/>
      <c r="BV73" s="1235"/>
      <c r="BW73" s="1235"/>
      <c r="BX73" s="1235">
        <v>202.6</v>
      </c>
      <c r="BY73" s="1235"/>
      <c r="BZ73" s="1235"/>
      <c r="CA73" s="1235"/>
      <c r="CB73" s="1235"/>
      <c r="CC73" s="1235"/>
      <c r="CD73" s="1235"/>
      <c r="CE73" s="1235"/>
      <c r="CF73" s="1235">
        <v>203.6</v>
      </c>
      <c r="CG73" s="1235"/>
      <c r="CH73" s="1235"/>
      <c r="CI73" s="1235"/>
      <c r="CJ73" s="1235"/>
      <c r="CK73" s="1235"/>
      <c r="CL73" s="1235"/>
      <c r="CM73" s="1235"/>
      <c r="CN73" s="1235">
        <v>206</v>
      </c>
      <c r="CO73" s="1235"/>
      <c r="CP73" s="1235"/>
      <c r="CQ73" s="1235"/>
      <c r="CR73" s="1235"/>
      <c r="CS73" s="1235"/>
      <c r="CT73" s="1235"/>
      <c r="CU73" s="1235"/>
      <c r="CV73" s="1235">
        <v>208.6</v>
      </c>
      <c r="CW73" s="1235"/>
      <c r="CX73" s="1235"/>
      <c r="CY73" s="1235"/>
      <c r="CZ73" s="1235"/>
      <c r="DA73" s="1235"/>
      <c r="DB73" s="1235"/>
      <c r="DC73" s="1235"/>
    </row>
    <row r="74" spans="2:107" ht="13" x14ac:dyDescent="0.2">
      <c r="B74" s="1228"/>
      <c r="G74" s="1244"/>
      <c r="H74" s="1244"/>
      <c r="I74" s="1244"/>
      <c r="J74" s="1244"/>
      <c r="K74" s="1241"/>
      <c r="L74" s="1241"/>
      <c r="M74" s="1241"/>
      <c r="N74" s="1241"/>
      <c r="AM74" s="1242"/>
      <c r="AN74" s="1236"/>
      <c r="AO74" s="1236"/>
      <c r="AP74" s="1236"/>
      <c r="AQ74" s="1236"/>
      <c r="AR74" s="1236"/>
      <c r="AS74" s="1236"/>
      <c r="AT74" s="1236"/>
      <c r="AU74" s="1236"/>
      <c r="AV74" s="1236"/>
      <c r="AW74" s="1236"/>
      <c r="AX74" s="1236"/>
      <c r="AY74" s="1236"/>
      <c r="AZ74" s="1236"/>
      <c r="BA74" s="1236"/>
      <c r="BB74" s="1236"/>
      <c r="BC74" s="1236"/>
      <c r="BD74" s="1236"/>
      <c r="BE74" s="1236"/>
      <c r="BF74" s="1236"/>
      <c r="BG74" s="1236"/>
      <c r="BH74" s="1236"/>
      <c r="BI74" s="1236"/>
      <c r="BJ74" s="1236"/>
      <c r="BK74" s="1236"/>
      <c r="BL74" s="1236"/>
      <c r="BM74" s="1236"/>
      <c r="BN74" s="1236"/>
      <c r="BO74" s="1236"/>
      <c r="BP74" s="1235"/>
      <c r="BQ74" s="1235"/>
      <c r="BR74" s="1235"/>
      <c r="BS74" s="1235"/>
      <c r="BT74" s="1235"/>
      <c r="BU74" s="1235"/>
      <c r="BV74" s="1235"/>
      <c r="BW74" s="1235"/>
      <c r="BX74" s="1235"/>
      <c r="BY74" s="1235"/>
      <c r="BZ74" s="1235"/>
      <c r="CA74" s="1235"/>
      <c r="CB74" s="1235"/>
      <c r="CC74" s="1235"/>
      <c r="CD74" s="1235"/>
      <c r="CE74" s="1235"/>
      <c r="CF74" s="1235"/>
      <c r="CG74" s="1235"/>
      <c r="CH74" s="1235"/>
      <c r="CI74" s="1235"/>
      <c r="CJ74" s="1235"/>
      <c r="CK74" s="1235"/>
      <c r="CL74" s="1235"/>
      <c r="CM74" s="1235"/>
      <c r="CN74" s="1235"/>
      <c r="CO74" s="1235"/>
      <c r="CP74" s="1235"/>
      <c r="CQ74" s="1235"/>
      <c r="CR74" s="1235"/>
      <c r="CS74" s="1235"/>
      <c r="CT74" s="1235"/>
      <c r="CU74" s="1235"/>
      <c r="CV74" s="1235"/>
      <c r="CW74" s="1235"/>
      <c r="CX74" s="1235"/>
      <c r="CY74" s="1235"/>
      <c r="CZ74" s="1235"/>
      <c r="DA74" s="1235"/>
      <c r="DB74" s="1235"/>
      <c r="DC74" s="1235"/>
    </row>
    <row r="75" spans="2:107" ht="13" x14ac:dyDescent="0.2">
      <c r="B75" s="1228"/>
      <c r="G75" s="1244"/>
      <c r="H75" s="1244"/>
      <c r="I75" s="1240"/>
      <c r="J75" s="1240"/>
      <c r="K75" s="1243"/>
      <c r="L75" s="1243"/>
      <c r="M75" s="1243"/>
      <c r="N75" s="1243"/>
      <c r="AM75" s="1242"/>
      <c r="AN75" s="1236"/>
      <c r="AO75" s="1236"/>
      <c r="AP75" s="1236"/>
      <c r="AQ75" s="1236"/>
      <c r="AR75" s="1236"/>
      <c r="AS75" s="1236"/>
      <c r="AT75" s="1236"/>
      <c r="AU75" s="1236"/>
      <c r="AV75" s="1236"/>
      <c r="AW75" s="1236"/>
      <c r="AX75" s="1236"/>
      <c r="AY75" s="1236"/>
      <c r="AZ75" s="1236"/>
      <c r="BA75" s="1236"/>
      <c r="BB75" s="1236" t="s">
        <v>602</v>
      </c>
      <c r="BC75" s="1236"/>
      <c r="BD75" s="1236"/>
      <c r="BE75" s="1236"/>
      <c r="BF75" s="1236"/>
      <c r="BG75" s="1236"/>
      <c r="BH75" s="1236"/>
      <c r="BI75" s="1236"/>
      <c r="BJ75" s="1236"/>
      <c r="BK75" s="1236"/>
      <c r="BL75" s="1236"/>
      <c r="BM75" s="1236"/>
      <c r="BN75" s="1236"/>
      <c r="BO75" s="1236"/>
      <c r="BP75" s="1235">
        <v>15.9</v>
      </c>
      <c r="BQ75" s="1235"/>
      <c r="BR75" s="1235"/>
      <c r="BS75" s="1235"/>
      <c r="BT75" s="1235"/>
      <c r="BU75" s="1235"/>
      <c r="BV75" s="1235"/>
      <c r="BW75" s="1235"/>
      <c r="BX75" s="1235">
        <v>15.5</v>
      </c>
      <c r="BY75" s="1235"/>
      <c r="BZ75" s="1235"/>
      <c r="CA75" s="1235"/>
      <c r="CB75" s="1235"/>
      <c r="CC75" s="1235"/>
      <c r="CD75" s="1235"/>
      <c r="CE75" s="1235"/>
      <c r="CF75" s="1235">
        <v>15.2</v>
      </c>
      <c r="CG75" s="1235"/>
      <c r="CH75" s="1235"/>
      <c r="CI75" s="1235"/>
      <c r="CJ75" s="1235"/>
      <c r="CK75" s="1235"/>
      <c r="CL75" s="1235"/>
      <c r="CM75" s="1235"/>
      <c r="CN75" s="1235">
        <v>14.8</v>
      </c>
      <c r="CO75" s="1235"/>
      <c r="CP75" s="1235"/>
      <c r="CQ75" s="1235"/>
      <c r="CR75" s="1235"/>
      <c r="CS75" s="1235"/>
      <c r="CT75" s="1235"/>
      <c r="CU75" s="1235"/>
      <c r="CV75" s="1235">
        <v>13.6</v>
      </c>
      <c r="CW75" s="1235"/>
      <c r="CX75" s="1235"/>
      <c r="CY75" s="1235"/>
      <c r="CZ75" s="1235"/>
      <c r="DA75" s="1235"/>
      <c r="DB75" s="1235"/>
      <c r="DC75" s="1235"/>
    </row>
    <row r="76" spans="2:107" ht="13" x14ac:dyDescent="0.2">
      <c r="B76" s="1228"/>
      <c r="G76" s="1244"/>
      <c r="H76" s="1244"/>
      <c r="I76" s="1240"/>
      <c r="J76" s="1240"/>
      <c r="K76" s="1243"/>
      <c r="L76" s="1243"/>
      <c r="M76" s="1243"/>
      <c r="N76" s="1243"/>
      <c r="AM76" s="1242"/>
      <c r="AN76" s="1236"/>
      <c r="AO76" s="1236"/>
      <c r="AP76" s="1236"/>
      <c r="AQ76" s="1236"/>
      <c r="AR76" s="1236"/>
      <c r="AS76" s="1236"/>
      <c r="AT76" s="1236"/>
      <c r="AU76" s="1236"/>
      <c r="AV76" s="1236"/>
      <c r="AW76" s="1236"/>
      <c r="AX76" s="1236"/>
      <c r="AY76" s="1236"/>
      <c r="AZ76" s="1236"/>
      <c r="BA76" s="1236"/>
      <c r="BB76" s="1236"/>
      <c r="BC76" s="1236"/>
      <c r="BD76" s="1236"/>
      <c r="BE76" s="1236"/>
      <c r="BF76" s="1236"/>
      <c r="BG76" s="1236"/>
      <c r="BH76" s="1236"/>
      <c r="BI76" s="1236"/>
      <c r="BJ76" s="1236"/>
      <c r="BK76" s="1236"/>
      <c r="BL76" s="1236"/>
      <c r="BM76" s="1236"/>
      <c r="BN76" s="1236"/>
      <c r="BO76" s="1236"/>
      <c r="BP76" s="1235"/>
      <c r="BQ76" s="1235"/>
      <c r="BR76" s="1235"/>
      <c r="BS76" s="1235"/>
      <c r="BT76" s="1235"/>
      <c r="BU76" s="1235"/>
      <c r="BV76" s="1235"/>
      <c r="BW76" s="1235"/>
      <c r="BX76" s="1235"/>
      <c r="BY76" s="1235"/>
      <c r="BZ76" s="1235"/>
      <c r="CA76" s="1235"/>
      <c r="CB76" s="1235"/>
      <c r="CC76" s="1235"/>
      <c r="CD76" s="1235"/>
      <c r="CE76" s="1235"/>
      <c r="CF76" s="1235"/>
      <c r="CG76" s="1235"/>
      <c r="CH76" s="1235"/>
      <c r="CI76" s="1235"/>
      <c r="CJ76" s="1235"/>
      <c r="CK76" s="1235"/>
      <c r="CL76" s="1235"/>
      <c r="CM76" s="1235"/>
      <c r="CN76" s="1235"/>
      <c r="CO76" s="1235"/>
      <c r="CP76" s="1235"/>
      <c r="CQ76" s="1235"/>
      <c r="CR76" s="1235"/>
      <c r="CS76" s="1235"/>
      <c r="CT76" s="1235"/>
      <c r="CU76" s="1235"/>
      <c r="CV76" s="1235"/>
      <c r="CW76" s="1235"/>
      <c r="CX76" s="1235"/>
      <c r="CY76" s="1235"/>
      <c r="CZ76" s="1235"/>
      <c r="DA76" s="1235"/>
      <c r="DB76" s="1235"/>
      <c r="DC76" s="1235"/>
    </row>
    <row r="77" spans="2:107" ht="13" x14ac:dyDescent="0.2">
      <c r="B77" s="1228"/>
      <c r="G77" s="1240"/>
      <c r="H77" s="1240"/>
      <c r="I77" s="1240"/>
      <c r="J77" s="1240"/>
      <c r="K77" s="1241"/>
      <c r="L77" s="1241"/>
      <c r="M77" s="1241"/>
      <c r="N77" s="1241"/>
      <c r="AN77" s="1237" t="s">
        <v>604</v>
      </c>
      <c r="AO77" s="1237"/>
      <c r="AP77" s="1237"/>
      <c r="AQ77" s="1237"/>
      <c r="AR77" s="1237"/>
      <c r="AS77" s="1237"/>
      <c r="AT77" s="1237"/>
      <c r="AU77" s="1237"/>
      <c r="AV77" s="1237"/>
      <c r="AW77" s="1237"/>
      <c r="AX77" s="1237"/>
      <c r="AY77" s="1237"/>
      <c r="AZ77" s="1237"/>
      <c r="BA77" s="1237"/>
      <c r="BB77" s="1236" t="s">
        <v>603</v>
      </c>
      <c r="BC77" s="1236"/>
      <c r="BD77" s="1236"/>
      <c r="BE77" s="1236"/>
      <c r="BF77" s="1236"/>
      <c r="BG77" s="1236"/>
      <c r="BH77" s="1236"/>
      <c r="BI77" s="1236"/>
      <c r="BJ77" s="1236"/>
      <c r="BK77" s="1236"/>
      <c r="BL77" s="1236"/>
      <c r="BM77" s="1236"/>
      <c r="BN77" s="1236"/>
      <c r="BO77" s="1236"/>
      <c r="BP77" s="1235">
        <v>169.1</v>
      </c>
      <c r="BQ77" s="1235"/>
      <c r="BR77" s="1235"/>
      <c r="BS77" s="1235"/>
      <c r="BT77" s="1235"/>
      <c r="BU77" s="1235"/>
      <c r="BV77" s="1235"/>
      <c r="BW77" s="1235"/>
      <c r="BX77" s="1235">
        <v>174.6</v>
      </c>
      <c r="BY77" s="1235"/>
      <c r="BZ77" s="1235"/>
      <c r="CA77" s="1235"/>
      <c r="CB77" s="1235"/>
      <c r="CC77" s="1235"/>
      <c r="CD77" s="1235"/>
      <c r="CE77" s="1235"/>
      <c r="CF77" s="1235">
        <v>245.1</v>
      </c>
      <c r="CG77" s="1235"/>
      <c r="CH77" s="1235"/>
      <c r="CI77" s="1235"/>
      <c r="CJ77" s="1235"/>
      <c r="CK77" s="1235"/>
      <c r="CL77" s="1235"/>
      <c r="CM77" s="1235"/>
      <c r="CN77" s="1235">
        <v>246.9</v>
      </c>
      <c r="CO77" s="1235"/>
      <c r="CP77" s="1235"/>
      <c r="CQ77" s="1235"/>
      <c r="CR77" s="1235"/>
      <c r="CS77" s="1235"/>
      <c r="CT77" s="1235"/>
      <c r="CU77" s="1235"/>
      <c r="CV77" s="1235">
        <v>250.4</v>
      </c>
      <c r="CW77" s="1235"/>
      <c r="CX77" s="1235"/>
      <c r="CY77" s="1235"/>
      <c r="CZ77" s="1235"/>
      <c r="DA77" s="1235"/>
      <c r="DB77" s="1235"/>
      <c r="DC77" s="1235"/>
    </row>
    <row r="78" spans="2:107" ht="13" x14ac:dyDescent="0.2">
      <c r="B78" s="1228"/>
      <c r="G78" s="1240"/>
      <c r="H78" s="1240"/>
      <c r="I78" s="1240"/>
      <c r="J78" s="1240"/>
      <c r="K78" s="1241"/>
      <c r="L78" s="1241"/>
      <c r="M78" s="1241"/>
      <c r="N78" s="1241"/>
      <c r="AN78" s="1237"/>
      <c r="AO78" s="1237"/>
      <c r="AP78" s="1237"/>
      <c r="AQ78" s="1237"/>
      <c r="AR78" s="1237"/>
      <c r="AS78" s="1237"/>
      <c r="AT78" s="1237"/>
      <c r="AU78" s="1237"/>
      <c r="AV78" s="1237"/>
      <c r="AW78" s="1237"/>
      <c r="AX78" s="1237"/>
      <c r="AY78" s="1237"/>
      <c r="AZ78" s="1237"/>
      <c r="BA78" s="1237"/>
      <c r="BB78" s="1236"/>
      <c r="BC78" s="1236"/>
      <c r="BD78" s="1236"/>
      <c r="BE78" s="1236"/>
      <c r="BF78" s="1236"/>
      <c r="BG78" s="1236"/>
      <c r="BH78" s="1236"/>
      <c r="BI78" s="1236"/>
      <c r="BJ78" s="1236"/>
      <c r="BK78" s="1236"/>
      <c r="BL78" s="1236"/>
      <c r="BM78" s="1236"/>
      <c r="BN78" s="1236"/>
      <c r="BO78" s="1236"/>
      <c r="BP78" s="1235"/>
      <c r="BQ78" s="1235"/>
      <c r="BR78" s="1235"/>
      <c r="BS78" s="1235"/>
      <c r="BT78" s="1235"/>
      <c r="BU78" s="1235"/>
      <c r="BV78" s="1235"/>
      <c r="BW78" s="1235"/>
      <c r="BX78" s="1235"/>
      <c r="BY78" s="1235"/>
      <c r="BZ78" s="1235"/>
      <c r="CA78" s="1235"/>
      <c r="CB78" s="1235"/>
      <c r="CC78" s="1235"/>
      <c r="CD78" s="1235"/>
      <c r="CE78" s="1235"/>
      <c r="CF78" s="1235"/>
      <c r="CG78" s="1235"/>
      <c r="CH78" s="1235"/>
      <c r="CI78" s="1235"/>
      <c r="CJ78" s="1235"/>
      <c r="CK78" s="1235"/>
      <c r="CL78" s="1235"/>
      <c r="CM78" s="1235"/>
      <c r="CN78" s="1235"/>
      <c r="CO78" s="1235"/>
      <c r="CP78" s="1235"/>
      <c r="CQ78" s="1235"/>
      <c r="CR78" s="1235"/>
      <c r="CS78" s="1235"/>
      <c r="CT78" s="1235"/>
      <c r="CU78" s="1235"/>
      <c r="CV78" s="1235"/>
      <c r="CW78" s="1235"/>
      <c r="CX78" s="1235"/>
      <c r="CY78" s="1235"/>
      <c r="CZ78" s="1235"/>
      <c r="DA78" s="1235"/>
      <c r="DB78" s="1235"/>
      <c r="DC78" s="1235"/>
    </row>
    <row r="79" spans="2:107" ht="13" x14ac:dyDescent="0.2">
      <c r="B79" s="1228"/>
      <c r="G79" s="1240"/>
      <c r="H79" s="1240"/>
      <c r="I79" s="1239"/>
      <c r="J79" s="1239"/>
      <c r="K79" s="1238"/>
      <c r="L79" s="1238"/>
      <c r="M79" s="1238"/>
      <c r="N79" s="1238"/>
      <c r="AN79" s="1237"/>
      <c r="AO79" s="1237"/>
      <c r="AP79" s="1237"/>
      <c r="AQ79" s="1237"/>
      <c r="AR79" s="1237"/>
      <c r="AS79" s="1237"/>
      <c r="AT79" s="1237"/>
      <c r="AU79" s="1237"/>
      <c r="AV79" s="1237"/>
      <c r="AW79" s="1237"/>
      <c r="AX79" s="1237"/>
      <c r="AY79" s="1237"/>
      <c r="AZ79" s="1237"/>
      <c r="BA79" s="1237"/>
      <c r="BB79" s="1236" t="s">
        <v>602</v>
      </c>
      <c r="BC79" s="1236"/>
      <c r="BD79" s="1236"/>
      <c r="BE79" s="1236"/>
      <c r="BF79" s="1236"/>
      <c r="BG79" s="1236"/>
      <c r="BH79" s="1236"/>
      <c r="BI79" s="1236"/>
      <c r="BJ79" s="1236"/>
      <c r="BK79" s="1236"/>
      <c r="BL79" s="1236"/>
      <c r="BM79" s="1236"/>
      <c r="BN79" s="1236"/>
      <c r="BO79" s="1236"/>
      <c r="BP79" s="1235">
        <v>14.1</v>
      </c>
      <c r="BQ79" s="1235"/>
      <c r="BR79" s="1235"/>
      <c r="BS79" s="1235"/>
      <c r="BT79" s="1235"/>
      <c r="BU79" s="1235"/>
      <c r="BV79" s="1235"/>
      <c r="BW79" s="1235"/>
      <c r="BX79" s="1235">
        <v>13.1</v>
      </c>
      <c r="BY79" s="1235"/>
      <c r="BZ79" s="1235"/>
      <c r="CA79" s="1235"/>
      <c r="CB79" s="1235"/>
      <c r="CC79" s="1235"/>
      <c r="CD79" s="1235"/>
      <c r="CE79" s="1235"/>
      <c r="CF79" s="1235">
        <v>15.2</v>
      </c>
      <c r="CG79" s="1235"/>
      <c r="CH79" s="1235"/>
      <c r="CI79" s="1235"/>
      <c r="CJ79" s="1235"/>
      <c r="CK79" s="1235"/>
      <c r="CL79" s="1235"/>
      <c r="CM79" s="1235"/>
      <c r="CN79" s="1235">
        <v>14.9</v>
      </c>
      <c r="CO79" s="1235"/>
      <c r="CP79" s="1235"/>
      <c r="CQ79" s="1235"/>
      <c r="CR79" s="1235"/>
      <c r="CS79" s="1235"/>
      <c r="CT79" s="1235"/>
      <c r="CU79" s="1235"/>
      <c r="CV79" s="1235">
        <v>14.4</v>
      </c>
      <c r="CW79" s="1235"/>
      <c r="CX79" s="1235"/>
      <c r="CY79" s="1235"/>
      <c r="CZ79" s="1235"/>
      <c r="DA79" s="1235"/>
      <c r="DB79" s="1235"/>
      <c r="DC79" s="1235"/>
    </row>
    <row r="80" spans="2:107" ht="13" x14ac:dyDescent="0.2">
      <c r="B80" s="1228"/>
      <c r="G80" s="1240"/>
      <c r="H80" s="1240"/>
      <c r="I80" s="1239"/>
      <c r="J80" s="1239"/>
      <c r="K80" s="1238"/>
      <c r="L80" s="1238"/>
      <c r="M80" s="1238"/>
      <c r="N80" s="1238"/>
      <c r="AN80" s="1237"/>
      <c r="AO80" s="1237"/>
      <c r="AP80" s="1237"/>
      <c r="AQ80" s="1237"/>
      <c r="AR80" s="1237"/>
      <c r="AS80" s="1237"/>
      <c r="AT80" s="1237"/>
      <c r="AU80" s="1237"/>
      <c r="AV80" s="1237"/>
      <c r="AW80" s="1237"/>
      <c r="AX80" s="1237"/>
      <c r="AY80" s="1237"/>
      <c r="AZ80" s="1237"/>
      <c r="BA80" s="1237"/>
      <c r="BB80" s="1236"/>
      <c r="BC80" s="1236"/>
      <c r="BD80" s="1236"/>
      <c r="BE80" s="1236"/>
      <c r="BF80" s="1236"/>
      <c r="BG80" s="1236"/>
      <c r="BH80" s="1236"/>
      <c r="BI80" s="1236"/>
      <c r="BJ80" s="1236"/>
      <c r="BK80" s="1236"/>
      <c r="BL80" s="1236"/>
      <c r="BM80" s="1236"/>
      <c r="BN80" s="1236"/>
      <c r="BO80" s="1236"/>
      <c r="BP80" s="1235"/>
      <c r="BQ80" s="1235"/>
      <c r="BR80" s="1235"/>
      <c r="BS80" s="1235"/>
      <c r="BT80" s="1235"/>
      <c r="BU80" s="1235"/>
      <c r="BV80" s="1235"/>
      <c r="BW80" s="1235"/>
      <c r="BX80" s="1235"/>
      <c r="BY80" s="1235"/>
      <c r="BZ80" s="1235"/>
      <c r="CA80" s="1235"/>
      <c r="CB80" s="1235"/>
      <c r="CC80" s="1235"/>
      <c r="CD80" s="1235"/>
      <c r="CE80" s="1235"/>
      <c r="CF80" s="1235"/>
      <c r="CG80" s="1235"/>
      <c r="CH80" s="1235"/>
      <c r="CI80" s="1235"/>
      <c r="CJ80" s="1235"/>
      <c r="CK80" s="1235"/>
      <c r="CL80" s="1235"/>
      <c r="CM80" s="1235"/>
      <c r="CN80" s="1235"/>
      <c r="CO80" s="1235"/>
      <c r="CP80" s="1235"/>
      <c r="CQ80" s="1235"/>
      <c r="CR80" s="1235"/>
      <c r="CS80" s="1235"/>
      <c r="CT80" s="1235"/>
      <c r="CU80" s="1235"/>
      <c r="CV80" s="1235"/>
      <c r="CW80" s="1235"/>
      <c r="CX80" s="1235"/>
      <c r="CY80" s="1235"/>
      <c r="CZ80" s="1235"/>
      <c r="DA80" s="1235"/>
      <c r="DB80" s="1235"/>
      <c r="DC80" s="1235"/>
    </row>
    <row r="81" spans="2:109" ht="13" x14ac:dyDescent="0.2">
      <c r="B81" s="1228"/>
    </row>
    <row r="82" spans="2:109" ht="16.5" x14ac:dyDescent="0.2">
      <c r="B82" s="1228"/>
      <c r="K82" s="1234"/>
      <c r="L82" s="1234"/>
      <c r="M82" s="1234"/>
      <c r="N82" s="1234"/>
      <c r="AQ82" s="1234"/>
      <c r="AR82" s="1234"/>
      <c r="AS82" s="1234"/>
      <c r="AT82" s="1234"/>
      <c r="BC82" s="1234"/>
      <c r="BD82" s="1234"/>
      <c r="BE82" s="1234"/>
      <c r="BF82" s="1234"/>
      <c r="BO82" s="1234"/>
      <c r="BP82" s="1234"/>
      <c r="BQ82" s="1234"/>
      <c r="BR82" s="1234"/>
      <c r="CA82" s="1234"/>
      <c r="CB82" s="1234"/>
      <c r="CC82" s="1234"/>
      <c r="CD82" s="1234"/>
      <c r="CM82" s="1234"/>
      <c r="CN82" s="1234"/>
      <c r="CO82" s="1234"/>
      <c r="CP82" s="1234"/>
      <c r="CY82" s="1234"/>
      <c r="CZ82" s="1234"/>
      <c r="DA82" s="1234"/>
      <c r="DB82" s="1234"/>
      <c r="DC82" s="1234"/>
    </row>
    <row r="83" spans="2:109" ht="13" x14ac:dyDescent="0.2">
      <c r="B83" s="1233"/>
      <c r="C83" s="1232"/>
      <c r="D83" s="1232"/>
      <c r="E83" s="1232"/>
      <c r="F83" s="1232"/>
      <c r="G83" s="1232"/>
      <c r="H83" s="1232"/>
      <c r="I83" s="1232"/>
      <c r="J83" s="1232"/>
      <c r="K83" s="1232"/>
      <c r="L83" s="1232"/>
      <c r="M83" s="1232"/>
      <c r="N83" s="1232"/>
      <c r="O83" s="1232"/>
      <c r="P83" s="1232"/>
      <c r="Q83" s="1232"/>
      <c r="R83" s="1232"/>
      <c r="S83" s="1232"/>
      <c r="T83" s="1232"/>
      <c r="U83" s="1232"/>
      <c r="V83" s="1232"/>
      <c r="W83" s="1232"/>
      <c r="X83" s="1232"/>
      <c r="Y83" s="1232"/>
      <c r="Z83" s="1232"/>
      <c r="AA83" s="1232"/>
      <c r="AB83" s="1232"/>
      <c r="AC83" s="1232"/>
      <c r="AD83" s="1232"/>
      <c r="AE83" s="1232"/>
      <c r="AF83" s="1232"/>
      <c r="AG83" s="1232"/>
      <c r="AH83" s="1232"/>
      <c r="AI83" s="1232"/>
      <c r="AJ83" s="1232"/>
      <c r="AK83" s="1232"/>
      <c r="AL83" s="1232"/>
      <c r="AM83" s="1232"/>
      <c r="AN83" s="1232"/>
      <c r="AO83" s="1232"/>
      <c r="AP83" s="1232"/>
      <c r="AQ83" s="1232"/>
      <c r="AR83" s="1232"/>
      <c r="AS83" s="1232"/>
      <c r="AT83" s="1232"/>
      <c r="AU83" s="1232"/>
      <c r="AV83" s="1232"/>
      <c r="AW83" s="1232"/>
      <c r="AX83" s="1232"/>
      <c r="AY83" s="1232"/>
      <c r="AZ83" s="1232"/>
      <c r="BA83" s="1232"/>
      <c r="BB83" s="1232"/>
      <c r="BC83" s="1232"/>
      <c r="BD83" s="1232"/>
      <c r="BE83" s="1232"/>
      <c r="BF83" s="1232"/>
      <c r="BG83" s="1232"/>
      <c r="BH83" s="1232"/>
      <c r="BI83" s="1232"/>
      <c r="BJ83" s="1232"/>
      <c r="BK83" s="1232"/>
      <c r="BL83" s="1232"/>
      <c r="BM83" s="1232"/>
      <c r="BN83" s="1232"/>
      <c r="BO83" s="1232"/>
      <c r="BP83" s="1232"/>
      <c r="BQ83" s="1232"/>
      <c r="BR83" s="1232"/>
      <c r="BS83" s="1232"/>
      <c r="BT83" s="1232"/>
      <c r="BU83" s="1232"/>
      <c r="BV83" s="1232"/>
      <c r="BW83" s="1232"/>
      <c r="BX83" s="1232"/>
      <c r="BY83" s="1232"/>
      <c r="BZ83" s="1232"/>
      <c r="CA83" s="1232"/>
      <c r="CB83" s="1232"/>
      <c r="CC83" s="1232"/>
      <c r="CD83" s="1232"/>
      <c r="CE83" s="1232"/>
      <c r="CF83" s="1232"/>
      <c r="CG83" s="1232"/>
      <c r="CH83" s="1232"/>
      <c r="CI83" s="1232"/>
      <c r="CJ83" s="1232"/>
      <c r="CK83" s="1232"/>
      <c r="CL83" s="1232"/>
      <c r="CM83" s="1232"/>
      <c r="CN83" s="1232"/>
      <c r="CO83" s="1232"/>
      <c r="CP83" s="1232"/>
      <c r="CQ83" s="1232"/>
      <c r="CR83" s="1232"/>
      <c r="CS83" s="1232"/>
      <c r="CT83" s="1232"/>
      <c r="CU83" s="1232"/>
      <c r="CV83" s="1232"/>
      <c r="CW83" s="1232"/>
      <c r="CX83" s="1232"/>
      <c r="CY83" s="1232"/>
      <c r="CZ83" s="1232"/>
      <c r="DA83" s="1232"/>
      <c r="DB83" s="1232"/>
      <c r="DC83" s="1232"/>
      <c r="DD83" s="1231"/>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30"/>
      <c r="AQ87" s="1230"/>
      <c r="BC87" s="1230"/>
      <c r="BO87" s="1230"/>
      <c r="CA87" s="1230"/>
      <c r="CM87" s="1230"/>
      <c r="CY87" s="1230"/>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1227" customFormat="1" ht="13.5" hidden="1" customHeight="1" x14ac:dyDescent="0.2"/>
    <row r="98" s="1227" customFormat="1" ht="13.5" hidden="1" customHeight="1" x14ac:dyDescent="0.2"/>
    <row r="99" s="1227" customFormat="1" ht="13.5" hidden="1" customHeight="1" x14ac:dyDescent="0.2"/>
    <row r="100" s="1227" customFormat="1" ht="13.5" hidden="1" customHeight="1" x14ac:dyDescent="0.2"/>
    <row r="101" s="1227" customFormat="1" ht="13.5" hidden="1" customHeight="1" x14ac:dyDescent="0.2"/>
    <row r="102" s="1227" customFormat="1" ht="13.5" hidden="1" customHeight="1" x14ac:dyDescent="0.2"/>
    <row r="103" s="1227" customFormat="1" ht="13.5" hidden="1" customHeight="1" x14ac:dyDescent="0.2"/>
    <row r="104" s="1227" customFormat="1" ht="13.5" hidden="1" customHeight="1" x14ac:dyDescent="0.2"/>
    <row r="105" s="1227" customFormat="1" ht="13.5" hidden="1" customHeight="1" x14ac:dyDescent="0.2"/>
    <row r="106" s="1227" customFormat="1" ht="13.5" hidden="1" customHeight="1" x14ac:dyDescent="0.2"/>
    <row r="107" s="1227" customFormat="1" ht="13.5" hidden="1" customHeight="1" x14ac:dyDescent="0.2"/>
    <row r="108" s="1227" customFormat="1" ht="13.5" hidden="1" customHeight="1" x14ac:dyDescent="0.2"/>
    <row r="109" s="1227" customFormat="1" ht="13.5" hidden="1" customHeight="1" x14ac:dyDescent="0.2"/>
    <row r="110" s="1227" customFormat="1" ht="13.5" hidden="1" customHeight="1" x14ac:dyDescent="0.2"/>
    <row r="111" s="1227" customFormat="1" ht="13.5" hidden="1" customHeight="1" x14ac:dyDescent="0.2"/>
    <row r="112" s="1227" customFormat="1" ht="13.5" hidden="1" customHeight="1" x14ac:dyDescent="0.2"/>
    <row r="113" s="1227" customFormat="1" ht="13.5" hidden="1" customHeight="1" x14ac:dyDescent="0.2"/>
    <row r="114" s="1227" customFormat="1" ht="13.5" hidden="1" customHeight="1" x14ac:dyDescent="0.2"/>
    <row r="115" s="1227" customFormat="1" ht="13.5" hidden="1" customHeight="1" x14ac:dyDescent="0.2"/>
    <row r="116" s="1227" customFormat="1" ht="13.5" hidden="1" customHeight="1" x14ac:dyDescent="0.2"/>
    <row r="117" s="1227" customFormat="1" ht="13.5" hidden="1" customHeight="1" x14ac:dyDescent="0.2"/>
    <row r="118" s="1227" customFormat="1" ht="13.5" hidden="1" customHeight="1" x14ac:dyDescent="0.2"/>
    <row r="119" s="1227" customFormat="1" ht="13.5" hidden="1" customHeight="1" x14ac:dyDescent="0.2"/>
    <row r="120" s="1227" customFormat="1" ht="13.5" hidden="1" customHeight="1" x14ac:dyDescent="0.2"/>
    <row r="121" s="1227" customFormat="1" ht="13.5" hidden="1" customHeight="1" x14ac:dyDescent="0.2"/>
    <row r="122" s="1227" customFormat="1" ht="13.5" hidden="1" customHeight="1" x14ac:dyDescent="0.2"/>
    <row r="123" s="1227" customFormat="1" ht="13.5" hidden="1" customHeight="1" x14ac:dyDescent="0.2"/>
    <row r="124" s="1227" customFormat="1" ht="13.5" hidden="1" customHeight="1" x14ac:dyDescent="0.2"/>
    <row r="125" s="1227" customFormat="1" ht="13.5" hidden="1" customHeight="1" x14ac:dyDescent="0.2"/>
    <row r="126" s="1227" customFormat="1" ht="13.5" hidden="1" customHeight="1" x14ac:dyDescent="0.2"/>
    <row r="127" s="1227" customFormat="1" ht="13.5" hidden="1" customHeight="1" x14ac:dyDescent="0.2"/>
    <row r="128" s="1227" customFormat="1" ht="13.5" hidden="1" customHeight="1" x14ac:dyDescent="0.2"/>
    <row r="129" s="1227" customFormat="1" ht="13.5" hidden="1" customHeight="1" x14ac:dyDescent="0.2"/>
    <row r="130" s="1227" customFormat="1" ht="13.5" hidden="1" customHeight="1" x14ac:dyDescent="0.2"/>
    <row r="131" s="1227" customFormat="1" ht="13.5" hidden="1" customHeight="1" x14ac:dyDescent="0.2"/>
    <row r="132" s="1227" customFormat="1" ht="13.5" hidden="1" customHeight="1" x14ac:dyDescent="0.2"/>
    <row r="133" s="1227" customFormat="1" ht="13.5" hidden="1" customHeight="1" x14ac:dyDescent="0.2"/>
    <row r="134" s="1227" customFormat="1" ht="13.5" hidden="1" customHeight="1" x14ac:dyDescent="0.2"/>
    <row r="135" s="1227" customFormat="1" ht="13.5" hidden="1" customHeight="1" x14ac:dyDescent="0.2"/>
    <row r="136" s="1227" customFormat="1" ht="13.5" hidden="1" customHeight="1" x14ac:dyDescent="0.2"/>
    <row r="137" s="1227" customFormat="1" ht="13.5" hidden="1" customHeight="1" x14ac:dyDescent="0.2"/>
    <row r="138" s="1227" customFormat="1" ht="13.5" hidden="1" customHeight="1" x14ac:dyDescent="0.2"/>
    <row r="139" s="1227" customFormat="1" ht="13.5" hidden="1" customHeight="1" x14ac:dyDescent="0.2"/>
    <row r="140" s="1227" customFormat="1" ht="13.5" hidden="1" customHeight="1" x14ac:dyDescent="0.2"/>
    <row r="141" s="1227" customFormat="1" ht="13.5" hidden="1" customHeight="1" x14ac:dyDescent="0.2"/>
    <row r="142" s="1227" customFormat="1" ht="13.5" hidden="1" customHeight="1" x14ac:dyDescent="0.2"/>
    <row r="143" s="1227" customFormat="1" ht="13.5" hidden="1" customHeight="1" x14ac:dyDescent="0.2"/>
    <row r="144" s="1227" customFormat="1" ht="13.5" hidden="1" customHeight="1" x14ac:dyDescent="0.2"/>
    <row r="145" s="1227" customFormat="1" ht="13.5" hidden="1" customHeight="1" x14ac:dyDescent="0.2"/>
    <row r="146" s="1227" customFormat="1" ht="13.5" hidden="1" customHeight="1" x14ac:dyDescent="0.2"/>
    <row r="147" s="1227" customFormat="1" ht="13.5" hidden="1" customHeight="1" x14ac:dyDescent="0.2"/>
    <row r="148" s="1227" customFormat="1" ht="13.5" hidden="1" customHeight="1" x14ac:dyDescent="0.2"/>
    <row r="149" s="1227" customFormat="1" ht="13.5" hidden="1" customHeight="1" x14ac:dyDescent="0.2"/>
    <row r="150" s="1227" customFormat="1" ht="13.5" hidden="1" customHeight="1" x14ac:dyDescent="0.2"/>
    <row r="151" s="1227" customFormat="1" ht="13.5" hidden="1" customHeight="1" x14ac:dyDescent="0.2"/>
    <row r="152" s="1227" customFormat="1" ht="13.5" hidden="1" customHeight="1" x14ac:dyDescent="0.2"/>
    <row r="153" s="1227" customFormat="1" ht="13.5" hidden="1" customHeight="1" x14ac:dyDescent="0.2"/>
    <row r="154" s="1227" customFormat="1" ht="13.5" hidden="1" customHeight="1" x14ac:dyDescent="0.2"/>
    <row r="155" s="1227" customFormat="1" ht="13.5" hidden="1" customHeight="1" x14ac:dyDescent="0.2"/>
    <row r="156" s="1227" customFormat="1" ht="13.5" hidden="1" customHeight="1" x14ac:dyDescent="0.2"/>
    <row r="157" s="1227" customFormat="1" ht="13.5" hidden="1" customHeight="1" x14ac:dyDescent="0.2"/>
    <row r="158" s="1227" customFormat="1" ht="13.5" hidden="1" customHeight="1" x14ac:dyDescent="0.2"/>
    <row r="159" s="1227" customFormat="1" ht="13.5" hidden="1" customHeight="1" x14ac:dyDescent="0.2"/>
    <row r="160" s="1227" customFormat="1" ht="13.5" hidden="1" customHeight="1" x14ac:dyDescent="0.2"/>
  </sheetData>
  <sheetProtection algorithmName="SHA-512" hashValue="wJY9ZjPLsQ6WdJ9BVymuJobzCHFK/bFuMmBx4qXSC3SgrRDrr3f6xCoAUBMgq/xUg1XtdceRm9ILQfUTCvbZbA==" saltValue="C3/v/wgh6CncTNrMrLy3r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6B2AC-0506-4583-BA6D-E1C048BADF7E}">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484</v>
      </c>
    </row>
  </sheetData>
  <sheetProtection algorithmName="SHA-512" hashValue="Jv9udHsKbjCBTKR4tUJCr16pthQWeYmE6t7bFFhXXGlHe7oGX0JGO1nrbXWQTtzQOYyzvCWLnWoGm+yuc8y3Xg==" saltValue="Af/SCtRybPuORVS423bys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5B475-68C1-49FC-A92B-5D1A2F332EAB}">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484</v>
      </c>
    </row>
  </sheetData>
  <sheetProtection algorithmName="SHA-512" hashValue="P0Tr/Y+9I0Sqq4aPsZ4zInSYeh7Kj+5CXpKQW+zaVSiJBkTodJsUpYPNYRYy8ZJ+9b4kS0Wi7S3ZGIXWBTsK7Q==" saltValue="ticeEe6O9ZMlWGTVl4sEq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528</v>
      </c>
      <c r="B3" s="131"/>
      <c r="C3" s="132"/>
      <c r="D3" s="133">
        <v>100577</v>
      </c>
      <c r="E3" s="134"/>
      <c r="F3" s="135">
        <v>97161</v>
      </c>
      <c r="G3" s="136"/>
      <c r="H3" s="137"/>
    </row>
    <row r="4" spans="1:8" x14ac:dyDescent="0.2">
      <c r="A4" s="138"/>
      <c r="B4" s="139"/>
      <c r="C4" s="140"/>
      <c r="D4" s="141">
        <v>25946</v>
      </c>
      <c r="E4" s="142"/>
      <c r="F4" s="143">
        <v>26543</v>
      </c>
      <c r="G4" s="144"/>
      <c r="H4" s="145"/>
    </row>
    <row r="5" spans="1:8" x14ac:dyDescent="0.2">
      <c r="A5" s="126" t="s">
        <v>530</v>
      </c>
      <c r="B5" s="131"/>
      <c r="C5" s="132"/>
      <c r="D5" s="133">
        <v>95769</v>
      </c>
      <c r="E5" s="134"/>
      <c r="F5" s="135">
        <v>101731</v>
      </c>
      <c r="G5" s="136"/>
      <c r="H5" s="137"/>
    </row>
    <row r="6" spans="1:8" x14ac:dyDescent="0.2">
      <c r="A6" s="138"/>
      <c r="B6" s="139"/>
      <c r="C6" s="140"/>
      <c r="D6" s="141">
        <v>21053</v>
      </c>
      <c r="E6" s="142"/>
      <c r="F6" s="143">
        <v>26906</v>
      </c>
      <c r="G6" s="144"/>
      <c r="H6" s="145"/>
    </row>
    <row r="7" spans="1:8" x14ac:dyDescent="0.2">
      <c r="A7" s="126" t="s">
        <v>531</v>
      </c>
      <c r="B7" s="131"/>
      <c r="C7" s="132"/>
      <c r="D7" s="133">
        <v>103572</v>
      </c>
      <c r="E7" s="134"/>
      <c r="F7" s="135">
        <v>77936</v>
      </c>
      <c r="G7" s="136"/>
      <c r="H7" s="137"/>
    </row>
    <row r="8" spans="1:8" x14ac:dyDescent="0.2">
      <c r="A8" s="138"/>
      <c r="B8" s="139"/>
      <c r="C8" s="140"/>
      <c r="D8" s="141">
        <v>27602</v>
      </c>
      <c r="E8" s="142"/>
      <c r="F8" s="143">
        <v>19401</v>
      </c>
      <c r="G8" s="144"/>
      <c r="H8" s="145"/>
    </row>
    <row r="9" spans="1:8" x14ac:dyDescent="0.2">
      <c r="A9" s="126" t="s">
        <v>532</v>
      </c>
      <c r="B9" s="131"/>
      <c r="C9" s="132"/>
      <c r="D9" s="133">
        <v>114989</v>
      </c>
      <c r="E9" s="134"/>
      <c r="F9" s="135">
        <v>82531</v>
      </c>
      <c r="G9" s="136"/>
      <c r="H9" s="137"/>
    </row>
    <row r="10" spans="1:8" x14ac:dyDescent="0.2">
      <c r="A10" s="138"/>
      <c r="B10" s="139"/>
      <c r="C10" s="140"/>
      <c r="D10" s="141">
        <v>25989</v>
      </c>
      <c r="E10" s="142"/>
      <c r="F10" s="143">
        <v>19102</v>
      </c>
      <c r="G10" s="144"/>
      <c r="H10" s="145"/>
    </row>
    <row r="11" spans="1:8" x14ac:dyDescent="0.2">
      <c r="A11" s="126" t="s">
        <v>533</v>
      </c>
      <c r="B11" s="131"/>
      <c r="C11" s="132"/>
      <c r="D11" s="133">
        <v>129520</v>
      </c>
      <c r="E11" s="134"/>
      <c r="F11" s="135">
        <v>91743</v>
      </c>
      <c r="G11" s="136"/>
      <c r="H11" s="137"/>
    </row>
    <row r="12" spans="1:8" x14ac:dyDescent="0.2">
      <c r="A12" s="138"/>
      <c r="B12" s="139"/>
      <c r="C12" s="146"/>
      <c r="D12" s="141">
        <v>31191</v>
      </c>
      <c r="E12" s="142"/>
      <c r="F12" s="143">
        <v>21872</v>
      </c>
      <c r="G12" s="144"/>
      <c r="H12" s="145"/>
    </row>
    <row r="13" spans="1:8" x14ac:dyDescent="0.2">
      <c r="A13" s="126"/>
      <c r="B13" s="131"/>
      <c r="C13" s="147"/>
      <c r="D13" s="148">
        <v>108885</v>
      </c>
      <c r="E13" s="149"/>
      <c r="F13" s="150">
        <v>90220</v>
      </c>
      <c r="G13" s="151"/>
      <c r="H13" s="137"/>
    </row>
    <row r="14" spans="1:8" x14ac:dyDescent="0.2">
      <c r="A14" s="138"/>
      <c r="B14" s="139"/>
      <c r="C14" s="140"/>
      <c r="D14" s="141">
        <v>26356</v>
      </c>
      <c r="E14" s="142"/>
      <c r="F14" s="143">
        <v>22765</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2.13</v>
      </c>
      <c r="C19" s="152">
        <f>ROUND(VALUE(SUBSTITUTE(実質収支比率等に係る経年分析!G$48,"▲","-")),2)</f>
        <v>1.75</v>
      </c>
      <c r="D19" s="152">
        <f>ROUND(VALUE(SUBSTITUTE(実質収支比率等に係る経年分析!H$48,"▲","-")),2)</f>
        <v>1.84</v>
      </c>
      <c r="E19" s="152">
        <f>ROUND(VALUE(SUBSTITUTE(実質収支比率等に係る経年分析!I$48,"▲","-")),2)</f>
        <v>1.74</v>
      </c>
      <c r="F19" s="152">
        <f>ROUND(VALUE(SUBSTITUTE(実質収支比率等に係る経年分析!J$48,"▲","-")),2)</f>
        <v>1.6</v>
      </c>
    </row>
    <row r="20" spans="1:11" x14ac:dyDescent="0.2">
      <c r="A20" s="152" t="s">
        <v>53</v>
      </c>
      <c r="B20" s="152">
        <f>ROUND(VALUE(SUBSTITUTE(実質収支比率等に係る経年分析!F$47,"▲","-")),2)</f>
        <v>9.8699999999999992</v>
      </c>
      <c r="C20" s="152">
        <f>ROUND(VALUE(SUBSTITUTE(実質収支比率等に係る経年分析!G$47,"▲","-")),2)</f>
        <v>8.7899999999999991</v>
      </c>
      <c r="D20" s="152">
        <f>ROUND(VALUE(SUBSTITUTE(実質収支比率等に係る経年分析!H$47,"▲","-")),2)</f>
        <v>8.8800000000000008</v>
      </c>
      <c r="E20" s="152">
        <f>ROUND(VALUE(SUBSTITUTE(実質収支比率等に係る経年分析!I$47,"▲","-")),2)</f>
        <v>8.02</v>
      </c>
      <c r="F20" s="152">
        <f>ROUND(VALUE(SUBSTITUTE(実質収支比率等に係る経年分析!J$47,"▲","-")),2)</f>
        <v>6.61</v>
      </c>
    </row>
    <row r="21" spans="1:11" x14ac:dyDescent="0.2">
      <c r="A21" s="152" t="s">
        <v>54</v>
      </c>
      <c r="B21" s="152">
        <f>IF(ISNUMBER(VALUE(SUBSTITUTE(実質収支比率等に係る経年分析!F$49,"▲","-"))),ROUND(VALUE(SUBSTITUTE(実質収支比率等に係る経年分析!F$49,"▲","-")),2),NA())</f>
        <v>0.24</v>
      </c>
      <c r="C21" s="152">
        <f>IF(ISNUMBER(VALUE(SUBSTITUTE(実質収支比率等に係る経年分析!G$49,"▲","-"))),ROUND(VALUE(SUBSTITUTE(実質収支比率等に係る経年分析!G$49,"▲","-")),2),NA())</f>
        <v>-1.53</v>
      </c>
      <c r="D21" s="152">
        <f>IF(ISNUMBER(VALUE(SUBSTITUTE(実質収支比率等に係る経年分析!H$49,"▲","-"))),ROUND(VALUE(SUBSTITUTE(実質収支比率等に係る経年分析!H$49,"▲","-")),2),NA())</f>
        <v>0.08</v>
      </c>
      <c r="E21" s="152">
        <f>IF(ISNUMBER(VALUE(SUBSTITUTE(実質収支比率等に係る経年分析!I$49,"▲","-"))),ROUND(VALUE(SUBSTITUTE(実質収支比率等に係る経年分析!I$49,"▲","-")),2),NA())</f>
        <v>-1.08</v>
      </c>
      <c r="F21" s="152">
        <f>IF(ISNUMBER(VALUE(SUBSTITUTE(実質収支比率等に係る経年分析!J$49,"▲","-"))),ROUND(VALUE(SUBSTITUTE(実質収支比率等に係る経年分析!J$49,"▲","-")),2),NA())</f>
        <v>-1.46</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0.02</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0.03</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0.02</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0.02</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0.02</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流域下水道事業特別会計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0.2</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0.24</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0.24</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0.28999999999999998</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0.13</v>
      </c>
    </row>
    <row r="30" spans="1:11" x14ac:dyDescent="0.2">
      <c r="A30" s="153" t="str">
        <f>IF(連結実質赤字比率に係る赤字・黒字の構成分析!C$40="",NA(),連結実質赤字比率に係る赤字・黒字の構成分析!C$40)</f>
        <v>温泉事業会計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0.24</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0.16</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0.15</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0.15</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0.17</v>
      </c>
    </row>
    <row r="31" spans="1:11" x14ac:dyDescent="0.2">
      <c r="A31" s="153" t="str">
        <f>IF(連結実質赤字比率に係る赤字・黒字の構成分析!C$39="",NA(),連結実質赤字比率に係る赤字・黒字の構成分析!C$39)</f>
        <v>国民健康保険特別会計</v>
      </c>
      <c r="B31" s="153" t="e">
        <f>IF(ROUND(VALUE(SUBSTITUTE(連結実質赤字比率に係る赤字・黒字の構成分析!F$39,"▲", "-")), 2) &lt; 0, ABS(ROUND(VALUE(SUBSTITUTE(連結実質赤字比率に係る赤字・黒字の構成分析!F$39,"▲", "-")), 2)), NA())</f>
        <v>#VALUE!</v>
      </c>
      <c r="C31" s="153" t="e">
        <f>IF(ROUND(VALUE(SUBSTITUTE(連結実質赤字比率に係る赤字・黒字の構成分析!F$39,"▲", "-")), 2) &gt;= 0, ABS(ROUND(VALUE(SUBSTITUTE(連結実質赤字比率に係る赤字・黒字の構成分析!F$39,"▲", "-")), 2)), NA())</f>
        <v>#VALUE!</v>
      </c>
      <c r="D31" s="153" t="e">
        <f>IF(ROUND(VALUE(SUBSTITUTE(連結実質赤字比率に係る赤字・黒字の構成分析!G$39,"▲", "-")), 2) &lt; 0, ABS(ROUND(VALUE(SUBSTITUTE(連結実質赤字比率に係る赤字・黒字の構成分析!G$39,"▲", "-")), 2)), NA())</f>
        <v>#VALUE!</v>
      </c>
      <c r="E31" s="153" t="e">
        <f>IF(ROUND(VALUE(SUBSTITUTE(連結実質赤字比率に係る赤字・黒字の構成分析!G$39,"▲", "-")), 2) &gt;= 0, ABS(ROUND(VALUE(SUBSTITUTE(連結実質赤字比率に係る赤字・黒字の構成分析!G$39,"▲", "-")), 2)), NA())</f>
        <v>#VALUE!</v>
      </c>
      <c r="F31" s="153" t="e">
        <f>IF(ROUND(VALUE(SUBSTITUTE(連結実質赤字比率に係る赤字・黒字の構成分析!H$39,"▲", "-")), 2) &lt; 0, ABS(ROUND(VALUE(SUBSTITUTE(連結実質赤字比率に係る赤字・黒字の構成分析!H$39,"▲", "-")), 2)), NA())</f>
        <v>#VALUE!</v>
      </c>
      <c r="G31" s="153" t="e">
        <f>IF(ROUND(VALUE(SUBSTITUTE(連結実質赤字比率に係る赤字・黒字の構成分析!H$39,"▲", "-")), 2) &gt;= 0, ABS(ROUND(VALUE(SUBSTITUTE(連結実質赤字比率に係る赤字・黒字の構成分析!H$39,"▲", "-")), 2)), NA())</f>
        <v>#VALUE!</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0.41</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0.52</v>
      </c>
    </row>
    <row r="32" spans="1:11" x14ac:dyDescent="0.2">
      <c r="A32" s="153" t="str">
        <f>IF(連結実質赤字比率に係る赤字・黒字の構成分析!C$38="",NA(),連結実質赤字比率に係る赤字・黒字の構成分析!C$38)</f>
        <v>恩賜県有財産特別会計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1.1499999999999999</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1.19</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1.07</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0.94</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0.81</v>
      </c>
    </row>
    <row r="33" spans="1:16" x14ac:dyDescent="0.2">
      <c r="A33" s="153" t="str">
        <f>IF(連結実質赤字比率に係る赤字・黒字の構成分析!C$37="",NA(),連結実質赤字比率に係る赤字・黒字の構成分析!C$37)</f>
        <v>中小企業近代化資金特別会計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1.39</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1.1200000000000001</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1.21</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0.84</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0.95</v>
      </c>
    </row>
    <row r="34" spans="1:16" x14ac:dyDescent="0.2">
      <c r="A34" s="153" t="str">
        <f>IF(連結実質赤字比率に係る赤字・黒字の構成分析!C$36="",NA(),連結実質赤字比率に係る赤字・黒字の構成分析!C$36)</f>
        <v>一般会計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1.33</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0.84</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0.99</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0.96</v>
      </c>
    </row>
    <row r="35" spans="1:16" x14ac:dyDescent="0.2">
      <c r="A35" s="153" t="str">
        <f>IF(連結実質赤字比率に係る赤字・黒字の構成分析!C$35="",NA(),連結実質赤字比率に係る赤字・黒字の構成分析!C$35)</f>
        <v>市町村振興資金特別会計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1.42</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1.33</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1.34</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1.42</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1.49</v>
      </c>
    </row>
    <row r="36" spans="1:16" x14ac:dyDescent="0.2">
      <c r="A36" s="153" t="str">
        <f>IF(連結実質赤字比率に係る赤字・黒字の構成分析!C$34="",NA(),連結実質赤字比率に係る赤字・黒字の構成分析!C$34)</f>
        <v>電気事業会計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5.55</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5.96</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6.58</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5.76</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6.07</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55889</v>
      </c>
      <c r="E42" s="154"/>
      <c r="F42" s="154"/>
      <c r="G42" s="154">
        <f>'実質公債費比率（分子）の構造'!L$52</f>
        <v>56091</v>
      </c>
      <c r="H42" s="154"/>
      <c r="I42" s="154"/>
      <c r="J42" s="154">
        <f>'実質公債費比率（分子）の構造'!M$52</f>
        <v>55977</v>
      </c>
      <c r="K42" s="154"/>
      <c r="L42" s="154"/>
      <c r="M42" s="154">
        <f>'実質公債費比率（分子）の構造'!N$52</f>
        <v>54769</v>
      </c>
      <c r="N42" s="154"/>
      <c r="O42" s="154"/>
      <c r="P42" s="154">
        <f>'実質公債費比率（分子）の構造'!O$52</f>
        <v>53939</v>
      </c>
    </row>
    <row r="43" spans="1:16" x14ac:dyDescent="0.2">
      <c r="A43" s="154" t="s">
        <v>62</v>
      </c>
      <c r="B43" s="154">
        <f>'実質公債費比率（分子）の構造'!K$51</f>
        <v>0</v>
      </c>
      <c r="C43" s="154"/>
      <c r="D43" s="154"/>
      <c r="E43" s="154">
        <f>'実質公債費比率（分子）の構造'!L$51</f>
        <v>0</v>
      </c>
      <c r="F43" s="154"/>
      <c r="G43" s="154"/>
      <c r="H43" s="154">
        <f>'実質公債費比率（分子）の構造'!M$51</f>
        <v>0</v>
      </c>
      <c r="I43" s="154"/>
      <c r="J43" s="154"/>
      <c r="K43" s="154">
        <f>'実質公債費比率（分子）の構造'!N$51</f>
        <v>0</v>
      </c>
      <c r="L43" s="154"/>
      <c r="M43" s="154"/>
      <c r="N43" s="154">
        <f>'実質公債費比率（分子）の構造'!O$51</f>
        <v>0</v>
      </c>
      <c r="O43" s="154"/>
      <c r="P43" s="154"/>
    </row>
    <row r="44" spans="1:16" x14ac:dyDescent="0.2">
      <c r="A44" s="154" t="s">
        <v>63</v>
      </c>
      <c r="B44" s="154">
        <f>'実質公債費比率（分子）の構造'!K$50</f>
        <v>285</v>
      </c>
      <c r="C44" s="154"/>
      <c r="D44" s="154"/>
      <c r="E44" s="154">
        <f>'実質公債費比率（分子）の構造'!L$50</f>
        <v>259</v>
      </c>
      <c r="F44" s="154"/>
      <c r="G44" s="154"/>
      <c r="H44" s="154">
        <f>'実質公債費比率（分子）の構造'!M$50</f>
        <v>259</v>
      </c>
      <c r="I44" s="154"/>
      <c r="J44" s="154"/>
      <c r="K44" s="154">
        <f>'実質公債費比率（分子）の構造'!N$50</f>
        <v>259</v>
      </c>
      <c r="L44" s="154"/>
      <c r="M44" s="154"/>
      <c r="N44" s="154">
        <f>'実質公債費比率（分子）の構造'!O$50</f>
        <v>265</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766</v>
      </c>
      <c r="C46" s="154"/>
      <c r="D46" s="154"/>
      <c r="E46" s="154">
        <f>'実質公債費比率（分子）の構造'!L$48</f>
        <v>1607</v>
      </c>
      <c r="F46" s="154"/>
      <c r="G46" s="154"/>
      <c r="H46" s="154">
        <f>'実質公債費比率（分子）の構造'!M$48</f>
        <v>1568</v>
      </c>
      <c r="I46" s="154"/>
      <c r="J46" s="154"/>
      <c r="K46" s="154">
        <f>'実質公債費比率（分子）の構造'!N$48</f>
        <v>1483</v>
      </c>
      <c r="L46" s="154"/>
      <c r="M46" s="154"/>
      <c r="N46" s="154">
        <f>'実質公債費比率（分子）の構造'!O$48</f>
        <v>1388</v>
      </c>
      <c r="O46" s="154"/>
      <c r="P46" s="154"/>
    </row>
    <row r="47" spans="1:16" x14ac:dyDescent="0.2">
      <c r="A47" s="154" t="s">
        <v>66</v>
      </c>
      <c r="B47" s="154">
        <f>'実質公債費比率（分子）の構造'!K$47</f>
        <v>4667</v>
      </c>
      <c r="C47" s="154"/>
      <c r="D47" s="154"/>
      <c r="E47" s="154">
        <f>'実質公債費比率（分子）の構造'!L$47</f>
        <v>5367</v>
      </c>
      <c r="F47" s="154"/>
      <c r="G47" s="154"/>
      <c r="H47" s="154">
        <f>'実質公債費比率（分子）の構造'!M$47</f>
        <v>6067</v>
      </c>
      <c r="I47" s="154"/>
      <c r="J47" s="154"/>
      <c r="K47" s="154">
        <f>'実質公債費比率（分子）の構造'!N$47</f>
        <v>6433</v>
      </c>
      <c r="L47" s="154"/>
      <c r="M47" s="154"/>
      <c r="N47" s="154">
        <f>'実質公債費比率（分子）の構造'!O$47</f>
        <v>6800</v>
      </c>
      <c r="O47" s="154"/>
      <c r="P47" s="154"/>
    </row>
    <row r="48" spans="1:16" x14ac:dyDescent="0.2">
      <c r="A48" s="154" t="s">
        <v>67</v>
      </c>
      <c r="B48" s="154" t="str">
        <f>'実質公債費比率（分子）の構造'!K$46</f>
        <v>-</v>
      </c>
      <c r="C48" s="154"/>
      <c r="D48" s="154"/>
      <c r="E48" s="154" t="str">
        <f>'実質公債費比率（分子）の構造'!L$46</f>
        <v>-</v>
      </c>
      <c r="F48" s="154"/>
      <c r="G48" s="154"/>
      <c r="H48" s="154">
        <f>'実質公債費比率（分子）の構造'!M$46</f>
        <v>33</v>
      </c>
      <c r="I48" s="154"/>
      <c r="J48" s="154"/>
      <c r="K48" s="154">
        <f>'実質公債費比率（分子）の構造'!N$46</f>
        <v>33</v>
      </c>
      <c r="L48" s="154"/>
      <c r="M48" s="154"/>
      <c r="N48" s="154">
        <f>'実質公債費比率（分子）の構造'!O$46</f>
        <v>66</v>
      </c>
      <c r="O48" s="154"/>
      <c r="P48" s="154"/>
    </row>
    <row r="49" spans="1:16" x14ac:dyDescent="0.2">
      <c r="A49" s="154" t="s">
        <v>68</v>
      </c>
      <c r="B49" s="154">
        <f>'実質公債費比率（分子）の構造'!K$45</f>
        <v>82543</v>
      </c>
      <c r="C49" s="154"/>
      <c r="D49" s="154"/>
      <c r="E49" s="154">
        <f>'実質公債費比率（分子）の構造'!L$45</f>
        <v>81218</v>
      </c>
      <c r="F49" s="154"/>
      <c r="G49" s="154"/>
      <c r="H49" s="154">
        <f>'実質公債費比率（分子）の構造'!M$45</f>
        <v>79331</v>
      </c>
      <c r="I49" s="154"/>
      <c r="J49" s="154"/>
      <c r="K49" s="154">
        <f>'実質公債費比率（分子）の構造'!N$45</f>
        <v>75529</v>
      </c>
      <c r="L49" s="154"/>
      <c r="M49" s="154"/>
      <c r="N49" s="154">
        <f>'実質公債費比率（分子）の構造'!O$45</f>
        <v>70099</v>
      </c>
      <c r="O49" s="154"/>
      <c r="P49" s="154"/>
    </row>
    <row r="50" spans="1:16" x14ac:dyDescent="0.2">
      <c r="A50" s="154" t="s">
        <v>69</v>
      </c>
      <c r="B50" s="154" t="e">
        <f>NA()</f>
        <v>#N/A</v>
      </c>
      <c r="C50" s="154">
        <f>IF(ISNUMBER('実質公債費比率（分子）の構造'!K$53),'実質公債費比率（分子）の構造'!K$53,NA())</f>
        <v>32372</v>
      </c>
      <c r="D50" s="154" t="e">
        <f>NA()</f>
        <v>#N/A</v>
      </c>
      <c r="E50" s="154" t="e">
        <f>NA()</f>
        <v>#N/A</v>
      </c>
      <c r="F50" s="154">
        <f>IF(ISNUMBER('実質公債費比率（分子）の構造'!L$53),'実質公債費比率（分子）の構造'!L$53,NA())</f>
        <v>32360</v>
      </c>
      <c r="G50" s="154" t="e">
        <f>NA()</f>
        <v>#N/A</v>
      </c>
      <c r="H50" s="154" t="e">
        <f>NA()</f>
        <v>#N/A</v>
      </c>
      <c r="I50" s="154">
        <f>IF(ISNUMBER('実質公債費比率（分子）の構造'!M$53),'実質公債費比率（分子）の構造'!M$53,NA())</f>
        <v>31281</v>
      </c>
      <c r="J50" s="154" t="e">
        <f>NA()</f>
        <v>#N/A</v>
      </c>
      <c r="K50" s="154" t="e">
        <f>NA()</f>
        <v>#N/A</v>
      </c>
      <c r="L50" s="154">
        <f>IF(ISNUMBER('実質公債費比率（分子）の構造'!N$53),'実質公債費比率（分子）の構造'!N$53,NA())</f>
        <v>28968</v>
      </c>
      <c r="M50" s="154" t="e">
        <f>NA()</f>
        <v>#N/A</v>
      </c>
      <c r="N50" s="154" t="e">
        <f>NA()</f>
        <v>#N/A</v>
      </c>
      <c r="O50" s="154">
        <f>IF(ISNUMBER('実質公債費比率（分子）の構造'!O$53),'実質公債費比率（分子）の構造'!O$53,NA())</f>
        <v>24679</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607802</v>
      </c>
      <c r="E56" s="153"/>
      <c r="F56" s="153"/>
      <c r="G56" s="153">
        <f>'将来負担比率（分子）の構造'!J$52</f>
        <v>603267</v>
      </c>
      <c r="H56" s="153"/>
      <c r="I56" s="153"/>
      <c r="J56" s="153">
        <f>'将来負担比率（分子）の構造'!K$52</f>
        <v>592113</v>
      </c>
      <c r="K56" s="153"/>
      <c r="L56" s="153"/>
      <c r="M56" s="153">
        <f>'将来負担比率（分子）の構造'!L$52</f>
        <v>578513</v>
      </c>
      <c r="N56" s="153"/>
      <c r="O56" s="153"/>
      <c r="P56" s="153">
        <f>'将来負担比率（分子）の構造'!M$52</f>
        <v>567959</v>
      </c>
    </row>
    <row r="57" spans="1:16" x14ac:dyDescent="0.2">
      <c r="A57" s="153" t="s">
        <v>40</v>
      </c>
      <c r="B57" s="153"/>
      <c r="C57" s="153"/>
      <c r="D57" s="153">
        <f>'将来負担比率（分子）の構造'!I$51</f>
        <v>26039</v>
      </c>
      <c r="E57" s="153"/>
      <c r="F57" s="153"/>
      <c r="G57" s="153">
        <f>'将来負担比率（分子）の構造'!J$51</f>
        <v>25580</v>
      </c>
      <c r="H57" s="153"/>
      <c r="I57" s="153"/>
      <c r="J57" s="153">
        <f>'将来負担比率（分子）の構造'!K$51</f>
        <v>24095</v>
      </c>
      <c r="K57" s="153"/>
      <c r="L57" s="153"/>
      <c r="M57" s="153">
        <f>'将来負担比率（分子）の構造'!L$51</f>
        <v>23201</v>
      </c>
      <c r="N57" s="153"/>
      <c r="O57" s="153"/>
      <c r="P57" s="153">
        <f>'将来負担比率（分子）の構造'!M$51</f>
        <v>22427</v>
      </c>
    </row>
    <row r="58" spans="1:16" x14ac:dyDescent="0.2">
      <c r="A58" s="153" t="s">
        <v>39</v>
      </c>
      <c r="B58" s="153"/>
      <c r="C58" s="153"/>
      <c r="D58" s="153">
        <f>'将来負担比率（分子）の構造'!I$50</f>
        <v>102669</v>
      </c>
      <c r="E58" s="153"/>
      <c r="F58" s="153"/>
      <c r="G58" s="153">
        <f>'将来負担比率（分子）の構造'!J$50</f>
        <v>105161</v>
      </c>
      <c r="H58" s="153"/>
      <c r="I58" s="153"/>
      <c r="J58" s="153">
        <f>'将来負担比率（分子）の構造'!K$50</f>
        <v>103025</v>
      </c>
      <c r="K58" s="153"/>
      <c r="L58" s="153"/>
      <c r="M58" s="153">
        <f>'将来負担比率（分子）の構造'!L$50</f>
        <v>101028</v>
      </c>
      <c r="N58" s="153"/>
      <c r="O58" s="153"/>
      <c r="P58" s="153">
        <f>'将来負担比率（分子）の構造'!M$50</f>
        <v>95624</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22612</v>
      </c>
      <c r="C61" s="153"/>
      <c r="D61" s="153"/>
      <c r="E61" s="153">
        <f>'将来負担比率（分子）の構造'!J$46</f>
        <v>15845</v>
      </c>
      <c r="F61" s="153"/>
      <c r="G61" s="153"/>
      <c r="H61" s="153">
        <f>'将来負担比率（分子）の構造'!K$46</f>
        <v>15223</v>
      </c>
      <c r="I61" s="153"/>
      <c r="J61" s="153"/>
      <c r="K61" s="153">
        <f>'将来負担比率（分子）の構造'!L$46</f>
        <v>14594</v>
      </c>
      <c r="L61" s="153"/>
      <c r="M61" s="153"/>
      <c r="N61" s="153">
        <f>'将来負担比率（分子）の構造'!M$46</f>
        <v>14056</v>
      </c>
      <c r="O61" s="153"/>
      <c r="P61" s="153"/>
    </row>
    <row r="62" spans="1:16" x14ac:dyDescent="0.2">
      <c r="A62" s="153" t="s">
        <v>33</v>
      </c>
      <c r="B62" s="153">
        <f>'将来負担比率（分子）の構造'!I$45</f>
        <v>113606</v>
      </c>
      <c r="C62" s="153"/>
      <c r="D62" s="153"/>
      <c r="E62" s="153">
        <f>'将来負担比率（分子）の構造'!J$45</f>
        <v>111511</v>
      </c>
      <c r="F62" s="153"/>
      <c r="G62" s="153"/>
      <c r="H62" s="153">
        <f>'将来負担比率（分子）の構造'!K$45</f>
        <v>105857</v>
      </c>
      <c r="I62" s="153"/>
      <c r="J62" s="153"/>
      <c r="K62" s="153">
        <f>'将来負担比率（分子）の構造'!L$45</f>
        <v>103184</v>
      </c>
      <c r="L62" s="153"/>
      <c r="M62" s="153"/>
      <c r="N62" s="153">
        <f>'将来負担比率（分子）の構造'!M$45</f>
        <v>101170</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8914</v>
      </c>
      <c r="C64" s="153"/>
      <c r="D64" s="153"/>
      <c r="E64" s="153">
        <f>'将来負担比率（分子）の構造'!J$43</f>
        <v>16602</v>
      </c>
      <c r="F64" s="153"/>
      <c r="G64" s="153"/>
      <c r="H64" s="153">
        <f>'将来負担比率（分子）の構造'!K$43</f>
        <v>15613</v>
      </c>
      <c r="I64" s="153"/>
      <c r="J64" s="153"/>
      <c r="K64" s="153">
        <f>'将来負担比率（分子）の構造'!L$43</f>
        <v>14675</v>
      </c>
      <c r="L64" s="153"/>
      <c r="M64" s="153"/>
      <c r="N64" s="153">
        <f>'将来負担比率（分子）の構造'!M$43</f>
        <v>13850</v>
      </c>
      <c r="O64" s="153"/>
      <c r="P64" s="153"/>
    </row>
    <row r="65" spans="1:16" x14ac:dyDescent="0.2">
      <c r="A65" s="153" t="s">
        <v>30</v>
      </c>
      <c r="B65" s="153">
        <f>'将来負担比率（分子）の構造'!I$42</f>
        <v>2869</v>
      </c>
      <c r="C65" s="153"/>
      <c r="D65" s="153"/>
      <c r="E65" s="153">
        <f>'将来負担比率（分子）の構造'!J$42</f>
        <v>2631</v>
      </c>
      <c r="F65" s="153"/>
      <c r="G65" s="153"/>
      <c r="H65" s="153">
        <f>'将来負担比率（分子）の構造'!K$42</f>
        <v>2392</v>
      </c>
      <c r="I65" s="153"/>
      <c r="J65" s="153"/>
      <c r="K65" s="153">
        <f>'将来負担比率（分子）の構造'!L$42</f>
        <v>2154</v>
      </c>
      <c r="L65" s="153"/>
      <c r="M65" s="153"/>
      <c r="N65" s="153">
        <f>'将来負担比率（分子）の構造'!M$42</f>
        <v>1915</v>
      </c>
      <c r="O65" s="153"/>
      <c r="P65" s="153"/>
    </row>
    <row r="66" spans="1:16" x14ac:dyDescent="0.2">
      <c r="A66" s="153" t="s">
        <v>29</v>
      </c>
      <c r="B66" s="153">
        <f>'将来負担比率（分子）の構造'!I$41</f>
        <v>1018217</v>
      </c>
      <c r="C66" s="153"/>
      <c r="D66" s="153"/>
      <c r="E66" s="153">
        <f>'将来負担比率（分子）の構造'!J$41</f>
        <v>1014044</v>
      </c>
      <c r="F66" s="153"/>
      <c r="G66" s="153"/>
      <c r="H66" s="153">
        <f>'将来負担比率（分子）の構造'!K$41</f>
        <v>1004648</v>
      </c>
      <c r="I66" s="153"/>
      <c r="J66" s="153"/>
      <c r="K66" s="153">
        <f>'将来負担比率（分子）の構造'!L$41</f>
        <v>993325</v>
      </c>
      <c r="L66" s="153"/>
      <c r="M66" s="153"/>
      <c r="N66" s="153">
        <f>'将来負担比率（分子）の構造'!M$41</f>
        <v>992184</v>
      </c>
      <c r="O66" s="153"/>
      <c r="P66" s="153"/>
    </row>
    <row r="67" spans="1:16" x14ac:dyDescent="0.2">
      <c r="A67" s="153" t="s">
        <v>73</v>
      </c>
      <c r="B67" s="153" t="e">
        <f>NA()</f>
        <v>#N/A</v>
      </c>
      <c r="C67" s="153">
        <f>IF(ISNUMBER('将来負担比率（分子）の構造'!I$53), IF('将来負担比率（分子）の構造'!I$53 &lt; 0, 0, '将来負担比率（分子）の構造'!I$53), NA())</f>
        <v>429708</v>
      </c>
      <c r="D67" s="153" t="e">
        <f>NA()</f>
        <v>#N/A</v>
      </c>
      <c r="E67" s="153" t="e">
        <f>NA()</f>
        <v>#N/A</v>
      </c>
      <c r="F67" s="153">
        <f>IF(ISNUMBER('将来負担比率（分子）の構造'!J$53), IF('将来負担比率（分子）の構造'!J$53 &lt; 0, 0, '将来負担比率（分子）の構造'!J$53), NA())</f>
        <v>426625</v>
      </c>
      <c r="G67" s="153" t="e">
        <f>NA()</f>
        <v>#N/A</v>
      </c>
      <c r="H67" s="153" t="e">
        <f>NA()</f>
        <v>#N/A</v>
      </c>
      <c r="I67" s="153">
        <f>IF(ISNUMBER('将来負担比率（分子）の構造'!K$53), IF('将来負担比率（分子）の構造'!K$53 &lt; 0, 0, '将来負担比率（分子）の構造'!K$53), NA())</f>
        <v>424500</v>
      </c>
      <c r="J67" s="153" t="e">
        <f>NA()</f>
        <v>#N/A</v>
      </c>
      <c r="K67" s="153" t="e">
        <f>NA()</f>
        <v>#N/A</v>
      </c>
      <c r="L67" s="153">
        <f>IF(ISNUMBER('将来負担比率（分子）の構造'!L$53), IF('将来負担比率（分子）の構造'!L$53 &lt; 0, 0, '将来負担比率（分子）の構造'!L$53), NA())</f>
        <v>425190</v>
      </c>
      <c r="M67" s="153" t="e">
        <f>NA()</f>
        <v>#N/A</v>
      </c>
      <c r="N67" s="153" t="e">
        <f>NA()</f>
        <v>#N/A</v>
      </c>
      <c r="O67" s="153">
        <f>IF(ISNUMBER('将来負担比率（分子）の構造'!M$53), IF('将来負担比率（分子）の構造'!M$53 &lt; 0, 0, '将来負担比率（分子）の構造'!M$53), NA())</f>
        <v>437165</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23180</v>
      </c>
      <c r="C72" s="157">
        <f>基金残高に係る経年分析!G55</f>
        <v>20691</v>
      </c>
      <c r="D72" s="157">
        <f>基金残高に係る経年分析!H55</f>
        <v>17220</v>
      </c>
    </row>
    <row r="73" spans="1:16" x14ac:dyDescent="0.2">
      <c r="A73" s="156" t="s">
        <v>76</v>
      </c>
      <c r="B73" s="157">
        <f>基金残高に係る経年分析!F56</f>
        <v>15824</v>
      </c>
      <c r="C73" s="157">
        <f>基金残高に係る経年分析!G56</f>
        <v>14832</v>
      </c>
      <c r="D73" s="157">
        <f>基金残高に係る経年分析!H56</f>
        <v>13841</v>
      </c>
    </row>
    <row r="74" spans="1:16" x14ac:dyDescent="0.2">
      <c r="A74" s="156" t="s">
        <v>77</v>
      </c>
      <c r="B74" s="157">
        <f>基金残高に係る経年分析!F57</f>
        <v>40219</v>
      </c>
      <c r="C74" s="157">
        <f>基金残高に係る経年分析!G57</f>
        <v>38942</v>
      </c>
      <c r="D74" s="157">
        <f>基金残高に係る経年分析!H57</f>
        <v>37676</v>
      </c>
    </row>
  </sheetData>
  <sheetProtection algorithmName="SHA-512" hashValue="KhUvbZZFOWbAtIflaR+VGdsVdjTx4ZsvE/bYz1PXq7fYITROmlvfhQamzGM79ndAoDYzlBQR+aSMDu2XE6fMGA==" saltValue="aLMsWZNc0F5MVhMjjUdt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81640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187</v>
      </c>
      <c r="DD1" s="591"/>
      <c r="DE1" s="591"/>
      <c r="DF1" s="591"/>
      <c r="DG1" s="591"/>
      <c r="DH1" s="591"/>
      <c r="DI1" s="592"/>
      <c r="DK1" s="590" t="s">
        <v>188</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2">
      <c r="B2" s="210" t="s">
        <v>189</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3" t="s">
        <v>190</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191</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192</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1</v>
      </c>
      <c r="C4" s="594"/>
      <c r="D4" s="594"/>
      <c r="E4" s="594"/>
      <c r="F4" s="594"/>
      <c r="G4" s="594"/>
      <c r="H4" s="594"/>
      <c r="I4" s="594"/>
      <c r="J4" s="594"/>
      <c r="K4" s="594"/>
      <c r="L4" s="594"/>
      <c r="M4" s="594"/>
      <c r="N4" s="594"/>
      <c r="O4" s="594"/>
      <c r="P4" s="594"/>
      <c r="Q4" s="595"/>
      <c r="R4" s="593" t="s">
        <v>193</v>
      </c>
      <c r="S4" s="594"/>
      <c r="T4" s="594"/>
      <c r="U4" s="594"/>
      <c r="V4" s="594"/>
      <c r="W4" s="594"/>
      <c r="X4" s="594"/>
      <c r="Y4" s="595"/>
      <c r="Z4" s="593" t="s">
        <v>194</v>
      </c>
      <c r="AA4" s="594"/>
      <c r="AB4" s="594"/>
      <c r="AC4" s="595"/>
      <c r="AD4" s="593" t="s">
        <v>195</v>
      </c>
      <c r="AE4" s="594"/>
      <c r="AF4" s="594"/>
      <c r="AG4" s="594"/>
      <c r="AH4" s="594"/>
      <c r="AI4" s="594"/>
      <c r="AJ4" s="594"/>
      <c r="AK4" s="595"/>
      <c r="AL4" s="593" t="s">
        <v>194</v>
      </c>
      <c r="AM4" s="594"/>
      <c r="AN4" s="594"/>
      <c r="AO4" s="595"/>
      <c r="AP4" s="596" t="s">
        <v>196</v>
      </c>
      <c r="AQ4" s="596"/>
      <c r="AR4" s="596"/>
      <c r="AS4" s="596"/>
      <c r="AT4" s="596"/>
      <c r="AU4" s="596"/>
      <c r="AV4" s="596"/>
      <c r="AW4" s="596"/>
      <c r="AX4" s="596"/>
      <c r="AY4" s="596"/>
      <c r="AZ4" s="596"/>
      <c r="BA4" s="596"/>
      <c r="BB4" s="596"/>
      <c r="BC4" s="596"/>
      <c r="BD4" s="596" t="s">
        <v>197</v>
      </c>
      <c r="BE4" s="596"/>
      <c r="BF4" s="596"/>
      <c r="BG4" s="596"/>
      <c r="BH4" s="596"/>
      <c r="BI4" s="596"/>
      <c r="BJ4" s="596"/>
      <c r="BK4" s="596"/>
      <c r="BL4" s="596" t="s">
        <v>194</v>
      </c>
      <c r="BM4" s="596"/>
      <c r="BN4" s="596"/>
      <c r="BO4" s="596"/>
      <c r="BP4" s="596" t="s">
        <v>198</v>
      </c>
      <c r="BQ4" s="596"/>
      <c r="BR4" s="596"/>
      <c r="BS4" s="596"/>
      <c r="BT4" s="596"/>
      <c r="BU4" s="596"/>
      <c r="BV4" s="596"/>
      <c r="BW4" s="596"/>
      <c r="BY4" s="593" t="s">
        <v>199</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2">
      <c r="B5" s="597" t="s">
        <v>200</v>
      </c>
      <c r="C5" s="598"/>
      <c r="D5" s="598"/>
      <c r="E5" s="598"/>
      <c r="F5" s="598"/>
      <c r="G5" s="598"/>
      <c r="H5" s="598"/>
      <c r="I5" s="598"/>
      <c r="J5" s="598"/>
      <c r="K5" s="598"/>
      <c r="L5" s="598"/>
      <c r="M5" s="598"/>
      <c r="N5" s="598"/>
      <c r="O5" s="598"/>
      <c r="P5" s="598"/>
      <c r="Q5" s="599"/>
      <c r="R5" s="600">
        <v>113584951</v>
      </c>
      <c r="S5" s="601"/>
      <c r="T5" s="601"/>
      <c r="U5" s="601"/>
      <c r="V5" s="601"/>
      <c r="W5" s="601"/>
      <c r="X5" s="601"/>
      <c r="Y5" s="602"/>
      <c r="Z5" s="603">
        <v>24.2</v>
      </c>
      <c r="AA5" s="603"/>
      <c r="AB5" s="603"/>
      <c r="AC5" s="603"/>
      <c r="AD5" s="604">
        <v>95513197</v>
      </c>
      <c r="AE5" s="604"/>
      <c r="AF5" s="604"/>
      <c r="AG5" s="604"/>
      <c r="AH5" s="604"/>
      <c r="AI5" s="604"/>
      <c r="AJ5" s="604"/>
      <c r="AK5" s="604"/>
      <c r="AL5" s="605">
        <v>39.1</v>
      </c>
      <c r="AM5" s="606"/>
      <c r="AN5" s="606"/>
      <c r="AO5" s="607"/>
      <c r="AP5" s="597" t="s">
        <v>201</v>
      </c>
      <c r="AQ5" s="598"/>
      <c r="AR5" s="598"/>
      <c r="AS5" s="598"/>
      <c r="AT5" s="598"/>
      <c r="AU5" s="598"/>
      <c r="AV5" s="598"/>
      <c r="AW5" s="598"/>
      <c r="AX5" s="598"/>
      <c r="AY5" s="598"/>
      <c r="AZ5" s="598"/>
      <c r="BA5" s="598"/>
      <c r="BB5" s="598"/>
      <c r="BC5" s="599"/>
      <c r="BD5" s="611">
        <v>113571330</v>
      </c>
      <c r="BE5" s="612"/>
      <c r="BF5" s="612"/>
      <c r="BG5" s="612"/>
      <c r="BH5" s="612"/>
      <c r="BI5" s="612"/>
      <c r="BJ5" s="612"/>
      <c r="BK5" s="613"/>
      <c r="BL5" s="614">
        <v>100</v>
      </c>
      <c r="BM5" s="614"/>
      <c r="BN5" s="614"/>
      <c r="BO5" s="614"/>
      <c r="BP5" s="615">
        <v>659533</v>
      </c>
      <c r="BQ5" s="615"/>
      <c r="BR5" s="615"/>
      <c r="BS5" s="615"/>
      <c r="BT5" s="615"/>
      <c r="BU5" s="615"/>
      <c r="BV5" s="615"/>
      <c r="BW5" s="619"/>
      <c r="BY5" s="593" t="s">
        <v>196</v>
      </c>
      <c r="BZ5" s="594"/>
      <c r="CA5" s="594"/>
      <c r="CB5" s="594"/>
      <c r="CC5" s="594"/>
      <c r="CD5" s="594"/>
      <c r="CE5" s="594"/>
      <c r="CF5" s="594"/>
      <c r="CG5" s="594"/>
      <c r="CH5" s="594"/>
      <c r="CI5" s="594"/>
      <c r="CJ5" s="594"/>
      <c r="CK5" s="594"/>
      <c r="CL5" s="595"/>
      <c r="CM5" s="593" t="s">
        <v>202</v>
      </c>
      <c r="CN5" s="594"/>
      <c r="CO5" s="594"/>
      <c r="CP5" s="594"/>
      <c r="CQ5" s="594"/>
      <c r="CR5" s="594"/>
      <c r="CS5" s="594"/>
      <c r="CT5" s="595"/>
      <c r="CU5" s="593" t="s">
        <v>194</v>
      </c>
      <c r="CV5" s="594"/>
      <c r="CW5" s="594"/>
      <c r="CX5" s="595"/>
      <c r="CY5" s="593" t="s">
        <v>203</v>
      </c>
      <c r="CZ5" s="594"/>
      <c r="DA5" s="594"/>
      <c r="DB5" s="594"/>
      <c r="DC5" s="594"/>
      <c r="DD5" s="594"/>
      <c r="DE5" s="594"/>
      <c r="DF5" s="594"/>
      <c r="DG5" s="594"/>
      <c r="DH5" s="594"/>
      <c r="DI5" s="594"/>
      <c r="DJ5" s="594"/>
      <c r="DK5" s="595"/>
      <c r="DL5" s="593" t="s">
        <v>204</v>
      </c>
      <c r="DM5" s="594"/>
      <c r="DN5" s="594"/>
      <c r="DO5" s="594"/>
      <c r="DP5" s="594"/>
      <c r="DQ5" s="594"/>
      <c r="DR5" s="594"/>
      <c r="DS5" s="594"/>
      <c r="DT5" s="594"/>
      <c r="DU5" s="594"/>
      <c r="DV5" s="594"/>
      <c r="DW5" s="594"/>
      <c r="DX5" s="595"/>
    </row>
    <row r="6" spans="2:138" ht="11.25" customHeight="1" x14ac:dyDescent="0.2">
      <c r="B6" s="608" t="s">
        <v>205</v>
      </c>
      <c r="C6" s="609"/>
      <c r="D6" s="609"/>
      <c r="E6" s="609"/>
      <c r="F6" s="609"/>
      <c r="G6" s="609"/>
      <c r="H6" s="609"/>
      <c r="I6" s="609"/>
      <c r="J6" s="609"/>
      <c r="K6" s="609"/>
      <c r="L6" s="609"/>
      <c r="M6" s="609"/>
      <c r="N6" s="609"/>
      <c r="O6" s="609"/>
      <c r="P6" s="609"/>
      <c r="Q6" s="610"/>
      <c r="R6" s="611">
        <v>14807072</v>
      </c>
      <c r="S6" s="612"/>
      <c r="T6" s="612"/>
      <c r="U6" s="612"/>
      <c r="V6" s="612"/>
      <c r="W6" s="612"/>
      <c r="X6" s="612"/>
      <c r="Y6" s="613"/>
      <c r="Z6" s="614">
        <v>3.2</v>
      </c>
      <c r="AA6" s="614"/>
      <c r="AB6" s="614"/>
      <c r="AC6" s="614"/>
      <c r="AD6" s="615">
        <v>14807072</v>
      </c>
      <c r="AE6" s="615"/>
      <c r="AF6" s="615"/>
      <c r="AG6" s="615"/>
      <c r="AH6" s="615"/>
      <c r="AI6" s="615"/>
      <c r="AJ6" s="615"/>
      <c r="AK6" s="615"/>
      <c r="AL6" s="616">
        <v>6.1</v>
      </c>
      <c r="AM6" s="617"/>
      <c r="AN6" s="617"/>
      <c r="AO6" s="618"/>
      <c r="AP6" s="608" t="s">
        <v>206</v>
      </c>
      <c r="AQ6" s="609"/>
      <c r="AR6" s="609"/>
      <c r="AS6" s="609"/>
      <c r="AT6" s="609"/>
      <c r="AU6" s="609"/>
      <c r="AV6" s="609"/>
      <c r="AW6" s="609"/>
      <c r="AX6" s="609"/>
      <c r="AY6" s="609"/>
      <c r="AZ6" s="609"/>
      <c r="BA6" s="609"/>
      <c r="BB6" s="609"/>
      <c r="BC6" s="610"/>
      <c r="BD6" s="611">
        <v>113571330</v>
      </c>
      <c r="BE6" s="612"/>
      <c r="BF6" s="612"/>
      <c r="BG6" s="612"/>
      <c r="BH6" s="612"/>
      <c r="BI6" s="612"/>
      <c r="BJ6" s="612"/>
      <c r="BK6" s="613"/>
      <c r="BL6" s="614">
        <v>100</v>
      </c>
      <c r="BM6" s="614"/>
      <c r="BN6" s="614"/>
      <c r="BO6" s="614"/>
      <c r="BP6" s="615">
        <v>659533</v>
      </c>
      <c r="BQ6" s="615"/>
      <c r="BR6" s="615"/>
      <c r="BS6" s="615"/>
      <c r="BT6" s="615"/>
      <c r="BU6" s="615"/>
      <c r="BV6" s="615"/>
      <c r="BW6" s="619"/>
      <c r="BY6" s="597" t="s">
        <v>207</v>
      </c>
      <c r="BZ6" s="598"/>
      <c r="CA6" s="598"/>
      <c r="CB6" s="598"/>
      <c r="CC6" s="598"/>
      <c r="CD6" s="598"/>
      <c r="CE6" s="598"/>
      <c r="CF6" s="598"/>
      <c r="CG6" s="598"/>
      <c r="CH6" s="598"/>
      <c r="CI6" s="598"/>
      <c r="CJ6" s="598"/>
      <c r="CK6" s="598"/>
      <c r="CL6" s="599"/>
      <c r="CM6" s="611">
        <v>959246</v>
      </c>
      <c r="CN6" s="612"/>
      <c r="CO6" s="612"/>
      <c r="CP6" s="612"/>
      <c r="CQ6" s="612"/>
      <c r="CR6" s="612"/>
      <c r="CS6" s="612"/>
      <c r="CT6" s="613"/>
      <c r="CU6" s="614">
        <v>0.2</v>
      </c>
      <c r="CV6" s="614"/>
      <c r="CW6" s="614"/>
      <c r="CX6" s="614"/>
      <c r="CY6" s="620">
        <v>1813</v>
      </c>
      <c r="CZ6" s="612"/>
      <c r="DA6" s="612"/>
      <c r="DB6" s="612"/>
      <c r="DC6" s="612"/>
      <c r="DD6" s="612"/>
      <c r="DE6" s="612"/>
      <c r="DF6" s="612"/>
      <c r="DG6" s="612"/>
      <c r="DH6" s="612"/>
      <c r="DI6" s="612"/>
      <c r="DJ6" s="612"/>
      <c r="DK6" s="613"/>
      <c r="DL6" s="620">
        <v>959246</v>
      </c>
      <c r="DM6" s="612"/>
      <c r="DN6" s="612"/>
      <c r="DO6" s="612"/>
      <c r="DP6" s="612"/>
      <c r="DQ6" s="612"/>
      <c r="DR6" s="612"/>
      <c r="DS6" s="612"/>
      <c r="DT6" s="612"/>
      <c r="DU6" s="612"/>
      <c r="DV6" s="612"/>
      <c r="DW6" s="612"/>
      <c r="DX6" s="621"/>
    </row>
    <row r="7" spans="2:138" ht="11.25" customHeight="1" x14ac:dyDescent="0.2">
      <c r="B7" s="608" t="s">
        <v>208</v>
      </c>
      <c r="C7" s="609"/>
      <c r="D7" s="609"/>
      <c r="E7" s="609"/>
      <c r="F7" s="609"/>
      <c r="G7" s="609"/>
      <c r="H7" s="609"/>
      <c r="I7" s="609"/>
      <c r="J7" s="609"/>
      <c r="K7" s="609"/>
      <c r="L7" s="609"/>
      <c r="M7" s="609"/>
      <c r="N7" s="609"/>
      <c r="O7" s="609"/>
      <c r="P7" s="609"/>
      <c r="Q7" s="610"/>
      <c r="R7" s="611">
        <v>1283091</v>
      </c>
      <c r="S7" s="612"/>
      <c r="T7" s="612"/>
      <c r="U7" s="612"/>
      <c r="V7" s="612"/>
      <c r="W7" s="612"/>
      <c r="X7" s="612"/>
      <c r="Y7" s="613"/>
      <c r="Z7" s="614">
        <v>0.3</v>
      </c>
      <c r="AA7" s="614"/>
      <c r="AB7" s="614"/>
      <c r="AC7" s="614"/>
      <c r="AD7" s="615">
        <v>1283091</v>
      </c>
      <c r="AE7" s="615"/>
      <c r="AF7" s="615"/>
      <c r="AG7" s="615"/>
      <c r="AH7" s="615"/>
      <c r="AI7" s="615"/>
      <c r="AJ7" s="615"/>
      <c r="AK7" s="615"/>
      <c r="AL7" s="616">
        <v>0.5</v>
      </c>
      <c r="AM7" s="617"/>
      <c r="AN7" s="617"/>
      <c r="AO7" s="618"/>
      <c r="AP7" s="608" t="s">
        <v>209</v>
      </c>
      <c r="AQ7" s="609"/>
      <c r="AR7" s="609"/>
      <c r="AS7" s="609"/>
      <c r="AT7" s="609"/>
      <c r="AU7" s="609"/>
      <c r="AV7" s="609"/>
      <c r="AW7" s="609"/>
      <c r="AX7" s="609"/>
      <c r="AY7" s="609"/>
      <c r="AZ7" s="609"/>
      <c r="BA7" s="609"/>
      <c r="BB7" s="609"/>
      <c r="BC7" s="610"/>
      <c r="BD7" s="611">
        <v>34268948</v>
      </c>
      <c r="BE7" s="612"/>
      <c r="BF7" s="612"/>
      <c r="BG7" s="612"/>
      <c r="BH7" s="612"/>
      <c r="BI7" s="612"/>
      <c r="BJ7" s="612"/>
      <c r="BK7" s="613"/>
      <c r="BL7" s="614">
        <v>30.2</v>
      </c>
      <c r="BM7" s="614"/>
      <c r="BN7" s="614"/>
      <c r="BO7" s="614"/>
      <c r="BP7" s="615">
        <v>659533</v>
      </c>
      <c r="BQ7" s="615"/>
      <c r="BR7" s="615"/>
      <c r="BS7" s="615"/>
      <c r="BT7" s="615"/>
      <c r="BU7" s="615"/>
      <c r="BV7" s="615"/>
      <c r="BW7" s="619"/>
      <c r="BY7" s="608" t="s">
        <v>210</v>
      </c>
      <c r="BZ7" s="609"/>
      <c r="CA7" s="609"/>
      <c r="CB7" s="609"/>
      <c r="CC7" s="609"/>
      <c r="CD7" s="609"/>
      <c r="CE7" s="609"/>
      <c r="CF7" s="609"/>
      <c r="CG7" s="609"/>
      <c r="CH7" s="609"/>
      <c r="CI7" s="609"/>
      <c r="CJ7" s="609"/>
      <c r="CK7" s="609"/>
      <c r="CL7" s="610"/>
      <c r="CM7" s="611">
        <v>22301093</v>
      </c>
      <c r="CN7" s="612"/>
      <c r="CO7" s="612"/>
      <c r="CP7" s="612"/>
      <c r="CQ7" s="612"/>
      <c r="CR7" s="612"/>
      <c r="CS7" s="612"/>
      <c r="CT7" s="613"/>
      <c r="CU7" s="614">
        <v>4.9000000000000004</v>
      </c>
      <c r="CV7" s="614"/>
      <c r="CW7" s="614"/>
      <c r="CX7" s="614"/>
      <c r="CY7" s="620">
        <v>1645653</v>
      </c>
      <c r="CZ7" s="612"/>
      <c r="DA7" s="612"/>
      <c r="DB7" s="612"/>
      <c r="DC7" s="612"/>
      <c r="DD7" s="612"/>
      <c r="DE7" s="612"/>
      <c r="DF7" s="612"/>
      <c r="DG7" s="612"/>
      <c r="DH7" s="612"/>
      <c r="DI7" s="612"/>
      <c r="DJ7" s="612"/>
      <c r="DK7" s="613"/>
      <c r="DL7" s="620">
        <v>18006387</v>
      </c>
      <c r="DM7" s="612"/>
      <c r="DN7" s="612"/>
      <c r="DO7" s="612"/>
      <c r="DP7" s="612"/>
      <c r="DQ7" s="612"/>
      <c r="DR7" s="612"/>
      <c r="DS7" s="612"/>
      <c r="DT7" s="612"/>
      <c r="DU7" s="612"/>
      <c r="DV7" s="612"/>
      <c r="DW7" s="612"/>
      <c r="DX7" s="621"/>
    </row>
    <row r="8" spans="2:138" ht="11.25" customHeight="1" x14ac:dyDescent="0.2">
      <c r="B8" s="608" t="s">
        <v>211</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212</v>
      </c>
      <c r="AQ8" s="609"/>
      <c r="AR8" s="609"/>
      <c r="AS8" s="609"/>
      <c r="AT8" s="609"/>
      <c r="AU8" s="609"/>
      <c r="AV8" s="609"/>
      <c r="AW8" s="609"/>
      <c r="AX8" s="609"/>
      <c r="AY8" s="609"/>
      <c r="AZ8" s="609"/>
      <c r="BA8" s="609"/>
      <c r="BB8" s="609"/>
      <c r="BC8" s="610"/>
      <c r="BD8" s="611">
        <v>897879</v>
      </c>
      <c r="BE8" s="612"/>
      <c r="BF8" s="612"/>
      <c r="BG8" s="612"/>
      <c r="BH8" s="612"/>
      <c r="BI8" s="612"/>
      <c r="BJ8" s="612"/>
      <c r="BK8" s="613"/>
      <c r="BL8" s="614">
        <v>0.8</v>
      </c>
      <c r="BM8" s="614"/>
      <c r="BN8" s="614"/>
      <c r="BO8" s="614"/>
      <c r="BP8" s="615">
        <v>224431</v>
      </c>
      <c r="BQ8" s="615"/>
      <c r="BR8" s="615"/>
      <c r="BS8" s="615"/>
      <c r="BT8" s="615"/>
      <c r="BU8" s="615"/>
      <c r="BV8" s="615"/>
      <c r="BW8" s="619"/>
      <c r="BY8" s="608" t="s">
        <v>213</v>
      </c>
      <c r="BZ8" s="609"/>
      <c r="CA8" s="609"/>
      <c r="CB8" s="609"/>
      <c r="CC8" s="609"/>
      <c r="CD8" s="609"/>
      <c r="CE8" s="609"/>
      <c r="CF8" s="609"/>
      <c r="CG8" s="609"/>
      <c r="CH8" s="609"/>
      <c r="CI8" s="609"/>
      <c r="CJ8" s="609"/>
      <c r="CK8" s="609"/>
      <c r="CL8" s="610"/>
      <c r="CM8" s="611">
        <v>55756298</v>
      </c>
      <c r="CN8" s="612"/>
      <c r="CO8" s="612"/>
      <c r="CP8" s="612"/>
      <c r="CQ8" s="612"/>
      <c r="CR8" s="612"/>
      <c r="CS8" s="612"/>
      <c r="CT8" s="613"/>
      <c r="CU8" s="616">
        <v>12.3</v>
      </c>
      <c r="CV8" s="617"/>
      <c r="CW8" s="617"/>
      <c r="CX8" s="622"/>
      <c r="CY8" s="620">
        <v>2708130</v>
      </c>
      <c r="CZ8" s="612"/>
      <c r="DA8" s="612"/>
      <c r="DB8" s="612"/>
      <c r="DC8" s="612"/>
      <c r="DD8" s="612"/>
      <c r="DE8" s="612"/>
      <c r="DF8" s="612"/>
      <c r="DG8" s="612"/>
      <c r="DH8" s="612"/>
      <c r="DI8" s="612"/>
      <c r="DJ8" s="612"/>
      <c r="DK8" s="613"/>
      <c r="DL8" s="620">
        <v>48824557</v>
      </c>
      <c r="DM8" s="612"/>
      <c r="DN8" s="612"/>
      <c r="DO8" s="612"/>
      <c r="DP8" s="612"/>
      <c r="DQ8" s="612"/>
      <c r="DR8" s="612"/>
      <c r="DS8" s="612"/>
      <c r="DT8" s="612"/>
      <c r="DU8" s="612"/>
      <c r="DV8" s="612"/>
      <c r="DW8" s="612"/>
      <c r="DX8" s="621"/>
    </row>
    <row r="9" spans="2:138" ht="11.25" customHeight="1" x14ac:dyDescent="0.2">
      <c r="B9" s="608" t="s">
        <v>214</v>
      </c>
      <c r="C9" s="609"/>
      <c r="D9" s="609"/>
      <c r="E9" s="609"/>
      <c r="F9" s="609"/>
      <c r="G9" s="609"/>
      <c r="H9" s="609"/>
      <c r="I9" s="609"/>
      <c r="J9" s="609"/>
      <c r="K9" s="609"/>
      <c r="L9" s="609"/>
      <c r="M9" s="609"/>
      <c r="N9" s="609"/>
      <c r="O9" s="609"/>
      <c r="P9" s="609"/>
      <c r="Q9" s="610"/>
      <c r="R9" s="611" t="s">
        <v>129</v>
      </c>
      <c r="S9" s="612"/>
      <c r="T9" s="612"/>
      <c r="U9" s="612"/>
      <c r="V9" s="612"/>
      <c r="W9" s="612"/>
      <c r="X9" s="612"/>
      <c r="Y9" s="613"/>
      <c r="Z9" s="614" t="s">
        <v>215</v>
      </c>
      <c r="AA9" s="614"/>
      <c r="AB9" s="614"/>
      <c r="AC9" s="614"/>
      <c r="AD9" s="615" t="s">
        <v>129</v>
      </c>
      <c r="AE9" s="615"/>
      <c r="AF9" s="615"/>
      <c r="AG9" s="615"/>
      <c r="AH9" s="615"/>
      <c r="AI9" s="615"/>
      <c r="AJ9" s="615"/>
      <c r="AK9" s="615"/>
      <c r="AL9" s="616" t="s">
        <v>129</v>
      </c>
      <c r="AM9" s="617"/>
      <c r="AN9" s="617"/>
      <c r="AO9" s="618"/>
      <c r="AP9" s="608" t="s">
        <v>216</v>
      </c>
      <c r="AQ9" s="609"/>
      <c r="AR9" s="609"/>
      <c r="AS9" s="609"/>
      <c r="AT9" s="609"/>
      <c r="AU9" s="609"/>
      <c r="AV9" s="609"/>
      <c r="AW9" s="609"/>
      <c r="AX9" s="609"/>
      <c r="AY9" s="609"/>
      <c r="AZ9" s="609"/>
      <c r="BA9" s="609"/>
      <c r="BB9" s="609"/>
      <c r="BC9" s="610"/>
      <c r="BD9" s="611">
        <v>28050667</v>
      </c>
      <c r="BE9" s="612"/>
      <c r="BF9" s="612"/>
      <c r="BG9" s="612"/>
      <c r="BH9" s="612"/>
      <c r="BI9" s="612"/>
      <c r="BJ9" s="612"/>
      <c r="BK9" s="613"/>
      <c r="BL9" s="614">
        <v>24.7</v>
      </c>
      <c r="BM9" s="614"/>
      <c r="BN9" s="614"/>
      <c r="BO9" s="614"/>
      <c r="BP9" s="615" t="s">
        <v>129</v>
      </c>
      <c r="BQ9" s="615"/>
      <c r="BR9" s="615"/>
      <c r="BS9" s="615"/>
      <c r="BT9" s="615"/>
      <c r="BU9" s="615"/>
      <c r="BV9" s="615"/>
      <c r="BW9" s="619"/>
      <c r="BY9" s="608" t="s">
        <v>217</v>
      </c>
      <c r="BZ9" s="609"/>
      <c r="CA9" s="609"/>
      <c r="CB9" s="609"/>
      <c r="CC9" s="609"/>
      <c r="CD9" s="609"/>
      <c r="CE9" s="609"/>
      <c r="CF9" s="609"/>
      <c r="CG9" s="609"/>
      <c r="CH9" s="609"/>
      <c r="CI9" s="609"/>
      <c r="CJ9" s="609"/>
      <c r="CK9" s="609"/>
      <c r="CL9" s="610"/>
      <c r="CM9" s="611">
        <v>14464432</v>
      </c>
      <c r="CN9" s="612"/>
      <c r="CO9" s="612"/>
      <c r="CP9" s="612"/>
      <c r="CQ9" s="612"/>
      <c r="CR9" s="612"/>
      <c r="CS9" s="612"/>
      <c r="CT9" s="613"/>
      <c r="CU9" s="616">
        <v>3.2</v>
      </c>
      <c r="CV9" s="617"/>
      <c r="CW9" s="617"/>
      <c r="CX9" s="622"/>
      <c r="CY9" s="620">
        <v>727405</v>
      </c>
      <c r="CZ9" s="612"/>
      <c r="DA9" s="612"/>
      <c r="DB9" s="612"/>
      <c r="DC9" s="612"/>
      <c r="DD9" s="612"/>
      <c r="DE9" s="612"/>
      <c r="DF9" s="612"/>
      <c r="DG9" s="612"/>
      <c r="DH9" s="612"/>
      <c r="DI9" s="612"/>
      <c r="DJ9" s="612"/>
      <c r="DK9" s="613"/>
      <c r="DL9" s="620">
        <v>9523087</v>
      </c>
      <c r="DM9" s="612"/>
      <c r="DN9" s="612"/>
      <c r="DO9" s="612"/>
      <c r="DP9" s="612"/>
      <c r="DQ9" s="612"/>
      <c r="DR9" s="612"/>
      <c r="DS9" s="612"/>
      <c r="DT9" s="612"/>
      <c r="DU9" s="612"/>
      <c r="DV9" s="612"/>
      <c r="DW9" s="612"/>
      <c r="DX9" s="621"/>
    </row>
    <row r="10" spans="2:138" ht="11.25" customHeight="1" x14ac:dyDescent="0.2">
      <c r="B10" s="608" t="s">
        <v>218</v>
      </c>
      <c r="C10" s="609"/>
      <c r="D10" s="609"/>
      <c r="E10" s="609"/>
      <c r="F10" s="609"/>
      <c r="G10" s="609"/>
      <c r="H10" s="609"/>
      <c r="I10" s="609"/>
      <c r="J10" s="609"/>
      <c r="K10" s="609"/>
      <c r="L10" s="609"/>
      <c r="M10" s="609"/>
      <c r="N10" s="609"/>
      <c r="O10" s="609"/>
      <c r="P10" s="609"/>
      <c r="Q10" s="610"/>
      <c r="R10" s="611">
        <v>77867</v>
      </c>
      <c r="S10" s="612"/>
      <c r="T10" s="612"/>
      <c r="U10" s="612"/>
      <c r="V10" s="612"/>
      <c r="W10" s="612"/>
      <c r="X10" s="612"/>
      <c r="Y10" s="613"/>
      <c r="Z10" s="614">
        <v>0</v>
      </c>
      <c r="AA10" s="614"/>
      <c r="AB10" s="614"/>
      <c r="AC10" s="614"/>
      <c r="AD10" s="615">
        <v>77867</v>
      </c>
      <c r="AE10" s="615"/>
      <c r="AF10" s="615"/>
      <c r="AG10" s="615"/>
      <c r="AH10" s="615"/>
      <c r="AI10" s="615"/>
      <c r="AJ10" s="615"/>
      <c r="AK10" s="615"/>
      <c r="AL10" s="616">
        <v>0</v>
      </c>
      <c r="AM10" s="617"/>
      <c r="AN10" s="617"/>
      <c r="AO10" s="618"/>
      <c r="AP10" s="608" t="s">
        <v>219</v>
      </c>
      <c r="AQ10" s="609"/>
      <c r="AR10" s="609"/>
      <c r="AS10" s="609"/>
      <c r="AT10" s="609"/>
      <c r="AU10" s="609"/>
      <c r="AV10" s="609"/>
      <c r="AW10" s="609"/>
      <c r="AX10" s="609"/>
      <c r="AY10" s="609"/>
      <c r="AZ10" s="609"/>
      <c r="BA10" s="609"/>
      <c r="BB10" s="609"/>
      <c r="BC10" s="610"/>
      <c r="BD10" s="611">
        <v>1288490</v>
      </c>
      <c r="BE10" s="612"/>
      <c r="BF10" s="612"/>
      <c r="BG10" s="612"/>
      <c r="BH10" s="612"/>
      <c r="BI10" s="612"/>
      <c r="BJ10" s="612"/>
      <c r="BK10" s="613"/>
      <c r="BL10" s="614">
        <v>1.1000000000000001</v>
      </c>
      <c r="BM10" s="614"/>
      <c r="BN10" s="614"/>
      <c r="BO10" s="614"/>
      <c r="BP10" s="615">
        <v>61388</v>
      </c>
      <c r="BQ10" s="615"/>
      <c r="BR10" s="615"/>
      <c r="BS10" s="615"/>
      <c r="BT10" s="615"/>
      <c r="BU10" s="615"/>
      <c r="BV10" s="615"/>
      <c r="BW10" s="619"/>
      <c r="BY10" s="608" t="s">
        <v>220</v>
      </c>
      <c r="BZ10" s="609"/>
      <c r="CA10" s="609"/>
      <c r="CB10" s="609"/>
      <c r="CC10" s="609"/>
      <c r="CD10" s="609"/>
      <c r="CE10" s="609"/>
      <c r="CF10" s="609"/>
      <c r="CG10" s="609"/>
      <c r="CH10" s="609"/>
      <c r="CI10" s="609"/>
      <c r="CJ10" s="609"/>
      <c r="CK10" s="609"/>
      <c r="CL10" s="610"/>
      <c r="CM10" s="611">
        <v>1395191</v>
      </c>
      <c r="CN10" s="612"/>
      <c r="CO10" s="612"/>
      <c r="CP10" s="612"/>
      <c r="CQ10" s="612"/>
      <c r="CR10" s="612"/>
      <c r="CS10" s="612"/>
      <c r="CT10" s="613"/>
      <c r="CU10" s="616">
        <v>0.3</v>
      </c>
      <c r="CV10" s="617"/>
      <c r="CW10" s="617"/>
      <c r="CX10" s="622"/>
      <c r="CY10" s="620">
        <v>45040</v>
      </c>
      <c r="CZ10" s="612"/>
      <c r="DA10" s="612"/>
      <c r="DB10" s="612"/>
      <c r="DC10" s="612"/>
      <c r="DD10" s="612"/>
      <c r="DE10" s="612"/>
      <c r="DF10" s="612"/>
      <c r="DG10" s="612"/>
      <c r="DH10" s="612"/>
      <c r="DI10" s="612"/>
      <c r="DJ10" s="612"/>
      <c r="DK10" s="613"/>
      <c r="DL10" s="620">
        <v>762138</v>
      </c>
      <c r="DM10" s="612"/>
      <c r="DN10" s="612"/>
      <c r="DO10" s="612"/>
      <c r="DP10" s="612"/>
      <c r="DQ10" s="612"/>
      <c r="DR10" s="612"/>
      <c r="DS10" s="612"/>
      <c r="DT10" s="612"/>
      <c r="DU10" s="612"/>
      <c r="DV10" s="612"/>
      <c r="DW10" s="612"/>
      <c r="DX10" s="621"/>
    </row>
    <row r="11" spans="2:138" ht="11.25" customHeight="1" x14ac:dyDescent="0.2">
      <c r="B11" s="608" t="s">
        <v>221</v>
      </c>
      <c r="C11" s="609"/>
      <c r="D11" s="609"/>
      <c r="E11" s="609"/>
      <c r="F11" s="609"/>
      <c r="G11" s="609"/>
      <c r="H11" s="609"/>
      <c r="I11" s="609"/>
      <c r="J11" s="609"/>
      <c r="K11" s="609"/>
      <c r="L11" s="609"/>
      <c r="M11" s="609"/>
      <c r="N11" s="609"/>
      <c r="O11" s="609"/>
      <c r="P11" s="609"/>
      <c r="Q11" s="610"/>
      <c r="R11" s="611">
        <v>70646</v>
      </c>
      <c r="S11" s="612"/>
      <c r="T11" s="612"/>
      <c r="U11" s="612"/>
      <c r="V11" s="612"/>
      <c r="W11" s="612"/>
      <c r="X11" s="612"/>
      <c r="Y11" s="613"/>
      <c r="Z11" s="614">
        <v>0</v>
      </c>
      <c r="AA11" s="614"/>
      <c r="AB11" s="614"/>
      <c r="AC11" s="614"/>
      <c r="AD11" s="615">
        <v>70646</v>
      </c>
      <c r="AE11" s="615"/>
      <c r="AF11" s="615"/>
      <c r="AG11" s="615"/>
      <c r="AH11" s="615"/>
      <c r="AI11" s="615"/>
      <c r="AJ11" s="615"/>
      <c r="AK11" s="615"/>
      <c r="AL11" s="616">
        <v>0</v>
      </c>
      <c r="AM11" s="617"/>
      <c r="AN11" s="617"/>
      <c r="AO11" s="618"/>
      <c r="AP11" s="608" t="s">
        <v>222</v>
      </c>
      <c r="AQ11" s="609"/>
      <c r="AR11" s="609"/>
      <c r="AS11" s="609"/>
      <c r="AT11" s="609"/>
      <c r="AU11" s="609"/>
      <c r="AV11" s="609"/>
      <c r="AW11" s="609"/>
      <c r="AX11" s="609"/>
      <c r="AY11" s="609"/>
      <c r="AZ11" s="609"/>
      <c r="BA11" s="609"/>
      <c r="BB11" s="609"/>
      <c r="BC11" s="610"/>
      <c r="BD11" s="611">
        <v>2730581</v>
      </c>
      <c r="BE11" s="612"/>
      <c r="BF11" s="612"/>
      <c r="BG11" s="612"/>
      <c r="BH11" s="612"/>
      <c r="BI11" s="612"/>
      <c r="BJ11" s="612"/>
      <c r="BK11" s="613"/>
      <c r="BL11" s="614">
        <v>2.4</v>
      </c>
      <c r="BM11" s="614"/>
      <c r="BN11" s="614"/>
      <c r="BO11" s="614"/>
      <c r="BP11" s="615">
        <v>373714</v>
      </c>
      <c r="BQ11" s="615"/>
      <c r="BR11" s="615"/>
      <c r="BS11" s="615"/>
      <c r="BT11" s="615"/>
      <c r="BU11" s="615"/>
      <c r="BV11" s="615"/>
      <c r="BW11" s="619"/>
      <c r="BY11" s="608" t="s">
        <v>223</v>
      </c>
      <c r="BZ11" s="609"/>
      <c r="CA11" s="609"/>
      <c r="CB11" s="609"/>
      <c r="CC11" s="609"/>
      <c r="CD11" s="609"/>
      <c r="CE11" s="609"/>
      <c r="CF11" s="609"/>
      <c r="CG11" s="609"/>
      <c r="CH11" s="609"/>
      <c r="CI11" s="609"/>
      <c r="CJ11" s="609"/>
      <c r="CK11" s="609"/>
      <c r="CL11" s="610"/>
      <c r="CM11" s="611">
        <v>33235492</v>
      </c>
      <c r="CN11" s="612"/>
      <c r="CO11" s="612"/>
      <c r="CP11" s="612"/>
      <c r="CQ11" s="612"/>
      <c r="CR11" s="612"/>
      <c r="CS11" s="612"/>
      <c r="CT11" s="613"/>
      <c r="CU11" s="616">
        <v>7.4</v>
      </c>
      <c r="CV11" s="617"/>
      <c r="CW11" s="617"/>
      <c r="CX11" s="622"/>
      <c r="CY11" s="620">
        <v>21792939</v>
      </c>
      <c r="CZ11" s="612"/>
      <c r="DA11" s="612"/>
      <c r="DB11" s="612"/>
      <c r="DC11" s="612"/>
      <c r="DD11" s="612"/>
      <c r="DE11" s="612"/>
      <c r="DF11" s="612"/>
      <c r="DG11" s="612"/>
      <c r="DH11" s="612"/>
      <c r="DI11" s="612"/>
      <c r="DJ11" s="612"/>
      <c r="DK11" s="613"/>
      <c r="DL11" s="620">
        <v>9909371</v>
      </c>
      <c r="DM11" s="612"/>
      <c r="DN11" s="612"/>
      <c r="DO11" s="612"/>
      <c r="DP11" s="612"/>
      <c r="DQ11" s="612"/>
      <c r="DR11" s="612"/>
      <c r="DS11" s="612"/>
      <c r="DT11" s="612"/>
      <c r="DU11" s="612"/>
      <c r="DV11" s="612"/>
      <c r="DW11" s="612"/>
      <c r="DX11" s="621"/>
    </row>
    <row r="12" spans="2:138" ht="11.25" customHeight="1" x14ac:dyDescent="0.2">
      <c r="B12" s="608" t="s">
        <v>224</v>
      </c>
      <c r="C12" s="609"/>
      <c r="D12" s="609"/>
      <c r="E12" s="609"/>
      <c r="F12" s="609"/>
      <c r="G12" s="609"/>
      <c r="H12" s="609"/>
      <c r="I12" s="609"/>
      <c r="J12" s="609"/>
      <c r="K12" s="609"/>
      <c r="L12" s="609"/>
      <c r="M12" s="609"/>
      <c r="N12" s="609"/>
      <c r="O12" s="609"/>
      <c r="P12" s="609"/>
      <c r="Q12" s="610"/>
      <c r="R12" s="611" t="s">
        <v>129</v>
      </c>
      <c r="S12" s="612"/>
      <c r="T12" s="612"/>
      <c r="U12" s="612"/>
      <c r="V12" s="612"/>
      <c r="W12" s="612"/>
      <c r="X12" s="612"/>
      <c r="Y12" s="613"/>
      <c r="Z12" s="614" t="s">
        <v>129</v>
      </c>
      <c r="AA12" s="614"/>
      <c r="AB12" s="614"/>
      <c r="AC12" s="614"/>
      <c r="AD12" s="615" t="s">
        <v>215</v>
      </c>
      <c r="AE12" s="615"/>
      <c r="AF12" s="615"/>
      <c r="AG12" s="615"/>
      <c r="AH12" s="615"/>
      <c r="AI12" s="615"/>
      <c r="AJ12" s="615"/>
      <c r="AK12" s="615"/>
      <c r="AL12" s="616" t="s">
        <v>129</v>
      </c>
      <c r="AM12" s="617"/>
      <c r="AN12" s="617"/>
      <c r="AO12" s="618"/>
      <c r="AP12" s="608" t="s">
        <v>225</v>
      </c>
      <c r="AQ12" s="609"/>
      <c r="AR12" s="609"/>
      <c r="AS12" s="609"/>
      <c r="AT12" s="609"/>
      <c r="AU12" s="609"/>
      <c r="AV12" s="609"/>
      <c r="AW12" s="609"/>
      <c r="AX12" s="609"/>
      <c r="AY12" s="609"/>
      <c r="AZ12" s="609"/>
      <c r="BA12" s="609"/>
      <c r="BB12" s="609"/>
      <c r="BC12" s="610"/>
      <c r="BD12" s="611">
        <v>144693</v>
      </c>
      <c r="BE12" s="612"/>
      <c r="BF12" s="612"/>
      <c r="BG12" s="612"/>
      <c r="BH12" s="612"/>
      <c r="BI12" s="612"/>
      <c r="BJ12" s="612"/>
      <c r="BK12" s="613"/>
      <c r="BL12" s="614">
        <v>0.1</v>
      </c>
      <c r="BM12" s="614"/>
      <c r="BN12" s="614"/>
      <c r="BO12" s="614"/>
      <c r="BP12" s="615" t="s">
        <v>215</v>
      </c>
      <c r="BQ12" s="615"/>
      <c r="BR12" s="615"/>
      <c r="BS12" s="615"/>
      <c r="BT12" s="615"/>
      <c r="BU12" s="615"/>
      <c r="BV12" s="615"/>
      <c r="BW12" s="619"/>
      <c r="BY12" s="608" t="s">
        <v>226</v>
      </c>
      <c r="BZ12" s="609"/>
      <c r="CA12" s="609"/>
      <c r="CB12" s="609"/>
      <c r="CC12" s="609"/>
      <c r="CD12" s="609"/>
      <c r="CE12" s="609"/>
      <c r="CF12" s="609"/>
      <c r="CG12" s="609"/>
      <c r="CH12" s="609"/>
      <c r="CI12" s="609"/>
      <c r="CJ12" s="609"/>
      <c r="CK12" s="609"/>
      <c r="CL12" s="610"/>
      <c r="CM12" s="611">
        <v>17820362</v>
      </c>
      <c r="CN12" s="612"/>
      <c r="CO12" s="612"/>
      <c r="CP12" s="612"/>
      <c r="CQ12" s="612"/>
      <c r="CR12" s="612"/>
      <c r="CS12" s="612"/>
      <c r="CT12" s="613"/>
      <c r="CU12" s="616">
        <v>3.9</v>
      </c>
      <c r="CV12" s="617"/>
      <c r="CW12" s="617"/>
      <c r="CX12" s="622"/>
      <c r="CY12" s="620">
        <v>437780</v>
      </c>
      <c r="CZ12" s="612"/>
      <c r="DA12" s="612"/>
      <c r="DB12" s="612"/>
      <c r="DC12" s="612"/>
      <c r="DD12" s="612"/>
      <c r="DE12" s="612"/>
      <c r="DF12" s="612"/>
      <c r="DG12" s="612"/>
      <c r="DH12" s="612"/>
      <c r="DI12" s="612"/>
      <c r="DJ12" s="612"/>
      <c r="DK12" s="613"/>
      <c r="DL12" s="620">
        <v>6338693</v>
      </c>
      <c r="DM12" s="612"/>
      <c r="DN12" s="612"/>
      <c r="DO12" s="612"/>
      <c r="DP12" s="612"/>
      <c r="DQ12" s="612"/>
      <c r="DR12" s="612"/>
      <c r="DS12" s="612"/>
      <c r="DT12" s="612"/>
      <c r="DU12" s="612"/>
      <c r="DV12" s="612"/>
      <c r="DW12" s="612"/>
      <c r="DX12" s="621"/>
    </row>
    <row r="13" spans="2:138" ht="11.25" customHeight="1" x14ac:dyDescent="0.2">
      <c r="B13" s="608" t="s">
        <v>227</v>
      </c>
      <c r="C13" s="609"/>
      <c r="D13" s="609"/>
      <c r="E13" s="609"/>
      <c r="F13" s="609"/>
      <c r="G13" s="609"/>
      <c r="H13" s="609"/>
      <c r="I13" s="609"/>
      <c r="J13" s="609"/>
      <c r="K13" s="609"/>
      <c r="L13" s="609"/>
      <c r="M13" s="609"/>
      <c r="N13" s="609"/>
      <c r="O13" s="609"/>
      <c r="P13" s="609"/>
      <c r="Q13" s="610"/>
      <c r="R13" s="611">
        <v>13333964</v>
      </c>
      <c r="S13" s="612"/>
      <c r="T13" s="612"/>
      <c r="U13" s="612"/>
      <c r="V13" s="612"/>
      <c r="W13" s="612"/>
      <c r="X13" s="612"/>
      <c r="Y13" s="613"/>
      <c r="Z13" s="614">
        <v>2.8</v>
      </c>
      <c r="AA13" s="614"/>
      <c r="AB13" s="614"/>
      <c r="AC13" s="614"/>
      <c r="AD13" s="615">
        <v>13333964</v>
      </c>
      <c r="AE13" s="615"/>
      <c r="AF13" s="615"/>
      <c r="AG13" s="615"/>
      <c r="AH13" s="615"/>
      <c r="AI13" s="615"/>
      <c r="AJ13" s="615"/>
      <c r="AK13" s="615"/>
      <c r="AL13" s="616">
        <v>5.5</v>
      </c>
      <c r="AM13" s="617"/>
      <c r="AN13" s="617"/>
      <c r="AO13" s="618"/>
      <c r="AP13" s="608" t="s">
        <v>228</v>
      </c>
      <c r="AQ13" s="609"/>
      <c r="AR13" s="609"/>
      <c r="AS13" s="609"/>
      <c r="AT13" s="609"/>
      <c r="AU13" s="609"/>
      <c r="AV13" s="609"/>
      <c r="AW13" s="609"/>
      <c r="AX13" s="609"/>
      <c r="AY13" s="609"/>
      <c r="AZ13" s="609"/>
      <c r="BA13" s="609"/>
      <c r="BB13" s="609"/>
      <c r="BC13" s="610"/>
      <c r="BD13" s="611">
        <v>700279</v>
      </c>
      <c r="BE13" s="612"/>
      <c r="BF13" s="612"/>
      <c r="BG13" s="612"/>
      <c r="BH13" s="612"/>
      <c r="BI13" s="612"/>
      <c r="BJ13" s="612"/>
      <c r="BK13" s="613"/>
      <c r="BL13" s="614">
        <v>0.6</v>
      </c>
      <c r="BM13" s="614"/>
      <c r="BN13" s="614"/>
      <c r="BO13" s="614"/>
      <c r="BP13" s="615" t="s">
        <v>215</v>
      </c>
      <c r="BQ13" s="615"/>
      <c r="BR13" s="615"/>
      <c r="BS13" s="615"/>
      <c r="BT13" s="615"/>
      <c r="BU13" s="615"/>
      <c r="BV13" s="615"/>
      <c r="BW13" s="619"/>
      <c r="BY13" s="608" t="s">
        <v>229</v>
      </c>
      <c r="BZ13" s="609"/>
      <c r="CA13" s="609"/>
      <c r="CB13" s="609"/>
      <c r="CC13" s="609"/>
      <c r="CD13" s="609"/>
      <c r="CE13" s="609"/>
      <c r="CF13" s="609"/>
      <c r="CG13" s="609"/>
      <c r="CH13" s="609"/>
      <c r="CI13" s="609"/>
      <c r="CJ13" s="609"/>
      <c r="CK13" s="609"/>
      <c r="CL13" s="610"/>
      <c r="CM13" s="611">
        <v>91748876</v>
      </c>
      <c r="CN13" s="612"/>
      <c r="CO13" s="612"/>
      <c r="CP13" s="612"/>
      <c r="CQ13" s="612"/>
      <c r="CR13" s="612"/>
      <c r="CS13" s="612"/>
      <c r="CT13" s="613"/>
      <c r="CU13" s="616">
        <v>20.3</v>
      </c>
      <c r="CV13" s="617"/>
      <c r="CW13" s="617"/>
      <c r="CX13" s="622"/>
      <c r="CY13" s="620">
        <v>69476829</v>
      </c>
      <c r="CZ13" s="612"/>
      <c r="DA13" s="612"/>
      <c r="DB13" s="612"/>
      <c r="DC13" s="612"/>
      <c r="DD13" s="612"/>
      <c r="DE13" s="612"/>
      <c r="DF13" s="612"/>
      <c r="DG13" s="612"/>
      <c r="DH13" s="612"/>
      <c r="DI13" s="612"/>
      <c r="DJ13" s="612"/>
      <c r="DK13" s="613"/>
      <c r="DL13" s="620">
        <v>13062236</v>
      </c>
      <c r="DM13" s="612"/>
      <c r="DN13" s="612"/>
      <c r="DO13" s="612"/>
      <c r="DP13" s="612"/>
      <c r="DQ13" s="612"/>
      <c r="DR13" s="612"/>
      <c r="DS13" s="612"/>
      <c r="DT13" s="612"/>
      <c r="DU13" s="612"/>
      <c r="DV13" s="612"/>
      <c r="DW13" s="612"/>
      <c r="DX13" s="621"/>
    </row>
    <row r="14" spans="2:138" ht="11.25" customHeight="1" x14ac:dyDescent="0.2">
      <c r="B14" s="608" t="s">
        <v>230</v>
      </c>
      <c r="C14" s="609"/>
      <c r="D14" s="609"/>
      <c r="E14" s="609"/>
      <c r="F14" s="609"/>
      <c r="G14" s="609"/>
      <c r="H14" s="609"/>
      <c r="I14" s="609"/>
      <c r="J14" s="609"/>
      <c r="K14" s="609"/>
      <c r="L14" s="609"/>
      <c r="M14" s="609"/>
      <c r="N14" s="609"/>
      <c r="O14" s="609"/>
      <c r="P14" s="609"/>
      <c r="Q14" s="610"/>
      <c r="R14" s="611">
        <v>41503</v>
      </c>
      <c r="S14" s="612"/>
      <c r="T14" s="612"/>
      <c r="U14" s="612"/>
      <c r="V14" s="612"/>
      <c r="W14" s="612"/>
      <c r="X14" s="612"/>
      <c r="Y14" s="613"/>
      <c r="Z14" s="614">
        <v>0</v>
      </c>
      <c r="AA14" s="614"/>
      <c r="AB14" s="614"/>
      <c r="AC14" s="614"/>
      <c r="AD14" s="615">
        <v>41503</v>
      </c>
      <c r="AE14" s="615"/>
      <c r="AF14" s="615"/>
      <c r="AG14" s="615"/>
      <c r="AH14" s="615"/>
      <c r="AI14" s="615"/>
      <c r="AJ14" s="615"/>
      <c r="AK14" s="615"/>
      <c r="AL14" s="616">
        <v>0</v>
      </c>
      <c r="AM14" s="617"/>
      <c r="AN14" s="617"/>
      <c r="AO14" s="618"/>
      <c r="AP14" s="608" t="s">
        <v>231</v>
      </c>
      <c r="AQ14" s="609"/>
      <c r="AR14" s="609"/>
      <c r="AS14" s="609"/>
      <c r="AT14" s="609"/>
      <c r="AU14" s="609"/>
      <c r="AV14" s="609"/>
      <c r="AW14" s="609"/>
      <c r="AX14" s="609"/>
      <c r="AY14" s="609"/>
      <c r="AZ14" s="609"/>
      <c r="BA14" s="609"/>
      <c r="BB14" s="609"/>
      <c r="BC14" s="610"/>
      <c r="BD14" s="611">
        <v>456359</v>
      </c>
      <c r="BE14" s="612"/>
      <c r="BF14" s="612"/>
      <c r="BG14" s="612"/>
      <c r="BH14" s="612"/>
      <c r="BI14" s="612"/>
      <c r="BJ14" s="612"/>
      <c r="BK14" s="613"/>
      <c r="BL14" s="614">
        <v>0.4</v>
      </c>
      <c r="BM14" s="614"/>
      <c r="BN14" s="614"/>
      <c r="BO14" s="614"/>
      <c r="BP14" s="615" t="s">
        <v>129</v>
      </c>
      <c r="BQ14" s="615"/>
      <c r="BR14" s="615"/>
      <c r="BS14" s="615"/>
      <c r="BT14" s="615"/>
      <c r="BU14" s="615"/>
      <c r="BV14" s="615"/>
      <c r="BW14" s="619"/>
      <c r="BY14" s="608" t="s">
        <v>232</v>
      </c>
      <c r="BZ14" s="609"/>
      <c r="CA14" s="609"/>
      <c r="CB14" s="609"/>
      <c r="CC14" s="609"/>
      <c r="CD14" s="609"/>
      <c r="CE14" s="609"/>
      <c r="CF14" s="609"/>
      <c r="CG14" s="609"/>
      <c r="CH14" s="609"/>
      <c r="CI14" s="609"/>
      <c r="CJ14" s="609"/>
      <c r="CK14" s="609"/>
      <c r="CL14" s="610"/>
      <c r="CM14" s="611">
        <v>21756171</v>
      </c>
      <c r="CN14" s="612"/>
      <c r="CO14" s="612"/>
      <c r="CP14" s="612"/>
      <c r="CQ14" s="612"/>
      <c r="CR14" s="612"/>
      <c r="CS14" s="612"/>
      <c r="CT14" s="613"/>
      <c r="CU14" s="616">
        <v>4.8</v>
      </c>
      <c r="CV14" s="617"/>
      <c r="CW14" s="617"/>
      <c r="CX14" s="622"/>
      <c r="CY14" s="620">
        <v>1164500</v>
      </c>
      <c r="CZ14" s="612"/>
      <c r="DA14" s="612"/>
      <c r="DB14" s="612"/>
      <c r="DC14" s="612"/>
      <c r="DD14" s="612"/>
      <c r="DE14" s="612"/>
      <c r="DF14" s="612"/>
      <c r="DG14" s="612"/>
      <c r="DH14" s="612"/>
      <c r="DI14" s="612"/>
      <c r="DJ14" s="612"/>
      <c r="DK14" s="613"/>
      <c r="DL14" s="620">
        <v>19565679</v>
      </c>
      <c r="DM14" s="612"/>
      <c r="DN14" s="612"/>
      <c r="DO14" s="612"/>
      <c r="DP14" s="612"/>
      <c r="DQ14" s="612"/>
      <c r="DR14" s="612"/>
      <c r="DS14" s="612"/>
      <c r="DT14" s="612"/>
      <c r="DU14" s="612"/>
      <c r="DV14" s="612"/>
      <c r="DW14" s="612"/>
      <c r="DX14" s="621"/>
    </row>
    <row r="15" spans="2:138" ht="11.25" customHeight="1" x14ac:dyDescent="0.2">
      <c r="B15" s="608" t="s">
        <v>233</v>
      </c>
      <c r="C15" s="609"/>
      <c r="D15" s="609"/>
      <c r="E15" s="609"/>
      <c r="F15" s="609"/>
      <c r="G15" s="609"/>
      <c r="H15" s="609"/>
      <c r="I15" s="609"/>
      <c r="J15" s="609"/>
      <c r="K15" s="609"/>
      <c r="L15" s="609"/>
      <c r="M15" s="609"/>
      <c r="N15" s="609"/>
      <c r="O15" s="609"/>
      <c r="P15" s="609"/>
      <c r="Q15" s="610"/>
      <c r="R15" s="611" t="s">
        <v>129</v>
      </c>
      <c r="S15" s="612"/>
      <c r="T15" s="612"/>
      <c r="U15" s="612"/>
      <c r="V15" s="612"/>
      <c r="W15" s="612"/>
      <c r="X15" s="612"/>
      <c r="Y15" s="613"/>
      <c r="Z15" s="614" t="s">
        <v>129</v>
      </c>
      <c r="AA15" s="614"/>
      <c r="AB15" s="614"/>
      <c r="AC15" s="614"/>
      <c r="AD15" s="615" t="s">
        <v>129</v>
      </c>
      <c r="AE15" s="615"/>
      <c r="AF15" s="615"/>
      <c r="AG15" s="615"/>
      <c r="AH15" s="615"/>
      <c r="AI15" s="615"/>
      <c r="AJ15" s="615"/>
      <c r="AK15" s="615"/>
      <c r="AL15" s="616" t="s">
        <v>129</v>
      </c>
      <c r="AM15" s="617"/>
      <c r="AN15" s="617"/>
      <c r="AO15" s="618"/>
      <c r="AP15" s="608" t="s">
        <v>234</v>
      </c>
      <c r="AQ15" s="609"/>
      <c r="AR15" s="609"/>
      <c r="AS15" s="609"/>
      <c r="AT15" s="609"/>
      <c r="AU15" s="609"/>
      <c r="AV15" s="609"/>
      <c r="AW15" s="609"/>
      <c r="AX15" s="609"/>
      <c r="AY15" s="609"/>
      <c r="AZ15" s="609"/>
      <c r="BA15" s="609"/>
      <c r="BB15" s="609"/>
      <c r="BC15" s="610"/>
      <c r="BD15" s="611">
        <v>23422283</v>
      </c>
      <c r="BE15" s="612"/>
      <c r="BF15" s="612"/>
      <c r="BG15" s="612"/>
      <c r="BH15" s="612"/>
      <c r="BI15" s="612"/>
      <c r="BJ15" s="612"/>
      <c r="BK15" s="613"/>
      <c r="BL15" s="614">
        <v>20.6</v>
      </c>
      <c r="BM15" s="614"/>
      <c r="BN15" s="614"/>
      <c r="BO15" s="614"/>
      <c r="BP15" s="615" t="s">
        <v>129</v>
      </c>
      <c r="BQ15" s="615"/>
      <c r="BR15" s="615"/>
      <c r="BS15" s="615"/>
      <c r="BT15" s="615"/>
      <c r="BU15" s="615"/>
      <c r="BV15" s="615"/>
      <c r="BW15" s="619"/>
      <c r="BY15" s="608" t="s">
        <v>235</v>
      </c>
      <c r="BZ15" s="609"/>
      <c r="CA15" s="609"/>
      <c r="CB15" s="609"/>
      <c r="CC15" s="609"/>
      <c r="CD15" s="609"/>
      <c r="CE15" s="609"/>
      <c r="CF15" s="609"/>
      <c r="CG15" s="609"/>
      <c r="CH15" s="609"/>
      <c r="CI15" s="609"/>
      <c r="CJ15" s="609"/>
      <c r="CK15" s="609"/>
      <c r="CL15" s="610"/>
      <c r="CM15" s="611" t="s">
        <v>215</v>
      </c>
      <c r="CN15" s="612"/>
      <c r="CO15" s="612"/>
      <c r="CP15" s="612"/>
      <c r="CQ15" s="612"/>
      <c r="CR15" s="612"/>
      <c r="CS15" s="612"/>
      <c r="CT15" s="613"/>
      <c r="CU15" s="616" t="s">
        <v>129</v>
      </c>
      <c r="CV15" s="617"/>
      <c r="CW15" s="617"/>
      <c r="CX15" s="622"/>
      <c r="CY15" s="620" t="s">
        <v>129</v>
      </c>
      <c r="CZ15" s="612"/>
      <c r="DA15" s="612"/>
      <c r="DB15" s="612"/>
      <c r="DC15" s="612"/>
      <c r="DD15" s="612"/>
      <c r="DE15" s="612"/>
      <c r="DF15" s="612"/>
      <c r="DG15" s="612"/>
      <c r="DH15" s="612"/>
      <c r="DI15" s="612"/>
      <c r="DJ15" s="612"/>
      <c r="DK15" s="613"/>
      <c r="DL15" s="620" t="s">
        <v>129</v>
      </c>
      <c r="DM15" s="612"/>
      <c r="DN15" s="612"/>
      <c r="DO15" s="612"/>
      <c r="DP15" s="612"/>
      <c r="DQ15" s="612"/>
      <c r="DR15" s="612"/>
      <c r="DS15" s="612"/>
      <c r="DT15" s="612"/>
      <c r="DU15" s="612"/>
      <c r="DV15" s="612"/>
      <c r="DW15" s="612"/>
      <c r="DX15" s="621"/>
    </row>
    <row r="16" spans="2:138" ht="11.25" customHeight="1" x14ac:dyDescent="0.2">
      <c r="B16" s="608" t="s">
        <v>236</v>
      </c>
      <c r="C16" s="609"/>
      <c r="D16" s="609"/>
      <c r="E16" s="609"/>
      <c r="F16" s="609"/>
      <c r="G16" s="609"/>
      <c r="H16" s="609"/>
      <c r="I16" s="609"/>
      <c r="J16" s="609"/>
      <c r="K16" s="609"/>
      <c r="L16" s="609"/>
      <c r="M16" s="609"/>
      <c r="N16" s="609"/>
      <c r="O16" s="609"/>
      <c r="P16" s="609"/>
      <c r="Q16" s="610"/>
      <c r="R16" s="611">
        <v>912562</v>
      </c>
      <c r="S16" s="612"/>
      <c r="T16" s="612"/>
      <c r="U16" s="612"/>
      <c r="V16" s="612"/>
      <c r="W16" s="612"/>
      <c r="X16" s="612"/>
      <c r="Y16" s="613"/>
      <c r="Z16" s="614">
        <v>0.2</v>
      </c>
      <c r="AA16" s="614"/>
      <c r="AB16" s="614"/>
      <c r="AC16" s="614"/>
      <c r="AD16" s="615">
        <v>912562</v>
      </c>
      <c r="AE16" s="615"/>
      <c r="AF16" s="615"/>
      <c r="AG16" s="615"/>
      <c r="AH16" s="615"/>
      <c r="AI16" s="615"/>
      <c r="AJ16" s="615"/>
      <c r="AK16" s="615"/>
      <c r="AL16" s="616">
        <v>0.4</v>
      </c>
      <c r="AM16" s="617"/>
      <c r="AN16" s="617"/>
      <c r="AO16" s="618"/>
      <c r="AP16" s="608" t="s">
        <v>237</v>
      </c>
      <c r="AQ16" s="609"/>
      <c r="AR16" s="609"/>
      <c r="AS16" s="609"/>
      <c r="AT16" s="609"/>
      <c r="AU16" s="609"/>
      <c r="AV16" s="609"/>
      <c r="AW16" s="609"/>
      <c r="AX16" s="609"/>
      <c r="AY16" s="609"/>
      <c r="AZ16" s="609"/>
      <c r="BA16" s="609"/>
      <c r="BB16" s="609"/>
      <c r="BC16" s="610"/>
      <c r="BD16" s="611">
        <v>1076627</v>
      </c>
      <c r="BE16" s="612"/>
      <c r="BF16" s="612"/>
      <c r="BG16" s="612"/>
      <c r="BH16" s="612"/>
      <c r="BI16" s="612"/>
      <c r="BJ16" s="612"/>
      <c r="BK16" s="613"/>
      <c r="BL16" s="614">
        <v>0.9</v>
      </c>
      <c r="BM16" s="614"/>
      <c r="BN16" s="614"/>
      <c r="BO16" s="614"/>
      <c r="BP16" s="615" t="s">
        <v>129</v>
      </c>
      <c r="BQ16" s="615"/>
      <c r="BR16" s="615"/>
      <c r="BS16" s="615"/>
      <c r="BT16" s="615"/>
      <c r="BU16" s="615"/>
      <c r="BV16" s="615"/>
      <c r="BW16" s="619"/>
      <c r="BY16" s="608" t="s">
        <v>238</v>
      </c>
      <c r="BZ16" s="609"/>
      <c r="CA16" s="609"/>
      <c r="CB16" s="609"/>
      <c r="CC16" s="609"/>
      <c r="CD16" s="609"/>
      <c r="CE16" s="609"/>
      <c r="CF16" s="609"/>
      <c r="CG16" s="609"/>
      <c r="CH16" s="609"/>
      <c r="CI16" s="609"/>
      <c r="CJ16" s="609"/>
      <c r="CK16" s="609"/>
      <c r="CL16" s="610"/>
      <c r="CM16" s="611">
        <v>94343946</v>
      </c>
      <c r="CN16" s="612"/>
      <c r="CO16" s="612"/>
      <c r="CP16" s="612"/>
      <c r="CQ16" s="612"/>
      <c r="CR16" s="612"/>
      <c r="CS16" s="612"/>
      <c r="CT16" s="613"/>
      <c r="CU16" s="616">
        <v>20.9</v>
      </c>
      <c r="CV16" s="617"/>
      <c r="CW16" s="617"/>
      <c r="CX16" s="622"/>
      <c r="CY16" s="620">
        <v>9058469</v>
      </c>
      <c r="CZ16" s="612"/>
      <c r="DA16" s="612"/>
      <c r="DB16" s="612"/>
      <c r="DC16" s="612"/>
      <c r="DD16" s="612"/>
      <c r="DE16" s="612"/>
      <c r="DF16" s="612"/>
      <c r="DG16" s="612"/>
      <c r="DH16" s="612"/>
      <c r="DI16" s="612"/>
      <c r="DJ16" s="612"/>
      <c r="DK16" s="613"/>
      <c r="DL16" s="620">
        <v>70496280</v>
      </c>
      <c r="DM16" s="612"/>
      <c r="DN16" s="612"/>
      <c r="DO16" s="612"/>
      <c r="DP16" s="612"/>
      <c r="DQ16" s="612"/>
      <c r="DR16" s="612"/>
      <c r="DS16" s="612"/>
      <c r="DT16" s="612"/>
      <c r="DU16" s="612"/>
      <c r="DV16" s="612"/>
      <c r="DW16" s="612"/>
      <c r="DX16" s="621"/>
    </row>
    <row r="17" spans="2:128" ht="11.25" customHeight="1" x14ac:dyDescent="0.2">
      <c r="B17" s="608" t="s">
        <v>239</v>
      </c>
      <c r="C17" s="609"/>
      <c r="D17" s="609"/>
      <c r="E17" s="609"/>
      <c r="F17" s="609"/>
      <c r="G17" s="609"/>
      <c r="H17" s="609"/>
      <c r="I17" s="609"/>
      <c r="J17" s="609"/>
      <c r="K17" s="609"/>
      <c r="L17" s="609"/>
      <c r="M17" s="609"/>
      <c r="N17" s="609"/>
      <c r="O17" s="609"/>
      <c r="P17" s="609"/>
      <c r="Q17" s="610"/>
      <c r="R17" s="611">
        <v>394130</v>
      </c>
      <c r="S17" s="612"/>
      <c r="T17" s="612"/>
      <c r="U17" s="612"/>
      <c r="V17" s="612"/>
      <c r="W17" s="612"/>
      <c r="X17" s="612"/>
      <c r="Y17" s="613"/>
      <c r="Z17" s="614">
        <v>0.1</v>
      </c>
      <c r="AA17" s="614"/>
      <c r="AB17" s="614"/>
      <c r="AC17" s="614"/>
      <c r="AD17" s="615">
        <v>394130</v>
      </c>
      <c r="AE17" s="615"/>
      <c r="AF17" s="615"/>
      <c r="AG17" s="615"/>
      <c r="AH17" s="615"/>
      <c r="AI17" s="615"/>
      <c r="AJ17" s="615"/>
      <c r="AK17" s="615"/>
      <c r="AL17" s="616">
        <v>0.2</v>
      </c>
      <c r="AM17" s="617"/>
      <c r="AN17" s="617"/>
      <c r="AO17" s="618"/>
      <c r="AP17" s="608" t="s">
        <v>240</v>
      </c>
      <c r="AQ17" s="609"/>
      <c r="AR17" s="609"/>
      <c r="AS17" s="609"/>
      <c r="AT17" s="609"/>
      <c r="AU17" s="609"/>
      <c r="AV17" s="609"/>
      <c r="AW17" s="609"/>
      <c r="AX17" s="609"/>
      <c r="AY17" s="609"/>
      <c r="AZ17" s="609"/>
      <c r="BA17" s="609"/>
      <c r="BB17" s="609"/>
      <c r="BC17" s="610"/>
      <c r="BD17" s="611">
        <v>22345656</v>
      </c>
      <c r="BE17" s="612"/>
      <c r="BF17" s="612"/>
      <c r="BG17" s="612"/>
      <c r="BH17" s="612"/>
      <c r="BI17" s="612"/>
      <c r="BJ17" s="612"/>
      <c r="BK17" s="613"/>
      <c r="BL17" s="614">
        <v>19.7</v>
      </c>
      <c r="BM17" s="614"/>
      <c r="BN17" s="614"/>
      <c r="BO17" s="614"/>
      <c r="BP17" s="615" t="s">
        <v>215</v>
      </c>
      <c r="BQ17" s="615"/>
      <c r="BR17" s="615"/>
      <c r="BS17" s="615"/>
      <c r="BT17" s="615"/>
      <c r="BU17" s="615"/>
      <c r="BV17" s="615"/>
      <c r="BW17" s="619"/>
      <c r="BY17" s="608" t="s">
        <v>241</v>
      </c>
      <c r="BZ17" s="609"/>
      <c r="CA17" s="609"/>
      <c r="CB17" s="609"/>
      <c r="CC17" s="609"/>
      <c r="CD17" s="609"/>
      <c r="CE17" s="609"/>
      <c r="CF17" s="609"/>
      <c r="CG17" s="609"/>
      <c r="CH17" s="609"/>
      <c r="CI17" s="609"/>
      <c r="CJ17" s="609"/>
      <c r="CK17" s="609"/>
      <c r="CL17" s="610"/>
      <c r="CM17" s="611">
        <v>5074310</v>
      </c>
      <c r="CN17" s="612"/>
      <c r="CO17" s="612"/>
      <c r="CP17" s="612"/>
      <c r="CQ17" s="612"/>
      <c r="CR17" s="612"/>
      <c r="CS17" s="612"/>
      <c r="CT17" s="613"/>
      <c r="CU17" s="616">
        <v>1.1000000000000001</v>
      </c>
      <c r="CV17" s="617"/>
      <c r="CW17" s="617"/>
      <c r="CX17" s="622"/>
      <c r="CY17" s="620" t="s">
        <v>129</v>
      </c>
      <c r="CZ17" s="612"/>
      <c r="DA17" s="612"/>
      <c r="DB17" s="612"/>
      <c r="DC17" s="612"/>
      <c r="DD17" s="612"/>
      <c r="DE17" s="612"/>
      <c r="DF17" s="612"/>
      <c r="DG17" s="612"/>
      <c r="DH17" s="612"/>
      <c r="DI17" s="612"/>
      <c r="DJ17" s="612"/>
      <c r="DK17" s="613"/>
      <c r="DL17" s="620">
        <v>142684</v>
      </c>
      <c r="DM17" s="612"/>
      <c r="DN17" s="612"/>
      <c r="DO17" s="612"/>
      <c r="DP17" s="612"/>
      <c r="DQ17" s="612"/>
      <c r="DR17" s="612"/>
      <c r="DS17" s="612"/>
      <c r="DT17" s="612"/>
      <c r="DU17" s="612"/>
      <c r="DV17" s="612"/>
      <c r="DW17" s="612"/>
      <c r="DX17" s="621"/>
    </row>
    <row r="18" spans="2:128" ht="11.25" customHeight="1" x14ac:dyDescent="0.2">
      <c r="B18" s="608" t="s">
        <v>242</v>
      </c>
      <c r="C18" s="609"/>
      <c r="D18" s="609"/>
      <c r="E18" s="609"/>
      <c r="F18" s="609"/>
      <c r="G18" s="609"/>
      <c r="H18" s="609"/>
      <c r="I18" s="609"/>
      <c r="J18" s="609"/>
      <c r="K18" s="609"/>
      <c r="L18" s="609"/>
      <c r="M18" s="609"/>
      <c r="N18" s="609"/>
      <c r="O18" s="609"/>
      <c r="P18" s="609"/>
      <c r="Q18" s="610"/>
      <c r="R18" s="611">
        <v>84093</v>
      </c>
      <c r="S18" s="612"/>
      <c r="T18" s="612"/>
      <c r="U18" s="612"/>
      <c r="V18" s="612"/>
      <c r="W18" s="612"/>
      <c r="X18" s="612"/>
      <c r="Y18" s="613"/>
      <c r="Z18" s="614">
        <v>0</v>
      </c>
      <c r="AA18" s="614"/>
      <c r="AB18" s="614"/>
      <c r="AC18" s="614"/>
      <c r="AD18" s="615">
        <v>84093</v>
      </c>
      <c r="AE18" s="615"/>
      <c r="AF18" s="615"/>
      <c r="AG18" s="615"/>
      <c r="AH18" s="615"/>
      <c r="AI18" s="615"/>
      <c r="AJ18" s="615"/>
      <c r="AK18" s="615"/>
      <c r="AL18" s="616">
        <v>0</v>
      </c>
      <c r="AM18" s="617"/>
      <c r="AN18" s="617"/>
      <c r="AO18" s="618"/>
      <c r="AP18" s="608" t="s">
        <v>243</v>
      </c>
      <c r="AQ18" s="609"/>
      <c r="AR18" s="609"/>
      <c r="AS18" s="609"/>
      <c r="AT18" s="609"/>
      <c r="AU18" s="609"/>
      <c r="AV18" s="609"/>
      <c r="AW18" s="609"/>
      <c r="AX18" s="609"/>
      <c r="AY18" s="609"/>
      <c r="AZ18" s="609"/>
      <c r="BA18" s="609"/>
      <c r="BB18" s="609"/>
      <c r="BC18" s="610"/>
      <c r="BD18" s="611">
        <v>31136271</v>
      </c>
      <c r="BE18" s="612"/>
      <c r="BF18" s="612"/>
      <c r="BG18" s="612"/>
      <c r="BH18" s="612"/>
      <c r="BI18" s="612"/>
      <c r="BJ18" s="612"/>
      <c r="BK18" s="613"/>
      <c r="BL18" s="614">
        <v>27.4</v>
      </c>
      <c r="BM18" s="614"/>
      <c r="BN18" s="614"/>
      <c r="BO18" s="614"/>
      <c r="BP18" s="615" t="s">
        <v>215</v>
      </c>
      <c r="BQ18" s="615"/>
      <c r="BR18" s="615"/>
      <c r="BS18" s="615"/>
      <c r="BT18" s="615"/>
      <c r="BU18" s="615"/>
      <c r="BV18" s="615"/>
      <c r="BW18" s="619"/>
      <c r="BY18" s="608" t="s">
        <v>244</v>
      </c>
      <c r="BZ18" s="609"/>
      <c r="CA18" s="609"/>
      <c r="CB18" s="609"/>
      <c r="CC18" s="609"/>
      <c r="CD18" s="609"/>
      <c r="CE18" s="609"/>
      <c r="CF18" s="609"/>
      <c r="CG18" s="609"/>
      <c r="CH18" s="609"/>
      <c r="CI18" s="609"/>
      <c r="CJ18" s="609"/>
      <c r="CK18" s="609"/>
      <c r="CL18" s="610"/>
      <c r="CM18" s="611">
        <v>75713573</v>
      </c>
      <c r="CN18" s="612"/>
      <c r="CO18" s="612"/>
      <c r="CP18" s="612"/>
      <c r="CQ18" s="612"/>
      <c r="CR18" s="612"/>
      <c r="CS18" s="612"/>
      <c r="CT18" s="613"/>
      <c r="CU18" s="616">
        <v>16.8</v>
      </c>
      <c r="CV18" s="617"/>
      <c r="CW18" s="617"/>
      <c r="CX18" s="622"/>
      <c r="CY18" s="620" t="s">
        <v>129</v>
      </c>
      <c r="CZ18" s="612"/>
      <c r="DA18" s="612"/>
      <c r="DB18" s="612"/>
      <c r="DC18" s="612"/>
      <c r="DD18" s="612"/>
      <c r="DE18" s="612"/>
      <c r="DF18" s="612"/>
      <c r="DG18" s="612"/>
      <c r="DH18" s="612"/>
      <c r="DI18" s="612"/>
      <c r="DJ18" s="612"/>
      <c r="DK18" s="613"/>
      <c r="DL18" s="620">
        <v>72737882</v>
      </c>
      <c r="DM18" s="612"/>
      <c r="DN18" s="612"/>
      <c r="DO18" s="612"/>
      <c r="DP18" s="612"/>
      <c r="DQ18" s="612"/>
      <c r="DR18" s="612"/>
      <c r="DS18" s="612"/>
      <c r="DT18" s="612"/>
      <c r="DU18" s="612"/>
      <c r="DV18" s="612"/>
      <c r="DW18" s="612"/>
      <c r="DX18" s="621"/>
    </row>
    <row r="19" spans="2:128" ht="11.25" customHeight="1" x14ac:dyDescent="0.2">
      <c r="B19" s="608" t="s">
        <v>245</v>
      </c>
      <c r="C19" s="609"/>
      <c r="D19" s="609"/>
      <c r="E19" s="609"/>
      <c r="F19" s="609"/>
      <c r="G19" s="609"/>
      <c r="H19" s="609"/>
      <c r="I19" s="609"/>
      <c r="J19" s="609"/>
      <c r="K19" s="609"/>
      <c r="L19" s="609"/>
      <c r="M19" s="609"/>
      <c r="N19" s="609"/>
      <c r="O19" s="609"/>
      <c r="P19" s="609"/>
      <c r="Q19" s="610"/>
      <c r="R19" s="611">
        <v>434339</v>
      </c>
      <c r="S19" s="612"/>
      <c r="T19" s="612"/>
      <c r="U19" s="612"/>
      <c r="V19" s="612"/>
      <c r="W19" s="612"/>
      <c r="X19" s="612"/>
      <c r="Y19" s="613"/>
      <c r="Z19" s="614">
        <v>0.1</v>
      </c>
      <c r="AA19" s="614"/>
      <c r="AB19" s="614"/>
      <c r="AC19" s="614"/>
      <c r="AD19" s="615">
        <v>434339</v>
      </c>
      <c r="AE19" s="615"/>
      <c r="AF19" s="615"/>
      <c r="AG19" s="615"/>
      <c r="AH19" s="615"/>
      <c r="AI19" s="615"/>
      <c r="AJ19" s="615"/>
      <c r="AK19" s="615"/>
      <c r="AL19" s="616">
        <v>0.2</v>
      </c>
      <c r="AM19" s="617"/>
      <c r="AN19" s="617"/>
      <c r="AO19" s="618"/>
      <c r="AP19" s="608" t="s">
        <v>246</v>
      </c>
      <c r="AQ19" s="609"/>
      <c r="AR19" s="609"/>
      <c r="AS19" s="609"/>
      <c r="AT19" s="609"/>
      <c r="AU19" s="609"/>
      <c r="AV19" s="609"/>
      <c r="AW19" s="609"/>
      <c r="AX19" s="609"/>
      <c r="AY19" s="609"/>
      <c r="AZ19" s="609"/>
      <c r="BA19" s="609"/>
      <c r="BB19" s="609"/>
      <c r="BC19" s="610"/>
      <c r="BD19" s="611">
        <v>1888873</v>
      </c>
      <c r="BE19" s="612"/>
      <c r="BF19" s="612"/>
      <c r="BG19" s="612"/>
      <c r="BH19" s="612"/>
      <c r="BI19" s="612"/>
      <c r="BJ19" s="612"/>
      <c r="BK19" s="613"/>
      <c r="BL19" s="614">
        <v>1.7</v>
      </c>
      <c r="BM19" s="614"/>
      <c r="BN19" s="614"/>
      <c r="BO19" s="614"/>
      <c r="BP19" s="615" t="s">
        <v>129</v>
      </c>
      <c r="BQ19" s="615"/>
      <c r="BR19" s="615"/>
      <c r="BS19" s="615"/>
      <c r="BT19" s="615"/>
      <c r="BU19" s="615"/>
      <c r="BV19" s="615"/>
      <c r="BW19" s="619"/>
      <c r="BY19" s="608" t="s">
        <v>247</v>
      </c>
      <c r="BZ19" s="609"/>
      <c r="CA19" s="609"/>
      <c r="CB19" s="609"/>
      <c r="CC19" s="609"/>
      <c r="CD19" s="609"/>
      <c r="CE19" s="609"/>
      <c r="CF19" s="609"/>
      <c r="CG19" s="609"/>
      <c r="CH19" s="609"/>
      <c r="CI19" s="609"/>
      <c r="CJ19" s="609"/>
      <c r="CK19" s="609"/>
      <c r="CL19" s="610"/>
      <c r="CM19" s="611" t="s">
        <v>215</v>
      </c>
      <c r="CN19" s="612"/>
      <c r="CO19" s="612"/>
      <c r="CP19" s="612"/>
      <c r="CQ19" s="612"/>
      <c r="CR19" s="612"/>
      <c r="CS19" s="612"/>
      <c r="CT19" s="613"/>
      <c r="CU19" s="616" t="s">
        <v>129</v>
      </c>
      <c r="CV19" s="617"/>
      <c r="CW19" s="617"/>
      <c r="CX19" s="622"/>
      <c r="CY19" s="620" t="s">
        <v>129</v>
      </c>
      <c r="CZ19" s="612"/>
      <c r="DA19" s="612"/>
      <c r="DB19" s="612"/>
      <c r="DC19" s="612"/>
      <c r="DD19" s="612"/>
      <c r="DE19" s="612"/>
      <c r="DF19" s="612"/>
      <c r="DG19" s="612"/>
      <c r="DH19" s="612"/>
      <c r="DI19" s="612"/>
      <c r="DJ19" s="612"/>
      <c r="DK19" s="613"/>
      <c r="DL19" s="620" t="s">
        <v>129</v>
      </c>
      <c r="DM19" s="612"/>
      <c r="DN19" s="612"/>
      <c r="DO19" s="612"/>
      <c r="DP19" s="612"/>
      <c r="DQ19" s="612"/>
      <c r="DR19" s="612"/>
      <c r="DS19" s="612"/>
      <c r="DT19" s="612"/>
      <c r="DU19" s="612"/>
      <c r="DV19" s="612"/>
      <c r="DW19" s="612"/>
      <c r="DX19" s="621"/>
    </row>
    <row r="20" spans="2:128" ht="11.25" customHeight="1" x14ac:dyDescent="0.2">
      <c r="B20" s="608" t="s">
        <v>248</v>
      </c>
      <c r="C20" s="609"/>
      <c r="D20" s="609"/>
      <c r="E20" s="609"/>
      <c r="F20" s="609"/>
      <c r="G20" s="609"/>
      <c r="H20" s="609"/>
      <c r="I20" s="609"/>
      <c r="J20" s="609"/>
      <c r="K20" s="609"/>
      <c r="L20" s="609"/>
      <c r="M20" s="609"/>
      <c r="N20" s="609"/>
      <c r="O20" s="609"/>
      <c r="P20" s="609"/>
      <c r="Q20" s="610"/>
      <c r="R20" s="611">
        <v>131121965</v>
      </c>
      <c r="S20" s="612"/>
      <c r="T20" s="612"/>
      <c r="U20" s="612"/>
      <c r="V20" s="612"/>
      <c r="W20" s="612"/>
      <c r="X20" s="612"/>
      <c r="Y20" s="613"/>
      <c r="Z20" s="614">
        <v>28</v>
      </c>
      <c r="AA20" s="614"/>
      <c r="AB20" s="614"/>
      <c r="AC20" s="614"/>
      <c r="AD20" s="615">
        <v>129152783</v>
      </c>
      <c r="AE20" s="615"/>
      <c r="AF20" s="615"/>
      <c r="AG20" s="615"/>
      <c r="AH20" s="615"/>
      <c r="AI20" s="615"/>
      <c r="AJ20" s="615"/>
      <c r="AK20" s="615"/>
      <c r="AL20" s="616">
        <v>52.9</v>
      </c>
      <c r="AM20" s="617"/>
      <c r="AN20" s="617"/>
      <c r="AO20" s="618"/>
      <c r="AP20" s="623" t="s">
        <v>249</v>
      </c>
      <c r="AQ20" s="624"/>
      <c r="AR20" s="624"/>
      <c r="AS20" s="624"/>
      <c r="AT20" s="624"/>
      <c r="AU20" s="624"/>
      <c r="AV20" s="624"/>
      <c r="AW20" s="624"/>
      <c r="AX20" s="624"/>
      <c r="AY20" s="624"/>
      <c r="AZ20" s="624"/>
      <c r="BA20" s="624"/>
      <c r="BB20" s="624"/>
      <c r="BC20" s="625"/>
      <c r="BD20" s="611">
        <v>941585</v>
      </c>
      <c r="BE20" s="612"/>
      <c r="BF20" s="612"/>
      <c r="BG20" s="612"/>
      <c r="BH20" s="612"/>
      <c r="BI20" s="612"/>
      <c r="BJ20" s="612"/>
      <c r="BK20" s="613"/>
      <c r="BL20" s="614">
        <v>0.8</v>
      </c>
      <c r="BM20" s="614"/>
      <c r="BN20" s="614"/>
      <c r="BO20" s="614"/>
      <c r="BP20" s="615" t="s">
        <v>129</v>
      </c>
      <c r="BQ20" s="615"/>
      <c r="BR20" s="615"/>
      <c r="BS20" s="615"/>
      <c r="BT20" s="615"/>
      <c r="BU20" s="615"/>
      <c r="BV20" s="615"/>
      <c r="BW20" s="619"/>
      <c r="BY20" s="623" t="s">
        <v>250</v>
      </c>
      <c r="BZ20" s="624"/>
      <c r="CA20" s="624"/>
      <c r="CB20" s="624"/>
      <c r="CC20" s="624"/>
      <c r="CD20" s="624"/>
      <c r="CE20" s="624"/>
      <c r="CF20" s="624"/>
      <c r="CG20" s="624"/>
      <c r="CH20" s="624"/>
      <c r="CI20" s="624"/>
      <c r="CJ20" s="624"/>
      <c r="CK20" s="624"/>
      <c r="CL20" s="625"/>
      <c r="CM20" s="611" t="s">
        <v>215</v>
      </c>
      <c r="CN20" s="612"/>
      <c r="CO20" s="612"/>
      <c r="CP20" s="612"/>
      <c r="CQ20" s="612"/>
      <c r="CR20" s="612"/>
      <c r="CS20" s="612"/>
      <c r="CT20" s="613"/>
      <c r="CU20" s="616" t="s">
        <v>129</v>
      </c>
      <c r="CV20" s="617"/>
      <c r="CW20" s="617"/>
      <c r="CX20" s="622"/>
      <c r="CY20" s="620" t="s">
        <v>215</v>
      </c>
      <c r="CZ20" s="612"/>
      <c r="DA20" s="612"/>
      <c r="DB20" s="612"/>
      <c r="DC20" s="612"/>
      <c r="DD20" s="612"/>
      <c r="DE20" s="612"/>
      <c r="DF20" s="612"/>
      <c r="DG20" s="612"/>
      <c r="DH20" s="612"/>
      <c r="DI20" s="612"/>
      <c r="DJ20" s="612"/>
      <c r="DK20" s="613"/>
      <c r="DL20" s="620" t="s">
        <v>129</v>
      </c>
      <c r="DM20" s="612"/>
      <c r="DN20" s="612"/>
      <c r="DO20" s="612"/>
      <c r="DP20" s="612"/>
      <c r="DQ20" s="612"/>
      <c r="DR20" s="612"/>
      <c r="DS20" s="612"/>
      <c r="DT20" s="612"/>
      <c r="DU20" s="612"/>
      <c r="DV20" s="612"/>
      <c r="DW20" s="612"/>
      <c r="DX20" s="621"/>
    </row>
    <row r="21" spans="2:128" ht="11.25" customHeight="1" x14ac:dyDescent="0.2">
      <c r="B21" s="608" t="s">
        <v>251</v>
      </c>
      <c r="C21" s="609"/>
      <c r="D21" s="609"/>
      <c r="E21" s="609"/>
      <c r="F21" s="609"/>
      <c r="G21" s="609"/>
      <c r="H21" s="609"/>
      <c r="I21" s="609"/>
      <c r="J21" s="609"/>
      <c r="K21" s="609"/>
      <c r="L21" s="609"/>
      <c r="M21" s="609"/>
      <c r="N21" s="609"/>
      <c r="O21" s="609"/>
      <c r="P21" s="609"/>
      <c r="Q21" s="610"/>
      <c r="R21" s="611">
        <v>129152783</v>
      </c>
      <c r="S21" s="612"/>
      <c r="T21" s="612"/>
      <c r="U21" s="612"/>
      <c r="V21" s="612"/>
      <c r="W21" s="612"/>
      <c r="X21" s="612"/>
      <c r="Y21" s="613"/>
      <c r="Z21" s="616">
        <v>27.6</v>
      </c>
      <c r="AA21" s="617"/>
      <c r="AB21" s="617"/>
      <c r="AC21" s="622"/>
      <c r="AD21" s="620">
        <v>129152783</v>
      </c>
      <c r="AE21" s="612"/>
      <c r="AF21" s="612"/>
      <c r="AG21" s="612"/>
      <c r="AH21" s="612"/>
      <c r="AI21" s="612"/>
      <c r="AJ21" s="612"/>
      <c r="AK21" s="613"/>
      <c r="AL21" s="616">
        <v>52.9</v>
      </c>
      <c r="AM21" s="617"/>
      <c r="AN21" s="617"/>
      <c r="AO21" s="618"/>
      <c r="AP21" s="623" t="s">
        <v>252</v>
      </c>
      <c r="AQ21" s="624"/>
      <c r="AR21" s="624"/>
      <c r="AS21" s="624"/>
      <c r="AT21" s="624"/>
      <c r="AU21" s="624"/>
      <c r="AV21" s="624"/>
      <c r="AW21" s="624"/>
      <c r="AX21" s="624"/>
      <c r="AY21" s="624"/>
      <c r="AZ21" s="624"/>
      <c r="BA21" s="624"/>
      <c r="BB21" s="624"/>
      <c r="BC21" s="625"/>
      <c r="BD21" s="611">
        <v>735157</v>
      </c>
      <c r="BE21" s="612"/>
      <c r="BF21" s="612"/>
      <c r="BG21" s="612"/>
      <c r="BH21" s="612"/>
      <c r="BI21" s="612"/>
      <c r="BJ21" s="612"/>
      <c r="BK21" s="613"/>
      <c r="BL21" s="614">
        <v>0.6</v>
      </c>
      <c r="BM21" s="614"/>
      <c r="BN21" s="614"/>
      <c r="BO21" s="614"/>
      <c r="BP21" s="615" t="s">
        <v>129</v>
      </c>
      <c r="BQ21" s="615"/>
      <c r="BR21" s="615"/>
      <c r="BS21" s="615"/>
      <c r="BT21" s="615"/>
      <c r="BU21" s="615"/>
      <c r="BV21" s="615"/>
      <c r="BW21" s="619"/>
      <c r="BY21" s="623" t="s">
        <v>253</v>
      </c>
      <c r="BZ21" s="624"/>
      <c r="CA21" s="624"/>
      <c r="CB21" s="624"/>
      <c r="CC21" s="624"/>
      <c r="CD21" s="624"/>
      <c r="CE21" s="624"/>
      <c r="CF21" s="624"/>
      <c r="CG21" s="624"/>
      <c r="CH21" s="624"/>
      <c r="CI21" s="624"/>
      <c r="CJ21" s="624"/>
      <c r="CK21" s="624"/>
      <c r="CL21" s="625"/>
      <c r="CM21" s="611">
        <v>87901</v>
      </c>
      <c r="CN21" s="612"/>
      <c r="CO21" s="612"/>
      <c r="CP21" s="612"/>
      <c r="CQ21" s="612"/>
      <c r="CR21" s="612"/>
      <c r="CS21" s="612"/>
      <c r="CT21" s="613"/>
      <c r="CU21" s="616">
        <v>0</v>
      </c>
      <c r="CV21" s="617"/>
      <c r="CW21" s="617"/>
      <c r="CX21" s="622"/>
      <c r="CY21" s="620" t="s">
        <v>215</v>
      </c>
      <c r="CZ21" s="612"/>
      <c r="DA21" s="612"/>
      <c r="DB21" s="612"/>
      <c r="DC21" s="612"/>
      <c r="DD21" s="612"/>
      <c r="DE21" s="612"/>
      <c r="DF21" s="612"/>
      <c r="DG21" s="612"/>
      <c r="DH21" s="612"/>
      <c r="DI21" s="612"/>
      <c r="DJ21" s="612"/>
      <c r="DK21" s="613"/>
      <c r="DL21" s="620">
        <v>87901</v>
      </c>
      <c r="DM21" s="612"/>
      <c r="DN21" s="612"/>
      <c r="DO21" s="612"/>
      <c r="DP21" s="612"/>
      <c r="DQ21" s="612"/>
      <c r="DR21" s="612"/>
      <c r="DS21" s="612"/>
      <c r="DT21" s="612"/>
      <c r="DU21" s="612"/>
      <c r="DV21" s="612"/>
      <c r="DW21" s="612"/>
      <c r="DX21" s="621"/>
    </row>
    <row r="22" spans="2:128" ht="11.25" customHeight="1" x14ac:dyDescent="0.2">
      <c r="B22" s="608" t="s">
        <v>254</v>
      </c>
      <c r="C22" s="609"/>
      <c r="D22" s="609"/>
      <c r="E22" s="609"/>
      <c r="F22" s="609"/>
      <c r="G22" s="609"/>
      <c r="H22" s="609"/>
      <c r="I22" s="609"/>
      <c r="J22" s="609"/>
      <c r="K22" s="609"/>
      <c r="L22" s="609"/>
      <c r="M22" s="609"/>
      <c r="N22" s="609"/>
      <c r="O22" s="609"/>
      <c r="P22" s="609"/>
      <c r="Q22" s="610"/>
      <c r="R22" s="611">
        <v>1961799</v>
      </c>
      <c r="S22" s="612"/>
      <c r="T22" s="612"/>
      <c r="U22" s="612"/>
      <c r="V22" s="612"/>
      <c r="W22" s="612"/>
      <c r="X22" s="612"/>
      <c r="Y22" s="613"/>
      <c r="Z22" s="616">
        <v>0.4</v>
      </c>
      <c r="AA22" s="617"/>
      <c r="AB22" s="617"/>
      <c r="AC22" s="622"/>
      <c r="AD22" s="620" t="s">
        <v>215</v>
      </c>
      <c r="AE22" s="612"/>
      <c r="AF22" s="612"/>
      <c r="AG22" s="612"/>
      <c r="AH22" s="612"/>
      <c r="AI22" s="612"/>
      <c r="AJ22" s="612"/>
      <c r="AK22" s="613"/>
      <c r="AL22" s="616" t="s">
        <v>129</v>
      </c>
      <c r="AM22" s="617"/>
      <c r="AN22" s="617"/>
      <c r="AO22" s="618"/>
      <c r="AP22" s="623" t="s">
        <v>255</v>
      </c>
      <c r="AQ22" s="624"/>
      <c r="AR22" s="624"/>
      <c r="AS22" s="624"/>
      <c r="AT22" s="624"/>
      <c r="AU22" s="624"/>
      <c r="AV22" s="624"/>
      <c r="AW22" s="624"/>
      <c r="AX22" s="624"/>
      <c r="AY22" s="624"/>
      <c r="AZ22" s="624"/>
      <c r="BA22" s="624"/>
      <c r="BB22" s="624"/>
      <c r="BC22" s="625"/>
      <c r="BD22" s="611">
        <v>730977</v>
      </c>
      <c r="BE22" s="612"/>
      <c r="BF22" s="612"/>
      <c r="BG22" s="612"/>
      <c r="BH22" s="612"/>
      <c r="BI22" s="612"/>
      <c r="BJ22" s="612"/>
      <c r="BK22" s="613"/>
      <c r="BL22" s="614">
        <v>0.6</v>
      </c>
      <c r="BM22" s="614"/>
      <c r="BN22" s="614"/>
      <c r="BO22" s="614"/>
      <c r="BP22" s="615" t="s">
        <v>129</v>
      </c>
      <c r="BQ22" s="615"/>
      <c r="BR22" s="615"/>
      <c r="BS22" s="615"/>
      <c r="BT22" s="615"/>
      <c r="BU22" s="615"/>
      <c r="BV22" s="615"/>
      <c r="BW22" s="619"/>
      <c r="BY22" s="623" t="s">
        <v>256</v>
      </c>
      <c r="BZ22" s="624"/>
      <c r="CA22" s="624"/>
      <c r="CB22" s="624"/>
      <c r="CC22" s="624"/>
      <c r="CD22" s="624"/>
      <c r="CE22" s="624"/>
      <c r="CF22" s="624"/>
      <c r="CG22" s="624"/>
      <c r="CH22" s="624"/>
      <c r="CI22" s="624"/>
      <c r="CJ22" s="624"/>
      <c r="CK22" s="624"/>
      <c r="CL22" s="625"/>
      <c r="CM22" s="611">
        <v>415974</v>
      </c>
      <c r="CN22" s="612"/>
      <c r="CO22" s="612"/>
      <c r="CP22" s="612"/>
      <c r="CQ22" s="612"/>
      <c r="CR22" s="612"/>
      <c r="CS22" s="612"/>
      <c r="CT22" s="613"/>
      <c r="CU22" s="616">
        <v>0.1</v>
      </c>
      <c r="CV22" s="617"/>
      <c r="CW22" s="617"/>
      <c r="CX22" s="622"/>
      <c r="CY22" s="620" t="s">
        <v>215</v>
      </c>
      <c r="CZ22" s="612"/>
      <c r="DA22" s="612"/>
      <c r="DB22" s="612"/>
      <c r="DC22" s="612"/>
      <c r="DD22" s="612"/>
      <c r="DE22" s="612"/>
      <c r="DF22" s="612"/>
      <c r="DG22" s="612"/>
      <c r="DH22" s="612"/>
      <c r="DI22" s="612"/>
      <c r="DJ22" s="612"/>
      <c r="DK22" s="613"/>
      <c r="DL22" s="620">
        <v>415974</v>
      </c>
      <c r="DM22" s="612"/>
      <c r="DN22" s="612"/>
      <c r="DO22" s="612"/>
      <c r="DP22" s="612"/>
      <c r="DQ22" s="612"/>
      <c r="DR22" s="612"/>
      <c r="DS22" s="612"/>
      <c r="DT22" s="612"/>
      <c r="DU22" s="612"/>
      <c r="DV22" s="612"/>
      <c r="DW22" s="612"/>
      <c r="DX22" s="621"/>
    </row>
    <row r="23" spans="2:128" ht="11.25" customHeight="1" x14ac:dyDescent="0.2">
      <c r="B23" s="608" t="s">
        <v>257</v>
      </c>
      <c r="C23" s="609"/>
      <c r="D23" s="609"/>
      <c r="E23" s="609"/>
      <c r="F23" s="609"/>
      <c r="G23" s="609"/>
      <c r="H23" s="609"/>
      <c r="I23" s="609"/>
      <c r="J23" s="609"/>
      <c r="K23" s="609"/>
      <c r="L23" s="609"/>
      <c r="M23" s="609"/>
      <c r="N23" s="609"/>
      <c r="O23" s="609"/>
      <c r="P23" s="609"/>
      <c r="Q23" s="610"/>
      <c r="R23" s="611">
        <v>7383</v>
      </c>
      <c r="S23" s="612"/>
      <c r="T23" s="612"/>
      <c r="U23" s="612"/>
      <c r="V23" s="612"/>
      <c r="W23" s="612"/>
      <c r="X23" s="612"/>
      <c r="Y23" s="613"/>
      <c r="Z23" s="616">
        <v>0</v>
      </c>
      <c r="AA23" s="617"/>
      <c r="AB23" s="617"/>
      <c r="AC23" s="622"/>
      <c r="AD23" s="620" t="s">
        <v>215</v>
      </c>
      <c r="AE23" s="612"/>
      <c r="AF23" s="612"/>
      <c r="AG23" s="612"/>
      <c r="AH23" s="612"/>
      <c r="AI23" s="612"/>
      <c r="AJ23" s="612"/>
      <c r="AK23" s="613"/>
      <c r="AL23" s="616" t="s">
        <v>215</v>
      </c>
      <c r="AM23" s="617"/>
      <c r="AN23" s="617"/>
      <c r="AO23" s="618"/>
      <c r="AP23" s="623" t="s">
        <v>258</v>
      </c>
      <c r="AQ23" s="624"/>
      <c r="AR23" s="624"/>
      <c r="AS23" s="624"/>
      <c r="AT23" s="624"/>
      <c r="AU23" s="624"/>
      <c r="AV23" s="624"/>
      <c r="AW23" s="624"/>
      <c r="AX23" s="624"/>
      <c r="AY23" s="624"/>
      <c r="AZ23" s="624"/>
      <c r="BA23" s="624"/>
      <c r="BB23" s="624"/>
      <c r="BC23" s="625"/>
      <c r="BD23" s="611">
        <v>7260718</v>
      </c>
      <c r="BE23" s="612"/>
      <c r="BF23" s="612"/>
      <c r="BG23" s="612"/>
      <c r="BH23" s="612"/>
      <c r="BI23" s="612"/>
      <c r="BJ23" s="612"/>
      <c r="BK23" s="613"/>
      <c r="BL23" s="614">
        <v>6.4</v>
      </c>
      <c r="BM23" s="614"/>
      <c r="BN23" s="614"/>
      <c r="BO23" s="614"/>
      <c r="BP23" s="615" t="s">
        <v>129</v>
      </c>
      <c r="BQ23" s="615"/>
      <c r="BR23" s="615"/>
      <c r="BS23" s="615"/>
      <c r="BT23" s="615"/>
      <c r="BU23" s="615"/>
      <c r="BV23" s="615"/>
      <c r="BW23" s="619"/>
      <c r="BY23" s="623" t="s">
        <v>259</v>
      </c>
      <c r="BZ23" s="624"/>
      <c r="CA23" s="624"/>
      <c r="CB23" s="624"/>
      <c r="CC23" s="624"/>
      <c r="CD23" s="624"/>
      <c r="CE23" s="624"/>
      <c r="CF23" s="624"/>
      <c r="CG23" s="624"/>
      <c r="CH23" s="624"/>
      <c r="CI23" s="624"/>
      <c r="CJ23" s="624"/>
      <c r="CK23" s="624"/>
      <c r="CL23" s="625"/>
      <c r="CM23" s="611">
        <v>269596</v>
      </c>
      <c r="CN23" s="612"/>
      <c r="CO23" s="612"/>
      <c r="CP23" s="612"/>
      <c r="CQ23" s="612"/>
      <c r="CR23" s="612"/>
      <c r="CS23" s="612"/>
      <c r="CT23" s="613"/>
      <c r="CU23" s="616">
        <v>0.1</v>
      </c>
      <c r="CV23" s="617"/>
      <c r="CW23" s="617"/>
      <c r="CX23" s="622"/>
      <c r="CY23" s="620" t="s">
        <v>129</v>
      </c>
      <c r="CZ23" s="612"/>
      <c r="DA23" s="612"/>
      <c r="DB23" s="612"/>
      <c r="DC23" s="612"/>
      <c r="DD23" s="612"/>
      <c r="DE23" s="612"/>
      <c r="DF23" s="612"/>
      <c r="DG23" s="612"/>
      <c r="DH23" s="612"/>
      <c r="DI23" s="612"/>
      <c r="DJ23" s="612"/>
      <c r="DK23" s="613"/>
      <c r="DL23" s="620">
        <v>269596</v>
      </c>
      <c r="DM23" s="612"/>
      <c r="DN23" s="612"/>
      <c r="DO23" s="612"/>
      <c r="DP23" s="612"/>
      <c r="DQ23" s="612"/>
      <c r="DR23" s="612"/>
      <c r="DS23" s="612"/>
      <c r="DT23" s="612"/>
      <c r="DU23" s="612"/>
      <c r="DV23" s="612"/>
      <c r="DW23" s="612"/>
      <c r="DX23" s="621"/>
    </row>
    <row r="24" spans="2:128" ht="11.25" customHeight="1" x14ac:dyDescent="0.2">
      <c r="B24" s="608" t="s">
        <v>260</v>
      </c>
      <c r="C24" s="609"/>
      <c r="D24" s="609"/>
      <c r="E24" s="609"/>
      <c r="F24" s="609"/>
      <c r="G24" s="609"/>
      <c r="H24" s="609"/>
      <c r="I24" s="609"/>
      <c r="J24" s="609"/>
      <c r="K24" s="609"/>
      <c r="L24" s="609"/>
      <c r="M24" s="609"/>
      <c r="N24" s="609"/>
      <c r="O24" s="609"/>
      <c r="P24" s="609"/>
      <c r="Q24" s="610"/>
      <c r="R24" s="611">
        <v>260426550</v>
      </c>
      <c r="S24" s="612"/>
      <c r="T24" s="612"/>
      <c r="U24" s="612"/>
      <c r="V24" s="612"/>
      <c r="W24" s="612"/>
      <c r="X24" s="612"/>
      <c r="Y24" s="613"/>
      <c r="Z24" s="616">
        <v>55.6</v>
      </c>
      <c r="AA24" s="617"/>
      <c r="AB24" s="617"/>
      <c r="AC24" s="622"/>
      <c r="AD24" s="620">
        <v>240385614</v>
      </c>
      <c r="AE24" s="612"/>
      <c r="AF24" s="612"/>
      <c r="AG24" s="612"/>
      <c r="AH24" s="612"/>
      <c r="AI24" s="612"/>
      <c r="AJ24" s="612"/>
      <c r="AK24" s="613"/>
      <c r="AL24" s="616">
        <v>98.5</v>
      </c>
      <c r="AM24" s="617"/>
      <c r="AN24" s="617"/>
      <c r="AO24" s="618"/>
      <c r="AP24" s="623" t="s">
        <v>261</v>
      </c>
      <c r="AQ24" s="624"/>
      <c r="AR24" s="624"/>
      <c r="AS24" s="624"/>
      <c r="AT24" s="624"/>
      <c r="AU24" s="624"/>
      <c r="AV24" s="624"/>
      <c r="AW24" s="624"/>
      <c r="AX24" s="624"/>
      <c r="AY24" s="624"/>
      <c r="AZ24" s="624"/>
      <c r="BA24" s="624"/>
      <c r="BB24" s="624"/>
      <c r="BC24" s="625"/>
      <c r="BD24" s="611">
        <v>13186284</v>
      </c>
      <c r="BE24" s="612"/>
      <c r="BF24" s="612"/>
      <c r="BG24" s="612"/>
      <c r="BH24" s="612"/>
      <c r="BI24" s="612"/>
      <c r="BJ24" s="612"/>
      <c r="BK24" s="613"/>
      <c r="BL24" s="614">
        <v>11.6</v>
      </c>
      <c r="BM24" s="614"/>
      <c r="BN24" s="614"/>
      <c r="BO24" s="614"/>
      <c r="BP24" s="615" t="s">
        <v>129</v>
      </c>
      <c r="BQ24" s="615"/>
      <c r="BR24" s="615"/>
      <c r="BS24" s="615"/>
      <c r="BT24" s="615"/>
      <c r="BU24" s="615"/>
      <c r="BV24" s="615"/>
      <c r="BW24" s="619"/>
      <c r="BY24" s="623" t="s">
        <v>262</v>
      </c>
      <c r="BZ24" s="624"/>
      <c r="CA24" s="624"/>
      <c r="CB24" s="624"/>
      <c r="CC24" s="624"/>
      <c r="CD24" s="624"/>
      <c r="CE24" s="624"/>
      <c r="CF24" s="624"/>
      <c r="CG24" s="624"/>
      <c r="CH24" s="624"/>
      <c r="CI24" s="624"/>
      <c r="CJ24" s="624"/>
      <c r="CK24" s="624"/>
      <c r="CL24" s="625"/>
      <c r="CM24" s="611" t="s">
        <v>129</v>
      </c>
      <c r="CN24" s="612"/>
      <c r="CO24" s="612"/>
      <c r="CP24" s="612"/>
      <c r="CQ24" s="612"/>
      <c r="CR24" s="612"/>
      <c r="CS24" s="612"/>
      <c r="CT24" s="613"/>
      <c r="CU24" s="616" t="s">
        <v>129</v>
      </c>
      <c r="CV24" s="617"/>
      <c r="CW24" s="617"/>
      <c r="CX24" s="622"/>
      <c r="CY24" s="620" t="s">
        <v>129</v>
      </c>
      <c r="CZ24" s="612"/>
      <c r="DA24" s="612"/>
      <c r="DB24" s="612"/>
      <c r="DC24" s="612"/>
      <c r="DD24" s="612"/>
      <c r="DE24" s="612"/>
      <c r="DF24" s="612"/>
      <c r="DG24" s="612"/>
      <c r="DH24" s="612"/>
      <c r="DI24" s="612"/>
      <c r="DJ24" s="612"/>
      <c r="DK24" s="613"/>
      <c r="DL24" s="620" t="s">
        <v>215</v>
      </c>
      <c r="DM24" s="612"/>
      <c r="DN24" s="612"/>
      <c r="DO24" s="612"/>
      <c r="DP24" s="612"/>
      <c r="DQ24" s="612"/>
      <c r="DR24" s="612"/>
      <c r="DS24" s="612"/>
      <c r="DT24" s="612"/>
      <c r="DU24" s="612"/>
      <c r="DV24" s="612"/>
      <c r="DW24" s="612"/>
      <c r="DX24" s="621"/>
    </row>
    <row r="25" spans="2:128" ht="11.25" customHeight="1" x14ac:dyDescent="0.2">
      <c r="B25" s="608" t="s">
        <v>263</v>
      </c>
      <c r="C25" s="609"/>
      <c r="D25" s="609"/>
      <c r="E25" s="609"/>
      <c r="F25" s="609"/>
      <c r="G25" s="609"/>
      <c r="H25" s="609"/>
      <c r="I25" s="609"/>
      <c r="J25" s="609"/>
      <c r="K25" s="609"/>
      <c r="L25" s="609"/>
      <c r="M25" s="609"/>
      <c r="N25" s="609"/>
      <c r="O25" s="609"/>
      <c r="P25" s="609"/>
      <c r="Q25" s="610"/>
      <c r="R25" s="611">
        <v>244052</v>
      </c>
      <c r="S25" s="612"/>
      <c r="T25" s="612"/>
      <c r="U25" s="612"/>
      <c r="V25" s="612"/>
      <c r="W25" s="612"/>
      <c r="X25" s="612"/>
      <c r="Y25" s="613"/>
      <c r="Z25" s="616">
        <v>0.1</v>
      </c>
      <c r="AA25" s="617"/>
      <c r="AB25" s="617"/>
      <c r="AC25" s="622"/>
      <c r="AD25" s="620">
        <v>244052</v>
      </c>
      <c r="AE25" s="612"/>
      <c r="AF25" s="612"/>
      <c r="AG25" s="612"/>
      <c r="AH25" s="612"/>
      <c r="AI25" s="612"/>
      <c r="AJ25" s="612"/>
      <c r="AK25" s="613"/>
      <c r="AL25" s="616">
        <v>0.1</v>
      </c>
      <c r="AM25" s="617"/>
      <c r="AN25" s="617"/>
      <c r="AO25" s="618"/>
      <c r="AP25" s="623" t="s">
        <v>264</v>
      </c>
      <c r="AQ25" s="624"/>
      <c r="AR25" s="624"/>
      <c r="AS25" s="624"/>
      <c r="AT25" s="624"/>
      <c r="AU25" s="624"/>
      <c r="AV25" s="624"/>
      <c r="AW25" s="624"/>
      <c r="AX25" s="624"/>
      <c r="AY25" s="624"/>
      <c r="AZ25" s="624"/>
      <c r="BA25" s="624"/>
      <c r="BB25" s="624"/>
      <c r="BC25" s="625"/>
      <c r="BD25" s="611">
        <v>234</v>
      </c>
      <c r="BE25" s="612"/>
      <c r="BF25" s="612"/>
      <c r="BG25" s="612"/>
      <c r="BH25" s="612"/>
      <c r="BI25" s="612"/>
      <c r="BJ25" s="612"/>
      <c r="BK25" s="613"/>
      <c r="BL25" s="614">
        <v>0</v>
      </c>
      <c r="BM25" s="614"/>
      <c r="BN25" s="614"/>
      <c r="BO25" s="614"/>
      <c r="BP25" s="615" t="s">
        <v>129</v>
      </c>
      <c r="BQ25" s="615"/>
      <c r="BR25" s="615"/>
      <c r="BS25" s="615"/>
      <c r="BT25" s="615"/>
      <c r="BU25" s="615"/>
      <c r="BV25" s="615"/>
      <c r="BW25" s="619"/>
      <c r="BY25" s="623" t="s">
        <v>265</v>
      </c>
      <c r="BZ25" s="624"/>
      <c r="CA25" s="624"/>
      <c r="CB25" s="624"/>
      <c r="CC25" s="624"/>
      <c r="CD25" s="624"/>
      <c r="CE25" s="624"/>
      <c r="CF25" s="624"/>
      <c r="CG25" s="624"/>
      <c r="CH25" s="624"/>
      <c r="CI25" s="624"/>
      <c r="CJ25" s="624"/>
      <c r="CK25" s="624"/>
      <c r="CL25" s="625"/>
      <c r="CM25" s="611">
        <v>15472181</v>
      </c>
      <c r="CN25" s="612"/>
      <c r="CO25" s="612"/>
      <c r="CP25" s="612"/>
      <c r="CQ25" s="612"/>
      <c r="CR25" s="612"/>
      <c r="CS25" s="612"/>
      <c r="CT25" s="613"/>
      <c r="CU25" s="616">
        <v>3.4</v>
      </c>
      <c r="CV25" s="617"/>
      <c r="CW25" s="617"/>
      <c r="CX25" s="622"/>
      <c r="CY25" s="620" t="s">
        <v>215</v>
      </c>
      <c r="CZ25" s="612"/>
      <c r="DA25" s="612"/>
      <c r="DB25" s="612"/>
      <c r="DC25" s="612"/>
      <c r="DD25" s="612"/>
      <c r="DE25" s="612"/>
      <c r="DF25" s="612"/>
      <c r="DG25" s="612"/>
      <c r="DH25" s="612"/>
      <c r="DI25" s="612"/>
      <c r="DJ25" s="612"/>
      <c r="DK25" s="613"/>
      <c r="DL25" s="620">
        <v>15472181</v>
      </c>
      <c r="DM25" s="612"/>
      <c r="DN25" s="612"/>
      <c r="DO25" s="612"/>
      <c r="DP25" s="612"/>
      <c r="DQ25" s="612"/>
      <c r="DR25" s="612"/>
      <c r="DS25" s="612"/>
      <c r="DT25" s="612"/>
      <c r="DU25" s="612"/>
      <c r="DV25" s="612"/>
      <c r="DW25" s="612"/>
      <c r="DX25" s="621"/>
    </row>
    <row r="26" spans="2:128" ht="11.25" customHeight="1" x14ac:dyDescent="0.2">
      <c r="B26" s="608" t="s">
        <v>266</v>
      </c>
      <c r="C26" s="609"/>
      <c r="D26" s="609"/>
      <c r="E26" s="609"/>
      <c r="F26" s="609"/>
      <c r="G26" s="609"/>
      <c r="H26" s="609"/>
      <c r="I26" s="609"/>
      <c r="J26" s="609"/>
      <c r="K26" s="609"/>
      <c r="L26" s="609"/>
      <c r="M26" s="609"/>
      <c r="N26" s="609"/>
      <c r="O26" s="609"/>
      <c r="P26" s="609"/>
      <c r="Q26" s="610"/>
      <c r="R26" s="611">
        <v>2571929</v>
      </c>
      <c r="S26" s="612"/>
      <c r="T26" s="612"/>
      <c r="U26" s="612"/>
      <c r="V26" s="612"/>
      <c r="W26" s="612"/>
      <c r="X26" s="612"/>
      <c r="Y26" s="613"/>
      <c r="Z26" s="616">
        <v>0.5</v>
      </c>
      <c r="AA26" s="617"/>
      <c r="AB26" s="617"/>
      <c r="AC26" s="622"/>
      <c r="AD26" s="620" t="s">
        <v>129</v>
      </c>
      <c r="AE26" s="612"/>
      <c r="AF26" s="612"/>
      <c r="AG26" s="612"/>
      <c r="AH26" s="612"/>
      <c r="AI26" s="612"/>
      <c r="AJ26" s="612"/>
      <c r="AK26" s="613"/>
      <c r="AL26" s="616" t="s">
        <v>215</v>
      </c>
      <c r="AM26" s="617"/>
      <c r="AN26" s="617"/>
      <c r="AO26" s="618"/>
      <c r="AP26" s="623" t="s">
        <v>267</v>
      </c>
      <c r="AQ26" s="624"/>
      <c r="AR26" s="624"/>
      <c r="AS26" s="624"/>
      <c r="AT26" s="624"/>
      <c r="AU26" s="624"/>
      <c r="AV26" s="624"/>
      <c r="AW26" s="624"/>
      <c r="AX26" s="624"/>
      <c r="AY26" s="624"/>
      <c r="AZ26" s="624"/>
      <c r="BA26" s="624"/>
      <c r="BB26" s="624"/>
      <c r="BC26" s="625"/>
      <c r="BD26" s="611" t="s">
        <v>129</v>
      </c>
      <c r="BE26" s="612"/>
      <c r="BF26" s="612"/>
      <c r="BG26" s="612"/>
      <c r="BH26" s="612"/>
      <c r="BI26" s="612"/>
      <c r="BJ26" s="612"/>
      <c r="BK26" s="613"/>
      <c r="BL26" s="614" t="s">
        <v>215</v>
      </c>
      <c r="BM26" s="614"/>
      <c r="BN26" s="614"/>
      <c r="BO26" s="614"/>
      <c r="BP26" s="615" t="s">
        <v>129</v>
      </c>
      <c r="BQ26" s="615"/>
      <c r="BR26" s="615"/>
      <c r="BS26" s="615"/>
      <c r="BT26" s="615"/>
      <c r="BU26" s="615"/>
      <c r="BV26" s="615"/>
      <c r="BW26" s="619"/>
      <c r="BY26" s="623" t="s">
        <v>268</v>
      </c>
      <c r="BZ26" s="624"/>
      <c r="CA26" s="624"/>
      <c r="CB26" s="624"/>
      <c r="CC26" s="624"/>
      <c r="CD26" s="624"/>
      <c r="CE26" s="624"/>
      <c r="CF26" s="624"/>
      <c r="CG26" s="624"/>
      <c r="CH26" s="624"/>
      <c r="CI26" s="624"/>
      <c r="CJ26" s="624"/>
      <c r="CK26" s="624"/>
      <c r="CL26" s="625"/>
      <c r="CM26" s="611">
        <v>507562</v>
      </c>
      <c r="CN26" s="612"/>
      <c r="CO26" s="612"/>
      <c r="CP26" s="612"/>
      <c r="CQ26" s="612"/>
      <c r="CR26" s="612"/>
      <c r="CS26" s="612"/>
      <c r="CT26" s="613"/>
      <c r="CU26" s="616">
        <v>0.1</v>
      </c>
      <c r="CV26" s="617"/>
      <c r="CW26" s="617"/>
      <c r="CX26" s="622"/>
      <c r="CY26" s="620" t="s">
        <v>129</v>
      </c>
      <c r="CZ26" s="612"/>
      <c r="DA26" s="612"/>
      <c r="DB26" s="612"/>
      <c r="DC26" s="612"/>
      <c r="DD26" s="612"/>
      <c r="DE26" s="612"/>
      <c r="DF26" s="612"/>
      <c r="DG26" s="612"/>
      <c r="DH26" s="612"/>
      <c r="DI26" s="612"/>
      <c r="DJ26" s="612"/>
      <c r="DK26" s="613"/>
      <c r="DL26" s="620">
        <v>507562</v>
      </c>
      <c r="DM26" s="612"/>
      <c r="DN26" s="612"/>
      <c r="DO26" s="612"/>
      <c r="DP26" s="612"/>
      <c r="DQ26" s="612"/>
      <c r="DR26" s="612"/>
      <c r="DS26" s="612"/>
      <c r="DT26" s="612"/>
      <c r="DU26" s="612"/>
      <c r="DV26" s="612"/>
      <c r="DW26" s="612"/>
      <c r="DX26" s="621"/>
    </row>
    <row r="27" spans="2:128" ht="11.25" customHeight="1" x14ac:dyDescent="0.2">
      <c r="B27" s="608" t="s">
        <v>269</v>
      </c>
      <c r="C27" s="609"/>
      <c r="D27" s="609"/>
      <c r="E27" s="609"/>
      <c r="F27" s="609"/>
      <c r="G27" s="609"/>
      <c r="H27" s="609"/>
      <c r="I27" s="609"/>
      <c r="J27" s="609"/>
      <c r="K27" s="609"/>
      <c r="L27" s="609"/>
      <c r="M27" s="609"/>
      <c r="N27" s="609"/>
      <c r="O27" s="609"/>
      <c r="P27" s="609"/>
      <c r="Q27" s="610"/>
      <c r="R27" s="611">
        <v>7761308</v>
      </c>
      <c r="S27" s="612"/>
      <c r="T27" s="612"/>
      <c r="U27" s="612"/>
      <c r="V27" s="612"/>
      <c r="W27" s="612"/>
      <c r="X27" s="612"/>
      <c r="Y27" s="613"/>
      <c r="Z27" s="616">
        <v>1.7</v>
      </c>
      <c r="AA27" s="617"/>
      <c r="AB27" s="617"/>
      <c r="AC27" s="622"/>
      <c r="AD27" s="620">
        <v>3174926</v>
      </c>
      <c r="AE27" s="612"/>
      <c r="AF27" s="612"/>
      <c r="AG27" s="612"/>
      <c r="AH27" s="612"/>
      <c r="AI27" s="612"/>
      <c r="AJ27" s="612"/>
      <c r="AK27" s="613"/>
      <c r="AL27" s="616">
        <v>1.3</v>
      </c>
      <c r="AM27" s="617"/>
      <c r="AN27" s="617"/>
      <c r="AO27" s="618"/>
      <c r="AP27" s="623" t="s">
        <v>270</v>
      </c>
      <c r="AQ27" s="624"/>
      <c r="AR27" s="624"/>
      <c r="AS27" s="624"/>
      <c r="AT27" s="624"/>
      <c r="AU27" s="624"/>
      <c r="AV27" s="624"/>
      <c r="AW27" s="624"/>
      <c r="AX27" s="624"/>
      <c r="AY27" s="624"/>
      <c r="AZ27" s="624"/>
      <c r="BA27" s="624"/>
      <c r="BB27" s="624"/>
      <c r="BC27" s="625"/>
      <c r="BD27" s="611" t="s">
        <v>215</v>
      </c>
      <c r="BE27" s="612"/>
      <c r="BF27" s="612"/>
      <c r="BG27" s="612"/>
      <c r="BH27" s="612"/>
      <c r="BI27" s="612"/>
      <c r="BJ27" s="612"/>
      <c r="BK27" s="613"/>
      <c r="BL27" s="614" t="s">
        <v>215</v>
      </c>
      <c r="BM27" s="614"/>
      <c r="BN27" s="614"/>
      <c r="BO27" s="614"/>
      <c r="BP27" s="615" t="s">
        <v>129</v>
      </c>
      <c r="BQ27" s="615"/>
      <c r="BR27" s="615"/>
      <c r="BS27" s="615"/>
      <c r="BT27" s="615"/>
      <c r="BU27" s="615"/>
      <c r="BV27" s="615"/>
      <c r="BW27" s="619"/>
      <c r="BY27" s="623" t="s">
        <v>271</v>
      </c>
      <c r="BZ27" s="624"/>
      <c r="CA27" s="624"/>
      <c r="CB27" s="624"/>
      <c r="CC27" s="624"/>
      <c r="CD27" s="624"/>
      <c r="CE27" s="624"/>
      <c r="CF27" s="624"/>
      <c r="CG27" s="624"/>
      <c r="CH27" s="624"/>
      <c r="CI27" s="624"/>
      <c r="CJ27" s="624"/>
      <c r="CK27" s="624"/>
      <c r="CL27" s="625"/>
      <c r="CM27" s="611" t="s">
        <v>215</v>
      </c>
      <c r="CN27" s="612"/>
      <c r="CO27" s="612"/>
      <c r="CP27" s="612"/>
      <c r="CQ27" s="612"/>
      <c r="CR27" s="612"/>
      <c r="CS27" s="612"/>
      <c r="CT27" s="613"/>
      <c r="CU27" s="616" t="s">
        <v>129</v>
      </c>
      <c r="CV27" s="617"/>
      <c r="CW27" s="617"/>
      <c r="CX27" s="622"/>
      <c r="CY27" s="620" t="s">
        <v>129</v>
      </c>
      <c r="CZ27" s="612"/>
      <c r="DA27" s="612"/>
      <c r="DB27" s="612"/>
      <c r="DC27" s="612"/>
      <c r="DD27" s="612"/>
      <c r="DE27" s="612"/>
      <c r="DF27" s="612"/>
      <c r="DG27" s="612"/>
      <c r="DH27" s="612"/>
      <c r="DI27" s="612"/>
      <c r="DJ27" s="612"/>
      <c r="DK27" s="613"/>
      <c r="DL27" s="620" t="s">
        <v>215</v>
      </c>
      <c r="DM27" s="612"/>
      <c r="DN27" s="612"/>
      <c r="DO27" s="612"/>
      <c r="DP27" s="612"/>
      <c r="DQ27" s="612"/>
      <c r="DR27" s="612"/>
      <c r="DS27" s="612"/>
      <c r="DT27" s="612"/>
      <c r="DU27" s="612"/>
      <c r="DV27" s="612"/>
      <c r="DW27" s="612"/>
      <c r="DX27" s="621"/>
    </row>
    <row r="28" spans="2:128" ht="11.25" customHeight="1" x14ac:dyDescent="0.2">
      <c r="B28" s="608" t="s">
        <v>272</v>
      </c>
      <c r="C28" s="609"/>
      <c r="D28" s="609"/>
      <c r="E28" s="609"/>
      <c r="F28" s="609"/>
      <c r="G28" s="609"/>
      <c r="H28" s="609"/>
      <c r="I28" s="609"/>
      <c r="J28" s="609"/>
      <c r="K28" s="609"/>
      <c r="L28" s="609"/>
      <c r="M28" s="609"/>
      <c r="N28" s="609"/>
      <c r="O28" s="609"/>
      <c r="P28" s="609"/>
      <c r="Q28" s="610"/>
      <c r="R28" s="611">
        <v>1492803</v>
      </c>
      <c r="S28" s="612"/>
      <c r="T28" s="612"/>
      <c r="U28" s="612"/>
      <c r="V28" s="612"/>
      <c r="W28" s="612"/>
      <c r="X28" s="612"/>
      <c r="Y28" s="613"/>
      <c r="Z28" s="616">
        <v>0.3</v>
      </c>
      <c r="AA28" s="617"/>
      <c r="AB28" s="617"/>
      <c r="AC28" s="622"/>
      <c r="AD28" s="620" t="s">
        <v>129</v>
      </c>
      <c r="AE28" s="612"/>
      <c r="AF28" s="612"/>
      <c r="AG28" s="612"/>
      <c r="AH28" s="612"/>
      <c r="AI28" s="612"/>
      <c r="AJ28" s="612"/>
      <c r="AK28" s="613"/>
      <c r="AL28" s="616" t="s">
        <v>129</v>
      </c>
      <c r="AM28" s="617"/>
      <c r="AN28" s="617"/>
      <c r="AO28" s="618"/>
      <c r="AP28" s="623" t="s">
        <v>273</v>
      </c>
      <c r="AQ28" s="624"/>
      <c r="AR28" s="624"/>
      <c r="AS28" s="624"/>
      <c r="AT28" s="624"/>
      <c r="AU28" s="624"/>
      <c r="AV28" s="624"/>
      <c r="AW28" s="624"/>
      <c r="AX28" s="624"/>
      <c r="AY28" s="624"/>
      <c r="AZ28" s="624"/>
      <c r="BA28" s="624"/>
      <c r="BB28" s="624"/>
      <c r="BC28" s="625"/>
      <c r="BD28" s="611">
        <v>13621</v>
      </c>
      <c r="BE28" s="612"/>
      <c r="BF28" s="612"/>
      <c r="BG28" s="612"/>
      <c r="BH28" s="612"/>
      <c r="BI28" s="612"/>
      <c r="BJ28" s="612"/>
      <c r="BK28" s="613"/>
      <c r="BL28" s="614">
        <v>0</v>
      </c>
      <c r="BM28" s="614"/>
      <c r="BN28" s="614"/>
      <c r="BO28" s="614"/>
      <c r="BP28" s="615" t="s">
        <v>129</v>
      </c>
      <c r="BQ28" s="615"/>
      <c r="BR28" s="615"/>
      <c r="BS28" s="615"/>
      <c r="BT28" s="615"/>
      <c r="BU28" s="615"/>
      <c r="BV28" s="615"/>
      <c r="BW28" s="619"/>
      <c r="BY28" s="623" t="s">
        <v>274</v>
      </c>
      <c r="BZ28" s="624"/>
      <c r="CA28" s="624"/>
      <c r="CB28" s="624"/>
      <c r="CC28" s="624"/>
      <c r="CD28" s="624"/>
      <c r="CE28" s="624"/>
      <c r="CF28" s="624"/>
      <c r="CG28" s="624"/>
      <c r="CH28" s="624"/>
      <c r="CI28" s="624"/>
      <c r="CJ28" s="624"/>
      <c r="CK28" s="624"/>
      <c r="CL28" s="625"/>
      <c r="CM28" s="611">
        <v>544441</v>
      </c>
      <c r="CN28" s="612"/>
      <c r="CO28" s="612"/>
      <c r="CP28" s="612"/>
      <c r="CQ28" s="612"/>
      <c r="CR28" s="612"/>
      <c r="CS28" s="612"/>
      <c r="CT28" s="613"/>
      <c r="CU28" s="616">
        <v>0.1</v>
      </c>
      <c r="CV28" s="617"/>
      <c r="CW28" s="617"/>
      <c r="CX28" s="622"/>
      <c r="CY28" s="620" t="s">
        <v>129</v>
      </c>
      <c r="CZ28" s="612"/>
      <c r="DA28" s="612"/>
      <c r="DB28" s="612"/>
      <c r="DC28" s="612"/>
      <c r="DD28" s="612"/>
      <c r="DE28" s="612"/>
      <c r="DF28" s="612"/>
      <c r="DG28" s="612"/>
      <c r="DH28" s="612"/>
      <c r="DI28" s="612"/>
      <c r="DJ28" s="612"/>
      <c r="DK28" s="613"/>
      <c r="DL28" s="620">
        <v>544441</v>
      </c>
      <c r="DM28" s="612"/>
      <c r="DN28" s="612"/>
      <c r="DO28" s="612"/>
      <c r="DP28" s="612"/>
      <c r="DQ28" s="612"/>
      <c r="DR28" s="612"/>
      <c r="DS28" s="612"/>
      <c r="DT28" s="612"/>
      <c r="DU28" s="612"/>
      <c r="DV28" s="612"/>
      <c r="DW28" s="612"/>
      <c r="DX28" s="621"/>
    </row>
    <row r="29" spans="2:128" ht="11.25" customHeight="1" x14ac:dyDescent="0.2">
      <c r="B29" s="608" t="s">
        <v>275</v>
      </c>
      <c r="C29" s="609"/>
      <c r="D29" s="609"/>
      <c r="E29" s="609"/>
      <c r="F29" s="609"/>
      <c r="G29" s="609"/>
      <c r="H29" s="609"/>
      <c r="I29" s="609"/>
      <c r="J29" s="609"/>
      <c r="K29" s="609"/>
      <c r="L29" s="609"/>
      <c r="M29" s="609"/>
      <c r="N29" s="609"/>
      <c r="O29" s="609"/>
      <c r="P29" s="609"/>
      <c r="Q29" s="610"/>
      <c r="R29" s="611">
        <v>61082742</v>
      </c>
      <c r="S29" s="612"/>
      <c r="T29" s="612"/>
      <c r="U29" s="612"/>
      <c r="V29" s="612"/>
      <c r="W29" s="612"/>
      <c r="X29" s="612"/>
      <c r="Y29" s="613"/>
      <c r="Z29" s="616">
        <v>13</v>
      </c>
      <c r="AA29" s="617"/>
      <c r="AB29" s="617"/>
      <c r="AC29" s="622"/>
      <c r="AD29" s="620" t="s">
        <v>129</v>
      </c>
      <c r="AE29" s="612"/>
      <c r="AF29" s="612"/>
      <c r="AG29" s="612"/>
      <c r="AH29" s="612"/>
      <c r="AI29" s="612"/>
      <c r="AJ29" s="612"/>
      <c r="AK29" s="613"/>
      <c r="AL29" s="616" t="s">
        <v>129</v>
      </c>
      <c r="AM29" s="617"/>
      <c r="AN29" s="617"/>
      <c r="AO29" s="618"/>
      <c r="AP29" s="623" t="s">
        <v>276</v>
      </c>
      <c r="AQ29" s="624"/>
      <c r="AR29" s="624"/>
      <c r="AS29" s="624"/>
      <c r="AT29" s="624"/>
      <c r="AU29" s="624"/>
      <c r="AV29" s="624"/>
      <c r="AW29" s="624"/>
      <c r="AX29" s="624"/>
      <c r="AY29" s="624"/>
      <c r="AZ29" s="624"/>
      <c r="BA29" s="624"/>
      <c r="BB29" s="624"/>
      <c r="BC29" s="625"/>
      <c r="BD29" s="611">
        <v>13621</v>
      </c>
      <c r="BE29" s="612"/>
      <c r="BF29" s="612"/>
      <c r="BG29" s="612"/>
      <c r="BH29" s="612"/>
      <c r="BI29" s="612"/>
      <c r="BJ29" s="612"/>
      <c r="BK29" s="613"/>
      <c r="BL29" s="614">
        <v>0</v>
      </c>
      <c r="BM29" s="614"/>
      <c r="BN29" s="614"/>
      <c r="BO29" s="614"/>
      <c r="BP29" s="615" t="s">
        <v>215</v>
      </c>
      <c r="BQ29" s="615"/>
      <c r="BR29" s="615"/>
      <c r="BS29" s="615"/>
      <c r="BT29" s="615"/>
      <c r="BU29" s="615"/>
      <c r="BV29" s="615"/>
      <c r="BW29" s="619"/>
      <c r="BY29" s="623" t="s">
        <v>277</v>
      </c>
      <c r="BZ29" s="626"/>
      <c r="CA29" s="626"/>
      <c r="CB29" s="626"/>
      <c r="CC29" s="626"/>
      <c r="CD29" s="626"/>
      <c r="CE29" s="626"/>
      <c r="CF29" s="626"/>
      <c r="CG29" s="626"/>
      <c r="CH29" s="626"/>
      <c r="CI29" s="626"/>
      <c r="CJ29" s="626"/>
      <c r="CK29" s="626"/>
      <c r="CL29" s="625"/>
      <c r="CM29" s="611" t="s">
        <v>215</v>
      </c>
      <c r="CN29" s="612"/>
      <c r="CO29" s="612"/>
      <c r="CP29" s="612"/>
      <c r="CQ29" s="612"/>
      <c r="CR29" s="612"/>
      <c r="CS29" s="612"/>
      <c r="CT29" s="613"/>
      <c r="CU29" s="616" t="s">
        <v>129</v>
      </c>
      <c r="CV29" s="617"/>
      <c r="CW29" s="617"/>
      <c r="CX29" s="622"/>
      <c r="CY29" s="620" t="s">
        <v>129</v>
      </c>
      <c r="CZ29" s="612"/>
      <c r="DA29" s="612"/>
      <c r="DB29" s="612"/>
      <c r="DC29" s="612"/>
      <c r="DD29" s="612"/>
      <c r="DE29" s="612"/>
      <c r="DF29" s="612"/>
      <c r="DG29" s="612"/>
      <c r="DH29" s="612"/>
      <c r="DI29" s="612"/>
      <c r="DJ29" s="612"/>
      <c r="DK29" s="613"/>
      <c r="DL29" s="620" t="s">
        <v>129</v>
      </c>
      <c r="DM29" s="612"/>
      <c r="DN29" s="612"/>
      <c r="DO29" s="612"/>
      <c r="DP29" s="612"/>
      <c r="DQ29" s="612"/>
      <c r="DR29" s="612"/>
      <c r="DS29" s="612"/>
      <c r="DT29" s="612"/>
      <c r="DU29" s="612"/>
      <c r="DV29" s="612"/>
      <c r="DW29" s="612"/>
      <c r="DX29" s="621"/>
    </row>
    <row r="30" spans="2:128" ht="11.25" customHeight="1" x14ac:dyDescent="0.2">
      <c r="B30" s="608" t="s">
        <v>278</v>
      </c>
      <c r="C30" s="609"/>
      <c r="D30" s="609"/>
      <c r="E30" s="609"/>
      <c r="F30" s="609"/>
      <c r="G30" s="609"/>
      <c r="H30" s="609"/>
      <c r="I30" s="609"/>
      <c r="J30" s="609"/>
      <c r="K30" s="609"/>
      <c r="L30" s="609"/>
      <c r="M30" s="609"/>
      <c r="N30" s="609"/>
      <c r="O30" s="609"/>
      <c r="P30" s="609"/>
      <c r="Q30" s="610"/>
      <c r="R30" s="611" t="s">
        <v>129</v>
      </c>
      <c r="S30" s="612"/>
      <c r="T30" s="612"/>
      <c r="U30" s="612"/>
      <c r="V30" s="612"/>
      <c r="W30" s="612"/>
      <c r="X30" s="612"/>
      <c r="Y30" s="613"/>
      <c r="Z30" s="616" t="s">
        <v>215</v>
      </c>
      <c r="AA30" s="617"/>
      <c r="AB30" s="617"/>
      <c r="AC30" s="622"/>
      <c r="AD30" s="620" t="s">
        <v>215</v>
      </c>
      <c r="AE30" s="612"/>
      <c r="AF30" s="612"/>
      <c r="AG30" s="612"/>
      <c r="AH30" s="612"/>
      <c r="AI30" s="612"/>
      <c r="AJ30" s="612"/>
      <c r="AK30" s="613"/>
      <c r="AL30" s="616" t="s">
        <v>129</v>
      </c>
      <c r="AM30" s="617"/>
      <c r="AN30" s="617"/>
      <c r="AO30" s="618"/>
      <c r="AP30" s="623" t="s">
        <v>279</v>
      </c>
      <c r="AQ30" s="624"/>
      <c r="AR30" s="624"/>
      <c r="AS30" s="624"/>
      <c r="AT30" s="624"/>
      <c r="AU30" s="624"/>
      <c r="AV30" s="624"/>
      <c r="AW30" s="624"/>
      <c r="AX30" s="624"/>
      <c r="AY30" s="624"/>
      <c r="AZ30" s="624"/>
      <c r="BA30" s="624"/>
      <c r="BB30" s="624"/>
      <c r="BC30" s="625"/>
      <c r="BD30" s="611">
        <v>13621</v>
      </c>
      <c r="BE30" s="612"/>
      <c r="BF30" s="612"/>
      <c r="BG30" s="612"/>
      <c r="BH30" s="612"/>
      <c r="BI30" s="612"/>
      <c r="BJ30" s="612"/>
      <c r="BK30" s="613"/>
      <c r="BL30" s="614">
        <v>0</v>
      </c>
      <c r="BM30" s="614"/>
      <c r="BN30" s="614"/>
      <c r="BO30" s="614"/>
      <c r="BP30" s="615" t="s">
        <v>129</v>
      </c>
      <c r="BQ30" s="615"/>
      <c r="BR30" s="615"/>
      <c r="BS30" s="615"/>
      <c r="BT30" s="615"/>
      <c r="BU30" s="615"/>
      <c r="BV30" s="615"/>
      <c r="BW30" s="619"/>
      <c r="BY30" s="623" t="s">
        <v>280</v>
      </c>
      <c r="BZ30" s="626"/>
      <c r="CA30" s="626"/>
      <c r="CB30" s="626"/>
      <c r="CC30" s="626"/>
      <c r="CD30" s="626"/>
      <c r="CE30" s="626"/>
      <c r="CF30" s="626"/>
      <c r="CG30" s="626"/>
      <c r="CH30" s="626"/>
      <c r="CI30" s="626"/>
      <c r="CJ30" s="626"/>
      <c r="CK30" s="626"/>
      <c r="CL30" s="625"/>
      <c r="CM30" s="611">
        <v>114566</v>
      </c>
      <c r="CN30" s="612"/>
      <c r="CO30" s="612"/>
      <c r="CP30" s="612"/>
      <c r="CQ30" s="612"/>
      <c r="CR30" s="612"/>
      <c r="CS30" s="612"/>
      <c r="CT30" s="613"/>
      <c r="CU30" s="616">
        <v>0</v>
      </c>
      <c r="CV30" s="617"/>
      <c r="CW30" s="617"/>
      <c r="CX30" s="622"/>
      <c r="CY30" s="620" t="s">
        <v>215</v>
      </c>
      <c r="CZ30" s="612"/>
      <c r="DA30" s="612"/>
      <c r="DB30" s="612"/>
      <c r="DC30" s="612"/>
      <c r="DD30" s="612"/>
      <c r="DE30" s="612"/>
      <c r="DF30" s="612"/>
      <c r="DG30" s="612"/>
      <c r="DH30" s="612"/>
      <c r="DI30" s="612"/>
      <c r="DJ30" s="612"/>
      <c r="DK30" s="613"/>
      <c r="DL30" s="620">
        <v>114566</v>
      </c>
      <c r="DM30" s="612"/>
      <c r="DN30" s="612"/>
      <c r="DO30" s="612"/>
      <c r="DP30" s="612"/>
      <c r="DQ30" s="612"/>
      <c r="DR30" s="612"/>
      <c r="DS30" s="612"/>
      <c r="DT30" s="612"/>
      <c r="DU30" s="612"/>
      <c r="DV30" s="612"/>
      <c r="DW30" s="612"/>
      <c r="DX30" s="621"/>
    </row>
    <row r="31" spans="2:128" ht="11.25" customHeight="1" x14ac:dyDescent="0.2">
      <c r="B31" s="608" t="s">
        <v>281</v>
      </c>
      <c r="C31" s="609"/>
      <c r="D31" s="609"/>
      <c r="E31" s="609"/>
      <c r="F31" s="609"/>
      <c r="G31" s="609"/>
      <c r="H31" s="609"/>
      <c r="I31" s="609"/>
      <c r="J31" s="609"/>
      <c r="K31" s="609"/>
      <c r="L31" s="609"/>
      <c r="M31" s="609"/>
      <c r="N31" s="609"/>
      <c r="O31" s="609"/>
      <c r="P31" s="609"/>
      <c r="Q31" s="610"/>
      <c r="R31" s="611">
        <v>3688780</v>
      </c>
      <c r="S31" s="612"/>
      <c r="T31" s="612"/>
      <c r="U31" s="612"/>
      <c r="V31" s="612"/>
      <c r="W31" s="612"/>
      <c r="X31" s="612"/>
      <c r="Y31" s="613"/>
      <c r="Z31" s="616">
        <v>0.8</v>
      </c>
      <c r="AA31" s="617"/>
      <c r="AB31" s="617"/>
      <c r="AC31" s="622"/>
      <c r="AD31" s="620">
        <v>164369</v>
      </c>
      <c r="AE31" s="612"/>
      <c r="AF31" s="612"/>
      <c r="AG31" s="612"/>
      <c r="AH31" s="612"/>
      <c r="AI31" s="612"/>
      <c r="AJ31" s="612"/>
      <c r="AK31" s="613"/>
      <c r="AL31" s="616">
        <v>0.1</v>
      </c>
      <c r="AM31" s="617"/>
      <c r="AN31" s="617"/>
      <c r="AO31" s="618"/>
      <c r="AP31" s="623" t="s">
        <v>282</v>
      </c>
      <c r="AQ31" s="624"/>
      <c r="AR31" s="624"/>
      <c r="AS31" s="624"/>
      <c r="AT31" s="624"/>
      <c r="AU31" s="624"/>
      <c r="AV31" s="624"/>
      <c r="AW31" s="624"/>
      <c r="AX31" s="624"/>
      <c r="AY31" s="624"/>
      <c r="AZ31" s="624"/>
      <c r="BA31" s="624"/>
      <c r="BB31" s="624"/>
      <c r="BC31" s="625"/>
      <c r="BD31" s="611" t="s">
        <v>129</v>
      </c>
      <c r="BE31" s="612"/>
      <c r="BF31" s="612"/>
      <c r="BG31" s="612"/>
      <c r="BH31" s="612"/>
      <c r="BI31" s="612"/>
      <c r="BJ31" s="612"/>
      <c r="BK31" s="613"/>
      <c r="BL31" s="614" t="s">
        <v>215</v>
      </c>
      <c r="BM31" s="614"/>
      <c r="BN31" s="614"/>
      <c r="BO31" s="614"/>
      <c r="BP31" s="615" t="s">
        <v>215</v>
      </c>
      <c r="BQ31" s="615"/>
      <c r="BR31" s="615"/>
      <c r="BS31" s="615"/>
      <c r="BT31" s="615"/>
      <c r="BU31" s="615"/>
      <c r="BV31" s="615"/>
      <c r="BW31" s="619"/>
      <c r="BY31" s="608" t="s">
        <v>283</v>
      </c>
      <c r="BZ31" s="609"/>
      <c r="CA31" s="609"/>
      <c r="CB31" s="609"/>
      <c r="CC31" s="609"/>
      <c r="CD31" s="609"/>
      <c r="CE31" s="609"/>
      <c r="CF31" s="609"/>
      <c r="CG31" s="609"/>
      <c r="CH31" s="609"/>
      <c r="CI31" s="609"/>
      <c r="CJ31" s="609"/>
      <c r="CK31" s="609"/>
      <c r="CL31" s="610"/>
      <c r="CM31" s="611" t="s">
        <v>215</v>
      </c>
      <c r="CN31" s="612"/>
      <c r="CO31" s="612"/>
      <c r="CP31" s="612"/>
      <c r="CQ31" s="612"/>
      <c r="CR31" s="612"/>
      <c r="CS31" s="612"/>
      <c r="CT31" s="613"/>
      <c r="CU31" s="616" t="s">
        <v>129</v>
      </c>
      <c r="CV31" s="617"/>
      <c r="CW31" s="617"/>
      <c r="CX31" s="622"/>
      <c r="CY31" s="620" t="s">
        <v>129</v>
      </c>
      <c r="CZ31" s="612"/>
      <c r="DA31" s="612"/>
      <c r="DB31" s="612"/>
      <c r="DC31" s="612"/>
      <c r="DD31" s="612"/>
      <c r="DE31" s="612"/>
      <c r="DF31" s="612"/>
      <c r="DG31" s="612"/>
      <c r="DH31" s="612"/>
      <c r="DI31" s="612"/>
      <c r="DJ31" s="612"/>
      <c r="DK31" s="613"/>
      <c r="DL31" s="620" t="s">
        <v>215</v>
      </c>
      <c r="DM31" s="612"/>
      <c r="DN31" s="612"/>
      <c r="DO31" s="612"/>
      <c r="DP31" s="612"/>
      <c r="DQ31" s="612"/>
      <c r="DR31" s="612"/>
      <c r="DS31" s="612"/>
      <c r="DT31" s="612"/>
      <c r="DU31" s="612"/>
      <c r="DV31" s="612"/>
      <c r="DW31" s="612"/>
      <c r="DX31" s="621"/>
    </row>
    <row r="32" spans="2:128" ht="11.25" customHeight="1" x14ac:dyDescent="0.2">
      <c r="B32" s="608" t="s">
        <v>284</v>
      </c>
      <c r="C32" s="609"/>
      <c r="D32" s="609"/>
      <c r="E32" s="609"/>
      <c r="F32" s="609"/>
      <c r="G32" s="609"/>
      <c r="H32" s="609"/>
      <c r="I32" s="609"/>
      <c r="J32" s="609"/>
      <c r="K32" s="609"/>
      <c r="L32" s="609"/>
      <c r="M32" s="609"/>
      <c r="N32" s="609"/>
      <c r="O32" s="609"/>
      <c r="P32" s="609"/>
      <c r="Q32" s="610"/>
      <c r="R32" s="611">
        <v>280919</v>
      </c>
      <c r="S32" s="612"/>
      <c r="T32" s="612"/>
      <c r="U32" s="612"/>
      <c r="V32" s="612"/>
      <c r="W32" s="612"/>
      <c r="X32" s="612"/>
      <c r="Y32" s="613"/>
      <c r="Z32" s="616">
        <v>0.1</v>
      </c>
      <c r="AA32" s="617"/>
      <c r="AB32" s="617"/>
      <c r="AC32" s="622"/>
      <c r="AD32" s="620" t="s">
        <v>129</v>
      </c>
      <c r="AE32" s="612"/>
      <c r="AF32" s="612"/>
      <c r="AG32" s="612"/>
      <c r="AH32" s="612"/>
      <c r="AI32" s="612"/>
      <c r="AJ32" s="612"/>
      <c r="AK32" s="613"/>
      <c r="AL32" s="616" t="s">
        <v>129</v>
      </c>
      <c r="AM32" s="617"/>
      <c r="AN32" s="617"/>
      <c r="AO32" s="618"/>
      <c r="AP32" s="623" t="s">
        <v>285</v>
      </c>
      <c r="AQ32" s="624"/>
      <c r="AR32" s="624"/>
      <c r="AS32" s="624"/>
      <c r="AT32" s="624"/>
      <c r="AU32" s="624"/>
      <c r="AV32" s="624"/>
      <c r="AW32" s="624"/>
      <c r="AX32" s="624"/>
      <c r="AY32" s="624"/>
      <c r="AZ32" s="624"/>
      <c r="BA32" s="624"/>
      <c r="BB32" s="624"/>
      <c r="BC32" s="625"/>
      <c r="BD32" s="611" t="s">
        <v>129</v>
      </c>
      <c r="BE32" s="612"/>
      <c r="BF32" s="612"/>
      <c r="BG32" s="612"/>
      <c r="BH32" s="612"/>
      <c r="BI32" s="612"/>
      <c r="BJ32" s="612"/>
      <c r="BK32" s="613"/>
      <c r="BL32" s="614" t="s">
        <v>215</v>
      </c>
      <c r="BM32" s="614"/>
      <c r="BN32" s="614"/>
      <c r="BO32" s="614"/>
      <c r="BP32" s="615" t="s">
        <v>215</v>
      </c>
      <c r="BQ32" s="615"/>
      <c r="BR32" s="615"/>
      <c r="BS32" s="615"/>
      <c r="BT32" s="615"/>
      <c r="BU32" s="615"/>
      <c r="BV32" s="615"/>
      <c r="BW32" s="619"/>
      <c r="BY32" s="627" t="s">
        <v>286</v>
      </c>
      <c r="BZ32" s="628"/>
      <c r="CA32" s="628"/>
      <c r="CB32" s="628"/>
      <c r="CC32" s="628"/>
      <c r="CD32" s="628"/>
      <c r="CE32" s="628"/>
      <c r="CF32" s="628"/>
      <c r="CG32" s="628"/>
      <c r="CH32" s="628"/>
      <c r="CI32" s="628"/>
      <c r="CJ32" s="628"/>
      <c r="CK32" s="628"/>
      <c r="CL32" s="629"/>
      <c r="CM32" s="611">
        <v>451981211</v>
      </c>
      <c r="CN32" s="612"/>
      <c r="CO32" s="612"/>
      <c r="CP32" s="612"/>
      <c r="CQ32" s="612"/>
      <c r="CR32" s="612"/>
      <c r="CS32" s="612"/>
      <c r="CT32" s="613"/>
      <c r="CU32" s="633">
        <v>100</v>
      </c>
      <c r="CV32" s="634"/>
      <c r="CW32" s="634"/>
      <c r="CX32" s="635"/>
      <c r="CY32" s="620">
        <v>107058558</v>
      </c>
      <c r="CZ32" s="612"/>
      <c r="DA32" s="612"/>
      <c r="DB32" s="612"/>
      <c r="DC32" s="612"/>
      <c r="DD32" s="612"/>
      <c r="DE32" s="612"/>
      <c r="DF32" s="612"/>
      <c r="DG32" s="612"/>
      <c r="DH32" s="612"/>
      <c r="DI32" s="612"/>
      <c r="DJ32" s="612"/>
      <c r="DK32" s="613"/>
      <c r="DL32" s="620">
        <v>287740461</v>
      </c>
      <c r="DM32" s="612"/>
      <c r="DN32" s="612"/>
      <c r="DO32" s="612"/>
      <c r="DP32" s="612"/>
      <c r="DQ32" s="612"/>
      <c r="DR32" s="612"/>
      <c r="DS32" s="612"/>
      <c r="DT32" s="612"/>
      <c r="DU32" s="612"/>
      <c r="DV32" s="612"/>
      <c r="DW32" s="612"/>
      <c r="DX32" s="621"/>
    </row>
    <row r="33" spans="2:128" ht="11.25" customHeight="1" x14ac:dyDescent="0.2">
      <c r="B33" s="608" t="s">
        <v>287</v>
      </c>
      <c r="C33" s="609"/>
      <c r="D33" s="609"/>
      <c r="E33" s="609"/>
      <c r="F33" s="609"/>
      <c r="G33" s="609"/>
      <c r="H33" s="609"/>
      <c r="I33" s="609"/>
      <c r="J33" s="609"/>
      <c r="K33" s="609"/>
      <c r="L33" s="609"/>
      <c r="M33" s="609"/>
      <c r="N33" s="609"/>
      <c r="O33" s="609"/>
      <c r="P33" s="609"/>
      <c r="Q33" s="610"/>
      <c r="R33" s="611">
        <v>7907327</v>
      </c>
      <c r="S33" s="612"/>
      <c r="T33" s="612"/>
      <c r="U33" s="612"/>
      <c r="V33" s="612"/>
      <c r="W33" s="612"/>
      <c r="X33" s="612"/>
      <c r="Y33" s="613"/>
      <c r="Z33" s="616">
        <v>1.7</v>
      </c>
      <c r="AA33" s="617"/>
      <c r="AB33" s="617"/>
      <c r="AC33" s="622"/>
      <c r="AD33" s="620" t="s">
        <v>215</v>
      </c>
      <c r="AE33" s="612"/>
      <c r="AF33" s="612"/>
      <c r="AG33" s="612"/>
      <c r="AH33" s="612"/>
      <c r="AI33" s="612"/>
      <c r="AJ33" s="612"/>
      <c r="AK33" s="613"/>
      <c r="AL33" s="616" t="s">
        <v>215</v>
      </c>
      <c r="AM33" s="617"/>
      <c r="AN33" s="617"/>
      <c r="AO33" s="618"/>
      <c r="AP33" s="608" t="s">
        <v>157</v>
      </c>
      <c r="AQ33" s="609"/>
      <c r="AR33" s="609"/>
      <c r="AS33" s="609"/>
      <c r="AT33" s="609"/>
      <c r="AU33" s="609"/>
      <c r="AV33" s="609"/>
      <c r="AW33" s="609"/>
      <c r="AX33" s="609"/>
      <c r="AY33" s="609"/>
      <c r="AZ33" s="609"/>
      <c r="BA33" s="609"/>
      <c r="BB33" s="609"/>
      <c r="BC33" s="610"/>
      <c r="BD33" s="611">
        <v>113584951</v>
      </c>
      <c r="BE33" s="612"/>
      <c r="BF33" s="612"/>
      <c r="BG33" s="612"/>
      <c r="BH33" s="612"/>
      <c r="BI33" s="612"/>
      <c r="BJ33" s="612"/>
      <c r="BK33" s="613"/>
      <c r="BL33" s="614">
        <v>100</v>
      </c>
      <c r="BM33" s="614"/>
      <c r="BN33" s="614"/>
      <c r="BO33" s="614"/>
      <c r="BP33" s="615">
        <v>659533</v>
      </c>
      <c r="BQ33" s="615"/>
      <c r="BR33" s="615"/>
      <c r="BS33" s="615"/>
      <c r="BT33" s="615"/>
      <c r="BU33" s="615"/>
      <c r="BV33" s="615"/>
      <c r="BW33" s="619"/>
      <c r="BY33" s="593" t="s">
        <v>288</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2">
      <c r="B34" s="608" t="s">
        <v>289</v>
      </c>
      <c r="C34" s="609"/>
      <c r="D34" s="609"/>
      <c r="E34" s="609"/>
      <c r="F34" s="609"/>
      <c r="G34" s="609"/>
      <c r="H34" s="609"/>
      <c r="I34" s="609"/>
      <c r="J34" s="609"/>
      <c r="K34" s="609"/>
      <c r="L34" s="609"/>
      <c r="M34" s="609"/>
      <c r="N34" s="609"/>
      <c r="O34" s="609"/>
      <c r="P34" s="609"/>
      <c r="Q34" s="610"/>
      <c r="R34" s="611">
        <v>14718123</v>
      </c>
      <c r="S34" s="612"/>
      <c r="T34" s="612"/>
      <c r="U34" s="612"/>
      <c r="V34" s="612"/>
      <c r="W34" s="612"/>
      <c r="X34" s="612"/>
      <c r="Y34" s="613"/>
      <c r="Z34" s="616">
        <v>3.1</v>
      </c>
      <c r="AA34" s="617"/>
      <c r="AB34" s="617"/>
      <c r="AC34" s="622"/>
      <c r="AD34" s="620" t="s">
        <v>129</v>
      </c>
      <c r="AE34" s="612"/>
      <c r="AF34" s="612"/>
      <c r="AG34" s="612"/>
      <c r="AH34" s="612"/>
      <c r="AI34" s="612"/>
      <c r="AJ34" s="612"/>
      <c r="AK34" s="613"/>
      <c r="AL34" s="616" t="s">
        <v>129</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196</v>
      </c>
      <c r="BZ34" s="594"/>
      <c r="CA34" s="594"/>
      <c r="CB34" s="594"/>
      <c r="CC34" s="594"/>
      <c r="CD34" s="594"/>
      <c r="CE34" s="594"/>
      <c r="CF34" s="594"/>
      <c r="CG34" s="594"/>
      <c r="CH34" s="594"/>
      <c r="CI34" s="594"/>
      <c r="CJ34" s="594"/>
      <c r="CK34" s="594"/>
      <c r="CL34" s="595"/>
      <c r="CM34" s="593" t="s">
        <v>290</v>
      </c>
      <c r="CN34" s="594"/>
      <c r="CO34" s="594"/>
      <c r="CP34" s="594"/>
      <c r="CQ34" s="594"/>
      <c r="CR34" s="594"/>
      <c r="CS34" s="594"/>
      <c r="CT34" s="595"/>
      <c r="CU34" s="593" t="s">
        <v>291</v>
      </c>
      <c r="CV34" s="594"/>
      <c r="CW34" s="594"/>
      <c r="CX34" s="595"/>
      <c r="CY34" s="593" t="s">
        <v>292</v>
      </c>
      <c r="CZ34" s="594"/>
      <c r="DA34" s="594"/>
      <c r="DB34" s="594"/>
      <c r="DC34" s="594"/>
      <c r="DD34" s="594"/>
      <c r="DE34" s="594"/>
      <c r="DF34" s="595"/>
      <c r="DG34" s="630" t="s">
        <v>293</v>
      </c>
      <c r="DH34" s="631"/>
      <c r="DI34" s="631"/>
      <c r="DJ34" s="631"/>
      <c r="DK34" s="631"/>
      <c r="DL34" s="631"/>
      <c r="DM34" s="631"/>
      <c r="DN34" s="631"/>
      <c r="DO34" s="631"/>
      <c r="DP34" s="631"/>
      <c r="DQ34" s="632"/>
      <c r="DR34" s="593" t="s">
        <v>294</v>
      </c>
      <c r="DS34" s="594"/>
      <c r="DT34" s="594"/>
      <c r="DU34" s="594"/>
      <c r="DV34" s="594"/>
      <c r="DW34" s="594"/>
      <c r="DX34" s="595"/>
    </row>
    <row r="35" spans="2:128" ht="11.25" customHeight="1" x14ac:dyDescent="0.2">
      <c r="B35" s="608" t="s">
        <v>295</v>
      </c>
      <c r="C35" s="609"/>
      <c r="D35" s="609"/>
      <c r="E35" s="609"/>
      <c r="F35" s="609"/>
      <c r="G35" s="609"/>
      <c r="H35" s="609"/>
      <c r="I35" s="609"/>
      <c r="J35" s="609"/>
      <c r="K35" s="609"/>
      <c r="L35" s="609"/>
      <c r="M35" s="609"/>
      <c r="N35" s="609"/>
      <c r="O35" s="609"/>
      <c r="P35" s="609"/>
      <c r="Q35" s="610"/>
      <c r="R35" s="611">
        <v>37191266</v>
      </c>
      <c r="S35" s="612"/>
      <c r="T35" s="612"/>
      <c r="U35" s="612"/>
      <c r="V35" s="612"/>
      <c r="W35" s="612"/>
      <c r="X35" s="612"/>
      <c r="Y35" s="613"/>
      <c r="Z35" s="616">
        <v>7.9</v>
      </c>
      <c r="AA35" s="617"/>
      <c r="AB35" s="617"/>
      <c r="AC35" s="622"/>
      <c r="AD35" s="620">
        <v>32668</v>
      </c>
      <c r="AE35" s="612"/>
      <c r="AF35" s="612"/>
      <c r="AG35" s="612"/>
      <c r="AH35" s="612"/>
      <c r="AI35" s="612"/>
      <c r="AJ35" s="612"/>
      <c r="AK35" s="613"/>
      <c r="AL35" s="616">
        <v>0</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296</v>
      </c>
      <c r="BZ35" s="598"/>
      <c r="CA35" s="598"/>
      <c r="CB35" s="598"/>
      <c r="CC35" s="598"/>
      <c r="CD35" s="598"/>
      <c r="CE35" s="598"/>
      <c r="CF35" s="598"/>
      <c r="CG35" s="598"/>
      <c r="CH35" s="598"/>
      <c r="CI35" s="598"/>
      <c r="CJ35" s="598"/>
      <c r="CK35" s="598"/>
      <c r="CL35" s="599"/>
      <c r="CM35" s="600">
        <v>195870942</v>
      </c>
      <c r="CN35" s="601"/>
      <c r="CO35" s="601"/>
      <c r="CP35" s="601"/>
      <c r="CQ35" s="601"/>
      <c r="CR35" s="601"/>
      <c r="CS35" s="601"/>
      <c r="CT35" s="602"/>
      <c r="CU35" s="605">
        <v>43.3</v>
      </c>
      <c r="CV35" s="606"/>
      <c r="CW35" s="606"/>
      <c r="CX35" s="641"/>
      <c r="CY35" s="642">
        <v>173780052</v>
      </c>
      <c r="CZ35" s="601"/>
      <c r="DA35" s="601"/>
      <c r="DB35" s="601"/>
      <c r="DC35" s="601"/>
      <c r="DD35" s="601"/>
      <c r="DE35" s="601"/>
      <c r="DF35" s="602"/>
      <c r="DG35" s="642">
        <v>172773043</v>
      </c>
      <c r="DH35" s="601"/>
      <c r="DI35" s="601"/>
      <c r="DJ35" s="601"/>
      <c r="DK35" s="601"/>
      <c r="DL35" s="601"/>
      <c r="DM35" s="601"/>
      <c r="DN35" s="601"/>
      <c r="DO35" s="601"/>
      <c r="DP35" s="601"/>
      <c r="DQ35" s="602"/>
      <c r="DR35" s="605">
        <v>66.400000000000006</v>
      </c>
      <c r="DS35" s="606"/>
      <c r="DT35" s="606"/>
      <c r="DU35" s="606"/>
      <c r="DV35" s="606"/>
      <c r="DW35" s="606"/>
      <c r="DX35" s="607"/>
    </row>
    <row r="36" spans="2:128" ht="11.25" customHeight="1" x14ac:dyDescent="0.2">
      <c r="B36" s="608" t="s">
        <v>297</v>
      </c>
      <c r="C36" s="609"/>
      <c r="D36" s="609"/>
      <c r="E36" s="609"/>
      <c r="F36" s="609"/>
      <c r="G36" s="609"/>
      <c r="H36" s="609"/>
      <c r="I36" s="609"/>
      <c r="J36" s="609"/>
      <c r="K36" s="609"/>
      <c r="L36" s="609"/>
      <c r="M36" s="609"/>
      <c r="N36" s="609"/>
      <c r="O36" s="609"/>
      <c r="P36" s="609"/>
      <c r="Q36" s="610"/>
      <c r="R36" s="611">
        <v>71029600</v>
      </c>
      <c r="S36" s="612"/>
      <c r="T36" s="612"/>
      <c r="U36" s="612"/>
      <c r="V36" s="612"/>
      <c r="W36" s="612"/>
      <c r="X36" s="612"/>
      <c r="Y36" s="613"/>
      <c r="Z36" s="616">
        <v>15.2</v>
      </c>
      <c r="AA36" s="617"/>
      <c r="AB36" s="617"/>
      <c r="AC36" s="622"/>
      <c r="AD36" s="620" t="s">
        <v>129</v>
      </c>
      <c r="AE36" s="612"/>
      <c r="AF36" s="612"/>
      <c r="AG36" s="612"/>
      <c r="AH36" s="612"/>
      <c r="AI36" s="612"/>
      <c r="AJ36" s="612"/>
      <c r="AK36" s="613"/>
      <c r="AL36" s="616" t="s">
        <v>129</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298</v>
      </c>
      <c r="BZ36" s="609"/>
      <c r="CA36" s="609"/>
      <c r="CB36" s="609"/>
      <c r="CC36" s="609"/>
      <c r="CD36" s="609"/>
      <c r="CE36" s="609"/>
      <c r="CF36" s="609"/>
      <c r="CG36" s="609"/>
      <c r="CH36" s="609"/>
      <c r="CI36" s="609"/>
      <c r="CJ36" s="609"/>
      <c r="CK36" s="609"/>
      <c r="CL36" s="610"/>
      <c r="CM36" s="611">
        <v>112907529</v>
      </c>
      <c r="CN36" s="636"/>
      <c r="CO36" s="636"/>
      <c r="CP36" s="636"/>
      <c r="CQ36" s="636"/>
      <c r="CR36" s="636"/>
      <c r="CS36" s="636"/>
      <c r="CT36" s="637"/>
      <c r="CU36" s="616">
        <v>25</v>
      </c>
      <c r="CV36" s="638"/>
      <c r="CW36" s="638"/>
      <c r="CX36" s="639"/>
      <c r="CY36" s="620">
        <v>97325361</v>
      </c>
      <c r="CZ36" s="636"/>
      <c r="DA36" s="636"/>
      <c r="DB36" s="636"/>
      <c r="DC36" s="636"/>
      <c r="DD36" s="636"/>
      <c r="DE36" s="636"/>
      <c r="DF36" s="637"/>
      <c r="DG36" s="620">
        <v>96331509</v>
      </c>
      <c r="DH36" s="636"/>
      <c r="DI36" s="636"/>
      <c r="DJ36" s="636"/>
      <c r="DK36" s="636"/>
      <c r="DL36" s="636"/>
      <c r="DM36" s="636"/>
      <c r="DN36" s="636"/>
      <c r="DO36" s="636"/>
      <c r="DP36" s="636"/>
      <c r="DQ36" s="637"/>
      <c r="DR36" s="616">
        <v>37</v>
      </c>
      <c r="DS36" s="638"/>
      <c r="DT36" s="638"/>
      <c r="DU36" s="638"/>
      <c r="DV36" s="638"/>
      <c r="DW36" s="638"/>
      <c r="DX36" s="640"/>
    </row>
    <row r="37" spans="2:128" ht="11.25" customHeight="1" x14ac:dyDescent="0.2">
      <c r="B37" s="608" t="s">
        <v>299</v>
      </c>
      <c r="C37" s="609"/>
      <c r="D37" s="609"/>
      <c r="E37" s="609"/>
      <c r="F37" s="609"/>
      <c r="G37" s="609"/>
      <c r="H37" s="609"/>
      <c r="I37" s="609"/>
      <c r="J37" s="609"/>
      <c r="K37" s="609"/>
      <c r="L37" s="609"/>
      <c r="M37" s="609"/>
      <c r="N37" s="609"/>
      <c r="O37" s="609"/>
      <c r="P37" s="609"/>
      <c r="Q37" s="610"/>
      <c r="R37" s="611" t="s">
        <v>129</v>
      </c>
      <c r="S37" s="612"/>
      <c r="T37" s="612"/>
      <c r="U37" s="612"/>
      <c r="V37" s="612"/>
      <c r="W37" s="612"/>
      <c r="X37" s="612"/>
      <c r="Y37" s="613"/>
      <c r="Z37" s="616" t="s">
        <v>129</v>
      </c>
      <c r="AA37" s="617"/>
      <c r="AB37" s="617"/>
      <c r="AC37" s="622"/>
      <c r="AD37" s="620" t="s">
        <v>215</v>
      </c>
      <c r="AE37" s="612"/>
      <c r="AF37" s="612"/>
      <c r="AG37" s="612"/>
      <c r="AH37" s="612"/>
      <c r="AI37" s="612"/>
      <c r="AJ37" s="612"/>
      <c r="AK37" s="613"/>
      <c r="AL37" s="616" t="s">
        <v>129</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300</v>
      </c>
      <c r="BZ37" s="609"/>
      <c r="CA37" s="609"/>
      <c r="CB37" s="609"/>
      <c r="CC37" s="609"/>
      <c r="CD37" s="609"/>
      <c r="CE37" s="609"/>
      <c r="CF37" s="609"/>
      <c r="CG37" s="609"/>
      <c r="CH37" s="609"/>
      <c r="CI37" s="609"/>
      <c r="CJ37" s="609"/>
      <c r="CK37" s="609"/>
      <c r="CL37" s="610"/>
      <c r="CM37" s="611">
        <v>81120443</v>
      </c>
      <c r="CN37" s="612"/>
      <c r="CO37" s="612"/>
      <c r="CP37" s="612"/>
      <c r="CQ37" s="612"/>
      <c r="CR37" s="612"/>
      <c r="CS37" s="612"/>
      <c r="CT37" s="613"/>
      <c r="CU37" s="616">
        <v>17.899999999999999</v>
      </c>
      <c r="CV37" s="638"/>
      <c r="CW37" s="638"/>
      <c r="CX37" s="639"/>
      <c r="CY37" s="620">
        <v>66110350</v>
      </c>
      <c r="CZ37" s="636"/>
      <c r="DA37" s="636"/>
      <c r="DB37" s="636"/>
      <c r="DC37" s="636"/>
      <c r="DD37" s="636"/>
      <c r="DE37" s="636"/>
      <c r="DF37" s="637"/>
      <c r="DG37" s="620">
        <v>66107768</v>
      </c>
      <c r="DH37" s="636"/>
      <c r="DI37" s="636"/>
      <c r="DJ37" s="636"/>
      <c r="DK37" s="636"/>
      <c r="DL37" s="636"/>
      <c r="DM37" s="636"/>
      <c r="DN37" s="636"/>
      <c r="DO37" s="636"/>
      <c r="DP37" s="636"/>
      <c r="DQ37" s="637"/>
      <c r="DR37" s="616">
        <v>25.4</v>
      </c>
      <c r="DS37" s="638"/>
      <c r="DT37" s="638"/>
      <c r="DU37" s="638"/>
      <c r="DV37" s="638"/>
      <c r="DW37" s="638"/>
      <c r="DX37" s="640"/>
    </row>
    <row r="38" spans="2:128" ht="11.25" customHeight="1" x14ac:dyDescent="0.2">
      <c r="B38" s="608" t="s">
        <v>301</v>
      </c>
      <c r="C38" s="609"/>
      <c r="D38" s="609"/>
      <c r="E38" s="609"/>
      <c r="F38" s="609"/>
      <c r="G38" s="609"/>
      <c r="H38" s="609"/>
      <c r="I38" s="609"/>
      <c r="J38" s="609"/>
      <c r="K38" s="609"/>
      <c r="L38" s="609"/>
      <c r="M38" s="609"/>
      <c r="N38" s="609"/>
      <c r="O38" s="609"/>
      <c r="P38" s="609"/>
      <c r="Q38" s="610"/>
      <c r="R38" s="611">
        <v>16130600</v>
      </c>
      <c r="S38" s="612"/>
      <c r="T38" s="612"/>
      <c r="U38" s="612"/>
      <c r="V38" s="612"/>
      <c r="W38" s="612"/>
      <c r="X38" s="612"/>
      <c r="Y38" s="613"/>
      <c r="Z38" s="616">
        <v>3.4</v>
      </c>
      <c r="AA38" s="617"/>
      <c r="AB38" s="617"/>
      <c r="AC38" s="622"/>
      <c r="AD38" s="620" t="s">
        <v>129</v>
      </c>
      <c r="AE38" s="612"/>
      <c r="AF38" s="612"/>
      <c r="AG38" s="612"/>
      <c r="AH38" s="612"/>
      <c r="AI38" s="612"/>
      <c r="AJ38" s="612"/>
      <c r="AK38" s="613"/>
      <c r="AL38" s="616" t="s">
        <v>129</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302</v>
      </c>
      <c r="BZ38" s="609"/>
      <c r="CA38" s="609"/>
      <c r="CB38" s="609"/>
      <c r="CC38" s="609"/>
      <c r="CD38" s="609"/>
      <c r="CE38" s="609"/>
      <c r="CF38" s="609"/>
      <c r="CG38" s="609"/>
      <c r="CH38" s="609"/>
      <c r="CI38" s="609"/>
      <c r="CJ38" s="609"/>
      <c r="CK38" s="609"/>
      <c r="CL38" s="610"/>
      <c r="CM38" s="611">
        <v>7362334</v>
      </c>
      <c r="CN38" s="636"/>
      <c r="CO38" s="636"/>
      <c r="CP38" s="636"/>
      <c r="CQ38" s="636"/>
      <c r="CR38" s="636"/>
      <c r="CS38" s="636"/>
      <c r="CT38" s="637"/>
      <c r="CU38" s="616">
        <v>1.6</v>
      </c>
      <c r="CV38" s="638"/>
      <c r="CW38" s="638"/>
      <c r="CX38" s="639"/>
      <c r="CY38" s="620">
        <v>3829303</v>
      </c>
      <c r="CZ38" s="636"/>
      <c r="DA38" s="636"/>
      <c r="DB38" s="636"/>
      <c r="DC38" s="636"/>
      <c r="DD38" s="636"/>
      <c r="DE38" s="636"/>
      <c r="DF38" s="637"/>
      <c r="DG38" s="620">
        <v>3829303</v>
      </c>
      <c r="DH38" s="636"/>
      <c r="DI38" s="636"/>
      <c r="DJ38" s="636"/>
      <c r="DK38" s="636"/>
      <c r="DL38" s="636"/>
      <c r="DM38" s="636"/>
      <c r="DN38" s="636"/>
      <c r="DO38" s="636"/>
      <c r="DP38" s="636"/>
      <c r="DQ38" s="637"/>
      <c r="DR38" s="616">
        <v>1.5</v>
      </c>
      <c r="DS38" s="638"/>
      <c r="DT38" s="638"/>
      <c r="DU38" s="638"/>
      <c r="DV38" s="638"/>
      <c r="DW38" s="638"/>
      <c r="DX38" s="640"/>
    </row>
    <row r="39" spans="2:128" ht="11.25" customHeight="1" x14ac:dyDescent="0.2">
      <c r="B39" s="627" t="s">
        <v>303</v>
      </c>
      <c r="C39" s="628"/>
      <c r="D39" s="628"/>
      <c r="E39" s="628"/>
      <c r="F39" s="628"/>
      <c r="G39" s="628"/>
      <c r="H39" s="628"/>
      <c r="I39" s="628"/>
      <c r="J39" s="628"/>
      <c r="K39" s="628"/>
      <c r="L39" s="628"/>
      <c r="M39" s="628"/>
      <c r="N39" s="628"/>
      <c r="O39" s="628"/>
      <c r="P39" s="628"/>
      <c r="Q39" s="629"/>
      <c r="R39" s="611">
        <v>468395399</v>
      </c>
      <c r="S39" s="612"/>
      <c r="T39" s="612"/>
      <c r="U39" s="612"/>
      <c r="V39" s="612"/>
      <c r="W39" s="612"/>
      <c r="X39" s="612"/>
      <c r="Y39" s="613"/>
      <c r="Z39" s="614">
        <v>100</v>
      </c>
      <c r="AA39" s="614"/>
      <c r="AB39" s="614"/>
      <c r="AC39" s="614"/>
      <c r="AD39" s="615">
        <v>244001629</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304</v>
      </c>
      <c r="BZ39" s="609"/>
      <c r="CA39" s="609"/>
      <c r="CB39" s="609"/>
      <c r="CC39" s="609"/>
      <c r="CD39" s="609"/>
      <c r="CE39" s="609"/>
      <c r="CF39" s="609"/>
      <c r="CG39" s="609"/>
      <c r="CH39" s="609"/>
      <c r="CI39" s="609"/>
      <c r="CJ39" s="609"/>
      <c r="CK39" s="609"/>
      <c r="CL39" s="610"/>
      <c r="CM39" s="611">
        <v>75601079</v>
      </c>
      <c r="CN39" s="612"/>
      <c r="CO39" s="612"/>
      <c r="CP39" s="612"/>
      <c r="CQ39" s="612"/>
      <c r="CR39" s="612"/>
      <c r="CS39" s="612"/>
      <c r="CT39" s="613"/>
      <c r="CU39" s="616">
        <v>16.7</v>
      </c>
      <c r="CV39" s="638"/>
      <c r="CW39" s="638"/>
      <c r="CX39" s="639"/>
      <c r="CY39" s="620">
        <v>72625388</v>
      </c>
      <c r="CZ39" s="636"/>
      <c r="DA39" s="636"/>
      <c r="DB39" s="636"/>
      <c r="DC39" s="636"/>
      <c r="DD39" s="636"/>
      <c r="DE39" s="636"/>
      <c r="DF39" s="637"/>
      <c r="DG39" s="620">
        <v>72612231</v>
      </c>
      <c r="DH39" s="636"/>
      <c r="DI39" s="636"/>
      <c r="DJ39" s="636"/>
      <c r="DK39" s="636"/>
      <c r="DL39" s="636"/>
      <c r="DM39" s="636"/>
      <c r="DN39" s="636"/>
      <c r="DO39" s="636"/>
      <c r="DP39" s="636"/>
      <c r="DQ39" s="637"/>
      <c r="DR39" s="616">
        <v>27.9</v>
      </c>
      <c r="DS39" s="638"/>
      <c r="DT39" s="638"/>
      <c r="DU39" s="638"/>
      <c r="DV39" s="638"/>
      <c r="DW39" s="638"/>
      <c r="DX39" s="640"/>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305</v>
      </c>
      <c r="BZ40" s="644"/>
      <c r="CA40" s="608" t="s">
        <v>68</v>
      </c>
      <c r="CB40" s="609"/>
      <c r="CC40" s="609"/>
      <c r="CD40" s="609"/>
      <c r="CE40" s="609"/>
      <c r="CF40" s="609"/>
      <c r="CG40" s="609"/>
      <c r="CH40" s="609"/>
      <c r="CI40" s="609"/>
      <c r="CJ40" s="609"/>
      <c r="CK40" s="609"/>
      <c r="CL40" s="610"/>
      <c r="CM40" s="611">
        <v>75601043</v>
      </c>
      <c r="CN40" s="636"/>
      <c r="CO40" s="636"/>
      <c r="CP40" s="636"/>
      <c r="CQ40" s="636"/>
      <c r="CR40" s="636"/>
      <c r="CS40" s="636"/>
      <c r="CT40" s="637"/>
      <c r="CU40" s="616">
        <v>16.7</v>
      </c>
      <c r="CV40" s="638"/>
      <c r="CW40" s="638"/>
      <c r="CX40" s="639"/>
      <c r="CY40" s="620">
        <v>72625352</v>
      </c>
      <c r="CZ40" s="636"/>
      <c r="DA40" s="636"/>
      <c r="DB40" s="636"/>
      <c r="DC40" s="636"/>
      <c r="DD40" s="636"/>
      <c r="DE40" s="636"/>
      <c r="DF40" s="637"/>
      <c r="DG40" s="620">
        <v>72612195</v>
      </c>
      <c r="DH40" s="636"/>
      <c r="DI40" s="636"/>
      <c r="DJ40" s="636"/>
      <c r="DK40" s="636"/>
      <c r="DL40" s="636"/>
      <c r="DM40" s="636"/>
      <c r="DN40" s="636"/>
      <c r="DO40" s="636"/>
      <c r="DP40" s="636"/>
      <c r="DQ40" s="637"/>
      <c r="DR40" s="616">
        <v>27.9</v>
      </c>
      <c r="DS40" s="638"/>
      <c r="DT40" s="638"/>
      <c r="DU40" s="638"/>
      <c r="DV40" s="638"/>
      <c r="DW40" s="638"/>
      <c r="DX40" s="640"/>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306</v>
      </c>
      <c r="CB41" s="609"/>
      <c r="CC41" s="609"/>
      <c r="CD41" s="609"/>
      <c r="CE41" s="609"/>
      <c r="CF41" s="609"/>
      <c r="CG41" s="609"/>
      <c r="CH41" s="609"/>
      <c r="CI41" s="609"/>
      <c r="CJ41" s="609"/>
      <c r="CK41" s="609"/>
      <c r="CL41" s="610"/>
      <c r="CM41" s="611">
        <v>70190015</v>
      </c>
      <c r="CN41" s="612"/>
      <c r="CO41" s="612"/>
      <c r="CP41" s="612"/>
      <c r="CQ41" s="612"/>
      <c r="CR41" s="612"/>
      <c r="CS41" s="612"/>
      <c r="CT41" s="613"/>
      <c r="CU41" s="616">
        <v>15.5</v>
      </c>
      <c r="CV41" s="638"/>
      <c r="CW41" s="638"/>
      <c r="CX41" s="639"/>
      <c r="CY41" s="620">
        <v>67497136</v>
      </c>
      <c r="CZ41" s="636"/>
      <c r="DA41" s="636"/>
      <c r="DB41" s="636"/>
      <c r="DC41" s="636"/>
      <c r="DD41" s="636"/>
      <c r="DE41" s="636"/>
      <c r="DF41" s="637"/>
      <c r="DG41" s="620">
        <v>67483979</v>
      </c>
      <c r="DH41" s="636"/>
      <c r="DI41" s="636"/>
      <c r="DJ41" s="636"/>
      <c r="DK41" s="636"/>
      <c r="DL41" s="636"/>
      <c r="DM41" s="636"/>
      <c r="DN41" s="636"/>
      <c r="DO41" s="636"/>
      <c r="DP41" s="636"/>
      <c r="DQ41" s="637"/>
      <c r="DR41" s="616">
        <v>25.9</v>
      </c>
      <c r="DS41" s="638"/>
      <c r="DT41" s="638"/>
      <c r="DU41" s="638"/>
      <c r="DV41" s="638"/>
      <c r="DW41" s="638"/>
      <c r="DX41" s="640"/>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307</v>
      </c>
      <c r="AQ42" s="594"/>
      <c r="AR42" s="594"/>
      <c r="AS42" s="594"/>
      <c r="AT42" s="594"/>
      <c r="AU42" s="594"/>
      <c r="AV42" s="594"/>
      <c r="AW42" s="594"/>
      <c r="AX42" s="594"/>
      <c r="AY42" s="594"/>
      <c r="AZ42" s="594"/>
      <c r="BA42" s="594"/>
      <c r="BB42" s="594"/>
      <c r="BC42" s="595"/>
      <c r="BD42" s="593" t="s">
        <v>308</v>
      </c>
      <c r="BE42" s="594"/>
      <c r="BF42" s="594"/>
      <c r="BG42" s="594"/>
      <c r="BH42" s="594"/>
      <c r="BI42" s="594"/>
      <c r="BJ42" s="594"/>
      <c r="BK42" s="594"/>
      <c r="BL42" s="594"/>
      <c r="BM42" s="595"/>
      <c r="BN42" s="593" t="s">
        <v>309</v>
      </c>
      <c r="BO42" s="594"/>
      <c r="BP42" s="594"/>
      <c r="BQ42" s="594"/>
      <c r="BR42" s="594"/>
      <c r="BS42" s="594"/>
      <c r="BT42" s="594"/>
      <c r="BU42" s="594"/>
      <c r="BV42" s="594"/>
      <c r="BW42" s="595"/>
      <c r="BY42" s="645"/>
      <c r="BZ42" s="646"/>
      <c r="CA42" s="608" t="s">
        <v>310</v>
      </c>
      <c r="CB42" s="609"/>
      <c r="CC42" s="609"/>
      <c r="CD42" s="609"/>
      <c r="CE42" s="609"/>
      <c r="CF42" s="609"/>
      <c r="CG42" s="609"/>
      <c r="CH42" s="609"/>
      <c r="CI42" s="609"/>
      <c r="CJ42" s="609"/>
      <c r="CK42" s="609"/>
      <c r="CL42" s="610"/>
      <c r="CM42" s="611">
        <v>5411028</v>
      </c>
      <c r="CN42" s="636"/>
      <c r="CO42" s="636"/>
      <c r="CP42" s="636"/>
      <c r="CQ42" s="636"/>
      <c r="CR42" s="636"/>
      <c r="CS42" s="636"/>
      <c r="CT42" s="637"/>
      <c r="CU42" s="616">
        <v>1.2</v>
      </c>
      <c r="CV42" s="638"/>
      <c r="CW42" s="638"/>
      <c r="CX42" s="639"/>
      <c r="CY42" s="620">
        <v>5128216</v>
      </c>
      <c r="CZ42" s="636"/>
      <c r="DA42" s="636"/>
      <c r="DB42" s="636"/>
      <c r="DC42" s="636"/>
      <c r="DD42" s="636"/>
      <c r="DE42" s="636"/>
      <c r="DF42" s="637"/>
      <c r="DG42" s="620">
        <v>5128216</v>
      </c>
      <c r="DH42" s="636"/>
      <c r="DI42" s="636"/>
      <c r="DJ42" s="636"/>
      <c r="DK42" s="636"/>
      <c r="DL42" s="636"/>
      <c r="DM42" s="636"/>
      <c r="DN42" s="636"/>
      <c r="DO42" s="636"/>
      <c r="DP42" s="636"/>
      <c r="DQ42" s="637"/>
      <c r="DR42" s="616">
        <v>2</v>
      </c>
      <c r="DS42" s="638"/>
      <c r="DT42" s="638"/>
      <c r="DU42" s="638"/>
      <c r="DV42" s="638"/>
      <c r="DW42" s="638"/>
      <c r="DX42" s="640"/>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311</v>
      </c>
      <c r="AQ43" s="650"/>
      <c r="AR43" s="650"/>
      <c r="AS43" s="650"/>
      <c r="AT43" s="655" t="s">
        <v>312</v>
      </c>
      <c r="AU43" s="224"/>
      <c r="AV43" s="224"/>
      <c r="AW43" s="224"/>
      <c r="AX43" s="597" t="s">
        <v>157</v>
      </c>
      <c r="AY43" s="598"/>
      <c r="AZ43" s="598"/>
      <c r="BA43" s="598"/>
      <c r="BB43" s="598"/>
      <c r="BC43" s="599"/>
      <c r="BD43" s="658">
        <v>99.5</v>
      </c>
      <c r="BE43" s="659"/>
      <c r="BF43" s="659"/>
      <c r="BG43" s="659"/>
      <c r="BH43" s="659"/>
      <c r="BI43" s="659">
        <v>98.8</v>
      </c>
      <c r="BJ43" s="659"/>
      <c r="BK43" s="659"/>
      <c r="BL43" s="659"/>
      <c r="BM43" s="660"/>
      <c r="BN43" s="658">
        <v>99.6</v>
      </c>
      <c r="BO43" s="659"/>
      <c r="BP43" s="659"/>
      <c r="BQ43" s="659"/>
      <c r="BR43" s="659"/>
      <c r="BS43" s="659">
        <v>98.7</v>
      </c>
      <c r="BT43" s="659"/>
      <c r="BU43" s="659"/>
      <c r="BV43" s="659"/>
      <c r="BW43" s="660"/>
      <c r="BY43" s="647"/>
      <c r="BZ43" s="648"/>
      <c r="CA43" s="608" t="s">
        <v>313</v>
      </c>
      <c r="CB43" s="609"/>
      <c r="CC43" s="609"/>
      <c r="CD43" s="609"/>
      <c r="CE43" s="609"/>
      <c r="CF43" s="609"/>
      <c r="CG43" s="609"/>
      <c r="CH43" s="609"/>
      <c r="CI43" s="609"/>
      <c r="CJ43" s="609"/>
      <c r="CK43" s="609"/>
      <c r="CL43" s="610"/>
      <c r="CM43" s="611">
        <v>36</v>
      </c>
      <c r="CN43" s="612"/>
      <c r="CO43" s="612"/>
      <c r="CP43" s="612"/>
      <c r="CQ43" s="612"/>
      <c r="CR43" s="612"/>
      <c r="CS43" s="612"/>
      <c r="CT43" s="613"/>
      <c r="CU43" s="616">
        <v>0</v>
      </c>
      <c r="CV43" s="638"/>
      <c r="CW43" s="638"/>
      <c r="CX43" s="639"/>
      <c r="CY43" s="620">
        <v>36</v>
      </c>
      <c r="CZ43" s="636"/>
      <c r="DA43" s="636"/>
      <c r="DB43" s="636"/>
      <c r="DC43" s="636"/>
      <c r="DD43" s="636"/>
      <c r="DE43" s="636"/>
      <c r="DF43" s="637"/>
      <c r="DG43" s="620">
        <v>36</v>
      </c>
      <c r="DH43" s="636"/>
      <c r="DI43" s="636"/>
      <c r="DJ43" s="636"/>
      <c r="DK43" s="636"/>
      <c r="DL43" s="636"/>
      <c r="DM43" s="636"/>
      <c r="DN43" s="636"/>
      <c r="DO43" s="636"/>
      <c r="DP43" s="636"/>
      <c r="DQ43" s="637"/>
      <c r="DR43" s="616">
        <v>0</v>
      </c>
      <c r="DS43" s="638"/>
      <c r="DT43" s="638"/>
      <c r="DU43" s="638"/>
      <c r="DV43" s="638"/>
      <c r="DW43" s="638"/>
      <c r="DX43" s="640"/>
    </row>
    <row r="44" spans="2:128" ht="11.25" customHeight="1" x14ac:dyDescent="0.2">
      <c r="AP44" s="651"/>
      <c r="AQ44" s="652"/>
      <c r="AR44" s="652"/>
      <c r="AS44" s="652"/>
      <c r="AT44" s="656"/>
      <c r="AU44" s="213" t="s">
        <v>314</v>
      </c>
      <c r="AV44" s="213"/>
      <c r="AW44" s="213"/>
      <c r="AX44" s="608" t="s">
        <v>315</v>
      </c>
      <c r="AY44" s="609"/>
      <c r="AZ44" s="609"/>
      <c r="BA44" s="609"/>
      <c r="BB44" s="609"/>
      <c r="BC44" s="610"/>
      <c r="BD44" s="664">
        <v>99.2</v>
      </c>
      <c r="BE44" s="665"/>
      <c r="BF44" s="665"/>
      <c r="BG44" s="665"/>
      <c r="BH44" s="665"/>
      <c r="BI44" s="665">
        <v>97.5</v>
      </c>
      <c r="BJ44" s="665"/>
      <c r="BK44" s="665"/>
      <c r="BL44" s="665"/>
      <c r="BM44" s="666"/>
      <c r="BN44" s="664">
        <v>99.2</v>
      </c>
      <c r="BO44" s="665"/>
      <c r="BP44" s="665"/>
      <c r="BQ44" s="665"/>
      <c r="BR44" s="665"/>
      <c r="BS44" s="665">
        <v>97.3</v>
      </c>
      <c r="BT44" s="665"/>
      <c r="BU44" s="665"/>
      <c r="BV44" s="665"/>
      <c r="BW44" s="666"/>
      <c r="BY44" s="608" t="s">
        <v>316</v>
      </c>
      <c r="BZ44" s="609"/>
      <c r="CA44" s="609"/>
      <c r="CB44" s="609"/>
      <c r="CC44" s="609"/>
      <c r="CD44" s="609"/>
      <c r="CE44" s="609"/>
      <c r="CF44" s="609"/>
      <c r="CG44" s="609"/>
      <c r="CH44" s="609"/>
      <c r="CI44" s="609"/>
      <c r="CJ44" s="609"/>
      <c r="CK44" s="609"/>
      <c r="CL44" s="610"/>
      <c r="CM44" s="611">
        <v>143977401</v>
      </c>
      <c r="CN44" s="636"/>
      <c r="CO44" s="636"/>
      <c r="CP44" s="636"/>
      <c r="CQ44" s="636"/>
      <c r="CR44" s="636"/>
      <c r="CS44" s="636"/>
      <c r="CT44" s="637"/>
      <c r="CU44" s="616">
        <v>31.9</v>
      </c>
      <c r="CV44" s="638"/>
      <c r="CW44" s="638"/>
      <c r="CX44" s="639"/>
      <c r="CY44" s="620">
        <v>100900379</v>
      </c>
      <c r="CZ44" s="636"/>
      <c r="DA44" s="636"/>
      <c r="DB44" s="636"/>
      <c r="DC44" s="636"/>
      <c r="DD44" s="636"/>
      <c r="DE44" s="636"/>
      <c r="DF44" s="637"/>
      <c r="DG44" s="620">
        <v>73953977</v>
      </c>
      <c r="DH44" s="636"/>
      <c r="DI44" s="636"/>
      <c r="DJ44" s="636"/>
      <c r="DK44" s="636"/>
      <c r="DL44" s="636"/>
      <c r="DM44" s="636"/>
      <c r="DN44" s="636"/>
      <c r="DO44" s="636"/>
      <c r="DP44" s="636"/>
      <c r="DQ44" s="637"/>
      <c r="DR44" s="616">
        <v>28.4</v>
      </c>
      <c r="DS44" s="638"/>
      <c r="DT44" s="638"/>
      <c r="DU44" s="638"/>
      <c r="DV44" s="638"/>
      <c r="DW44" s="638"/>
      <c r="DX44" s="640"/>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317</v>
      </c>
      <c r="AY45" s="628"/>
      <c r="AZ45" s="628"/>
      <c r="BA45" s="628"/>
      <c r="BB45" s="628"/>
      <c r="BC45" s="629"/>
      <c r="BD45" s="661">
        <v>99.9</v>
      </c>
      <c r="BE45" s="662"/>
      <c r="BF45" s="662"/>
      <c r="BG45" s="662"/>
      <c r="BH45" s="662"/>
      <c r="BI45" s="662">
        <v>99.6</v>
      </c>
      <c r="BJ45" s="662"/>
      <c r="BK45" s="662"/>
      <c r="BL45" s="662"/>
      <c r="BM45" s="663"/>
      <c r="BN45" s="661">
        <v>99.9</v>
      </c>
      <c r="BO45" s="662"/>
      <c r="BP45" s="662"/>
      <c r="BQ45" s="662"/>
      <c r="BR45" s="662"/>
      <c r="BS45" s="662">
        <v>99.7</v>
      </c>
      <c r="BT45" s="662"/>
      <c r="BU45" s="662"/>
      <c r="BV45" s="662"/>
      <c r="BW45" s="663"/>
      <c r="BY45" s="608" t="s">
        <v>318</v>
      </c>
      <c r="BZ45" s="609"/>
      <c r="CA45" s="609"/>
      <c r="CB45" s="609"/>
      <c r="CC45" s="609"/>
      <c r="CD45" s="609"/>
      <c r="CE45" s="609"/>
      <c r="CF45" s="609"/>
      <c r="CG45" s="609"/>
      <c r="CH45" s="609"/>
      <c r="CI45" s="609"/>
      <c r="CJ45" s="609"/>
      <c r="CK45" s="609"/>
      <c r="CL45" s="610"/>
      <c r="CM45" s="611">
        <v>20052945</v>
      </c>
      <c r="CN45" s="612"/>
      <c r="CO45" s="612"/>
      <c r="CP45" s="612"/>
      <c r="CQ45" s="612"/>
      <c r="CR45" s="612"/>
      <c r="CS45" s="612"/>
      <c r="CT45" s="613"/>
      <c r="CU45" s="616">
        <v>4.4000000000000004</v>
      </c>
      <c r="CV45" s="638"/>
      <c r="CW45" s="638"/>
      <c r="CX45" s="639"/>
      <c r="CY45" s="620">
        <v>15726815</v>
      </c>
      <c r="CZ45" s="636"/>
      <c r="DA45" s="636"/>
      <c r="DB45" s="636"/>
      <c r="DC45" s="636"/>
      <c r="DD45" s="636"/>
      <c r="DE45" s="636"/>
      <c r="DF45" s="637"/>
      <c r="DG45" s="620">
        <v>13649459</v>
      </c>
      <c r="DH45" s="636"/>
      <c r="DI45" s="636"/>
      <c r="DJ45" s="636"/>
      <c r="DK45" s="636"/>
      <c r="DL45" s="636"/>
      <c r="DM45" s="636"/>
      <c r="DN45" s="636"/>
      <c r="DO45" s="636"/>
      <c r="DP45" s="636"/>
      <c r="DQ45" s="637"/>
      <c r="DR45" s="616">
        <v>5.2</v>
      </c>
      <c r="DS45" s="638"/>
      <c r="DT45" s="638"/>
      <c r="DU45" s="638"/>
      <c r="DV45" s="638"/>
      <c r="DW45" s="638"/>
      <c r="DX45" s="640"/>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319</v>
      </c>
      <c r="AQ46" s="676"/>
      <c r="AR46" s="676"/>
      <c r="AS46" s="676"/>
      <c r="AT46" s="676"/>
      <c r="AU46" s="676"/>
      <c r="AV46" s="676"/>
      <c r="AW46" s="677"/>
      <c r="AX46" s="678" t="s">
        <v>320</v>
      </c>
      <c r="AY46" s="678"/>
      <c r="AZ46" s="678"/>
      <c r="BA46" s="678"/>
      <c r="BB46" s="678"/>
      <c r="BC46" s="678"/>
      <c r="BD46" s="679">
        <v>1357413</v>
      </c>
      <c r="BE46" s="680"/>
      <c r="BF46" s="680"/>
      <c r="BG46" s="680"/>
      <c r="BH46" s="680"/>
      <c r="BI46" s="680"/>
      <c r="BJ46" s="680"/>
      <c r="BK46" s="680"/>
      <c r="BL46" s="680"/>
      <c r="BM46" s="681"/>
      <c r="BN46" s="679">
        <v>1072158</v>
      </c>
      <c r="BO46" s="680"/>
      <c r="BP46" s="680"/>
      <c r="BQ46" s="680"/>
      <c r="BR46" s="680"/>
      <c r="BS46" s="680"/>
      <c r="BT46" s="680"/>
      <c r="BU46" s="680"/>
      <c r="BV46" s="680"/>
      <c r="BW46" s="681"/>
      <c r="BY46" s="608" t="s">
        <v>321</v>
      </c>
      <c r="BZ46" s="609"/>
      <c r="CA46" s="609"/>
      <c r="CB46" s="609"/>
      <c r="CC46" s="609"/>
      <c r="CD46" s="609"/>
      <c r="CE46" s="609"/>
      <c r="CF46" s="609"/>
      <c r="CG46" s="609"/>
      <c r="CH46" s="609"/>
      <c r="CI46" s="609"/>
      <c r="CJ46" s="609"/>
      <c r="CK46" s="609"/>
      <c r="CL46" s="610"/>
      <c r="CM46" s="611">
        <v>3564700</v>
      </c>
      <c r="CN46" s="636"/>
      <c r="CO46" s="636"/>
      <c r="CP46" s="636"/>
      <c r="CQ46" s="636"/>
      <c r="CR46" s="636"/>
      <c r="CS46" s="636"/>
      <c r="CT46" s="637"/>
      <c r="CU46" s="616">
        <v>0.8</v>
      </c>
      <c r="CV46" s="638"/>
      <c r="CW46" s="638"/>
      <c r="CX46" s="639"/>
      <c r="CY46" s="620">
        <v>2574515</v>
      </c>
      <c r="CZ46" s="636"/>
      <c r="DA46" s="636"/>
      <c r="DB46" s="636"/>
      <c r="DC46" s="636"/>
      <c r="DD46" s="636"/>
      <c r="DE46" s="636"/>
      <c r="DF46" s="637"/>
      <c r="DG46" s="620">
        <v>2530842</v>
      </c>
      <c r="DH46" s="636"/>
      <c r="DI46" s="636"/>
      <c r="DJ46" s="636"/>
      <c r="DK46" s="636"/>
      <c r="DL46" s="636"/>
      <c r="DM46" s="636"/>
      <c r="DN46" s="636"/>
      <c r="DO46" s="636"/>
      <c r="DP46" s="636"/>
      <c r="DQ46" s="637"/>
      <c r="DR46" s="616">
        <v>1</v>
      </c>
      <c r="DS46" s="638"/>
      <c r="DT46" s="638"/>
      <c r="DU46" s="638"/>
      <c r="DV46" s="638"/>
      <c r="DW46" s="638"/>
      <c r="DX46" s="640"/>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322</v>
      </c>
      <c r="AQ47" s="669"/>
      <c r="AR47" s="669"/>
      <c r="AS47" s="669"/>
      <c r="AT47" s="669"/>
      <c r="AU47" s="669"/>
      <c r="AV47" s="669"/>
      <c r="AW47" s="670"/>
      <c r="AX47" s="671" t="s">
        <v>323</v>
      </c>
      <c r="AY47" s="671"/>
      <c r="AZ47" s="671"/>
      <c r="BA47" s="671"/>
      <c r="BB47" s="671"/>
      <c r="BC47" s="671"/>
      <c r="BD47" s="672">
        <v>1357413</v>
      </c>
      <c r="BE47" s="673"/>
      <c r="BF47" s="673"/>
      <c r="BG47" s="673"/>
      <c r="BH47" s="673"/>
      <c r="BI47" s="673"/>
      <c r="BJ47" s="673"/>
      <c r="BK47" s="673"/>
      <c r="BL47" s="673"/>
      <c r="BM47" s="674"/>
      <c r="BN47" s="672">
        <v>1072158</v>
      </c>
      <c r="BO47" s="673"/>
      <c r="BP47" s="673"/>
      <c r="BQ47" s="673"/>
      <c r="BR47" s="673"/>
      <c r="BS47" s="673"/>
      <c r="BT47" s="673"/>
      <c r="BU47" s="673"/>
      <c r="BV47" s="673"/>
      <c r="BW47" s="674"/>
      <c r="BY47" s="608" t="s">
        <v>324</v>
      </c>
      <c r="BZ47" s="609"/>
      <c r="CA47" s="609"/>
      <c r="CB47" s="609"/>
      <c r="CC47" s="609"/>
      <c r="CD47" s="609"/>
      <c r="CE47" s="609"/>
      <c r="CF47" s="609"/>
      <c r="CG47" s="609"/>
      <c r="CH47" s="609"/>
      <c r="CI47" s="609"/>
      <c r="CJ47" s="609"/>
      <c r="CK47" s="609"/>
      <c r="CL47" s="610"/>
      <c r="CM47" s="611">
        <v>82449201</v>
      </c>
      <c r="CN47" s="612"/>
      <c r="CO47" s="612"/>
      <c r="CP47" s="612"/>
      <c r="CQ47" s="612"/>
      <c r="CR47" s="612"/>
      <c r="CS47" s="612"/>
      <c r="CT47" s="613"/>
      <c r="CU47" s="616">
        <v>18.2</v>
      </c>
      <c r="CV47" s="638"/>
      <c r="CW47" s="638"/>
      <c r="CX47" s="639"/>
      <c r="CY47" s="620">
        <v>73903649</v>
      </c>
      <c r="CZ47" s="636"/>
      <c r="DA47" s="636"/>
      <c r="DB47" s="636"/>
      <c r="DC47" s="636"/>
      <c r="DD47" s="636"/>
      <c r="DE47" s="636"/>
      <c r="DF47" s="637"/>
      <c r="DG47" s="620">
        <v>52282118</v>
      </c>
      <c r="DH47" s="636"/>
      <c r="DI47" s="636"/>
      <c r="DJ47" s="636"/>
      <c r="DK47" s="636"/>
      <c r="DL47" s="636"/>
      <c r="DM47" s="636"/>
      <c r="DN47" s="636"/>
      <c r="DO47" s="636"/>
      <c r="DP47" s="636"/>
      <c r="DQ47" s="637"/>
      <c r="DR47" s="616">
        <v>20.100000000000001</v>
      </c>
      <c r="DS47" s="638"/>
      <c r="DT47" s="638"/>
      <c r="DU47" s="638"/>
      <c r="DV47" s="638"/>
      <c r="DW47" s="638"/>
      <c r="DX47" s="640"/>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325</v>
      </c>
      <c r="BZ48" s="609"/>
      <c r="CA48" s="609"/>
      <c r="CB48" s="609"/>
      <c r="CC48" s="609"/>
      <c r="CD48" s="609"/>
      <c r="CE48" s="609"/>
      <c r="CF48" s="609"/>
      <c r="CG48" s="609"/>
      <c r="CH48" s="609"/>
      <c r="CI48" s="609"/>
      <c r="CJ48" s="609"/>
      <c r="CK48" s="609"/>
      <c r="CL48" s="610"/>
      <c r="CM48" s="611">
        <v>6678284</v>
      </c>
      <c r="CN48" s="636"/>
      <c r="CO48" s="636"/>
      <c r="CP48" s="636"/>
      <c r="CQ48" s="636"/>
      <c r="CR48" s="636"/>
      <c r="CS48" s="636"/>
      <c r="CT48" s="637"/>
      <c r="CU48" s="616">
        <v>1.5</v>
      </c>
      <c r="CV48" s="638"/>
      <c r="CW48" s="638"/>
      <c r="CX48" s="639"/>
      <c r="CY48" s="620">
        <v>6656591</v>
      </c>
      <c r="CZ48" s="636"/>
      <c r="DA48" s="636"/>
      <c r="DB48" s="636"/>
      <c r="DC48" s="636"/>
      <c r="DD48" s="636"/>
      <c r="DE48" s="636"/>
      <c r="DF48" s="637"/>
      <c r="DG48" s="620">
        <v>5139963</v>
      </c>
      <c r="DH48" s="636"/>
      <c r="DI48" s="636"/>
      <c r="DJ48" s="636"/>
      <c r="DK48" s="636"/>
      <c r="DL48" s="636"/>
      <c r="DM48" s="636"/>
      <c r="DN48" s="636"/>
      <c r="DO48" s="636"/>
      <c r="DP48" s="636"/>
      <c r="DQ48" s="637"/>
      <c r="DR48" s="616">
        <v>2</v>
      </c>
      <c r="DS48" s="638"/>
      <c r="DT48" s="638"/>
      <c r="DU48" s="638"/>
      <c r="DV48" s="638"/>
      <c r="DW48" s="638"/>
      <c r="DX48" s="640"/>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326</v>
      </c>
      <c r="BZ49" s="609"/>
      <c r="CA49" s="609"/>
      <c r="CB49" s="609"/>
      <c r="CC49" s="609"/>
      <c r="CD49" s="609"/>
      <c r="CE49" s="609"/>
      <c r="CF49" s="609"/>
      <c r="CG49" s="609"/>
      <c r="CH49" s="609"/>
      <c r="CI49" s="609"/>
      <c r="CJ49" s="609"/>
      <c r="CK49" s="609"/>
      <c r="CL49" s="610"/>
      <c r="CM49" s="611">
        <v>1811546</v>
      </c>
      <c r="CN49" s="612"/>
      <c r="CO49" s="612"/>
      <c r="CP49" s="612"/>
      <c r="CQ49" s="612"/>
      <c r="CR49" s="612"/>
      <c r="CS49" s="612"/>
      <c r="CT49" s="613"/>
      <c r="CU49" s="616">
        <v>0.4</v>
      </c>
      <c r="CV49" s="638"/>
      <c r="CW49" s="638"/>
      <c r="CX49" s="639"/>
      <c r="CY49" s="620">
        <v>715744</v>
      </c>
      <c r="CZ49" s="636"/>
      <c r="DA49" s="636"/>
      <c r="DB49" s="636"/>
      <c r="DC49" s="636"/>
      <c r="DD49" s="636"/>
      <c r="DE49" s="636"/>
      <c r="DF49" s="637"/>
      <c r="DG49" s="620" t="s">
        <v>129</v>
      </c>
      <c r="DH49" s="636"/>
      <c r="DI49" s="636"/>
      <c r="DJ49" s="636"/>
      <c r="DK49" s="636"/>
      <c r="DL49" s="636"/>
      <c r="DM49" s="636"/>
      <c r="DN49" s="636"/>
      <c r="DO49" s="636"/>
      <c r="DP49" s="636"/>
      <c r="DQ49" s="637"/>
      <c r="DR49" s="616" t="s">
        <v>129</v>
      </c>
      <c r="DS49" s="638"/>
      <c r="DT49" s="638"/>
      <c r="DU49" s="638"/>
      <c r="DV49" s="638"/>
      <c r="DW49" s="638"/>
      <c r="DX49" s="640"/>
    </row>
    <row r="50" spans="2:128" ht="11.25" customHeight="1" x14ac:dyDescent="0.2">
      <c r="B50" s="213" t="s">
        <v>327</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328</v>
      </c>
      <c r="BZ50" s="609"/>
      <c r="CA50" s="609"/>
      <c r="CB50" s="609"/>
      <c r="CC50" s="609"/>
      <c r="CD50" s="609"/>
      <c r="CE50" s="609"/>
      <c r="CF50" s="609"/>
      <c r="CG50" s="609"/>
      <c r="CH50" s="609"/>
      <c r="CI50" s="609"/>
      <c r="CJ50" s="609"/>
      <c r="CK50" s="609"/>
      <c r="CL50" s="610"/>
      <c r="CM50" s="611">
        <v>368370</v>
      </c>
      <c r="CN50" s="636"/>
      <c r="CO50" s="636"/>
      <c r="CP50" s="636"/>
      <c r="CQ50" s="636"/>
      <c r="CR50" s="636"/>
      <c r="CS50" s="636"/>
      <c r="CT50" s="637"/>
      <c r="CU50" s="616">
        <v>0.1</v>
      </c>
      <c r="CV50" s="638"/>
      <c r="CW50" s="638"/>
      <c r="CX50" s="639"/>
      <c r="CY50" s="620">
        <v>370</v>
      </c>
      <c r="CZ50" s="636"/>
      <c r="DA50" s="636"/>
      <c r="DB50" s="636"/>
      <c r="DC50" s="636"/>
      <c r="DD50" s="636"/>
      <c r="DE50" s="636"/>
      <c r="DF50" s="637"/>
      <c r="DG50" s="620" t="s">
        <v>129</v>
      </c>
      <c r="DH50" s="636"/>
      <c r="DI50" s="636"/>
      <c r="DJ50" s="636"/>
      <c r="DK50" s="636"/>
      <c r="DL50" s="636"/>
      <c r="DM50" s="636"/>
      <c r="DN50" s="636"/>
      <c r="DO50" s="636"/>
      <c r="DP50" s="636"/>
      <c r="DQ50" s="637"/>
      <c r="DR50" s="616" t="s">
        <v>215</v>
      </c>
      <c r="DS50" s="638"/>
      <c r="DT50" s="638"/>
      <c r="DU50" s="638"/>
      <c r="DV50" s="638"/>
      <c r="DW50" s="638"/>
      <c r="DX50" s="640"/>
    </row>
    <row r="51" spans="2:128" ht="11.25" customHeight="1" x14ac:dyDescent="0.2">
      <c r="B51" s="227" t="s">
        <v>329</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330</v>
      </c>
      <c r="BZ51" s="609"/>
      <c r="CA51" s="609"/>
      <c r="CB51" s="609"/>
      <c r="CC51" s="609"/>
      <c r="CD51" s="609"/>
      <c r="CE51" s="609"/>
      <c r="CF51" s="609"/>
      <c r="CG51" s="609"/>
      <c r="CH51" s="609"/>
      <c r="CI51" s="609"/>
      <c r="CJ51" s="609"/>
      <c r="CK51" s="609"/>
      <c r="CL51" s="610"/>
      <c r="CM51" s="611">
        <v>29052355</v>
      </c>
      <c r="CN51" s="612"/>
      <c r="CO51" s="612"/>
      <c r="CP51" s="612"/>
      <c r="CQ51" s="612"/>
      <c r="CR51" s="612"/>
      <c r="CS51" s="612"/>
      <c r="CT51" s="613"/>
      <c r="CU51" s="616">
        <v>6.4</v>
      </c>
      <c r="CV51" s="638"/>
      <c r="CW51" s="638"/>
      <c r="CX51" s="639"/>
      <c r="CY51" s="620">
        <v>1322695</v>
      </c>
      <c r="CZ51" s="636"/>
      <c r="DA51" s="636"/>
      <c r="DB51" s="636"/>
      <c r="DC51" s="636"/>
      <c r="DD51" s="636"/>
      <c r="DE51" s="636"/>
      <c r="DF51" s="637"/>
      <c r="DG51" s="620">
        <v>351595</v>
      </c>
      <c r="DH51" s="636"/>
      <c r="DI51" s="636"/>
      <c r="DJ51" s="636"/>
      <c r="DK51" s="636"/>
      <c r="DL51" s="636"/>
      <c r="DM51" s="636"/>
      <c r="DN51" s="636"/>
      <c r="DO51" s="636"/>
      <c r="DP51" s="636"/>
      <c r="DQ51" s="637"/>
      <c r="DR51" s="616">
        <v>0.1</v>
      </c>
      <c r="DS51" s="638"/>
      <c r="DT51" s="638"/>
      <c r="DU51" s="638"/>
      <c r="DV51" s="638"/>
      <c r="DW51" s="638"/>
      <c r="DX51" s="640"/>
    </row>
    <row r="52" spans="2:128" ht="11.25" customHeight="1" x14ac:dyDescent="0.2">
      <c r="B52" s="228" t="s">
        <v>331</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332</v>
      </c>
      <c r="BZ52" s="609"/>
      <c r="CA52" s="609"/>
      <c r="CB52" s="609"/>
      <c r="CC52" s="609"/>
      <c r="CD52" s="609"/>
      <c r="CE52" s="609"/>
      <c r="CF52" s="609"/>
      <c r="CG52" s="609"/>
      <c r="CH52" s="609"/>
      <c r="CI52" s="609"/>
      <c r="CJ52" s="609"/>
      <c r="CK52" s="609"/>
      <c r="CL52" s="610"/>
      <c r="CM52" s="611" t="s">
        <v>129</v>
      </c>
      <c r="CN52" s="636"/>
      <c r="CO52" s="636"/>
      <c r="CP52" s="636"/>
      <c r="CQ52" s="636"/>
      <c r="CR52" s="636"/>
      <c r="CS52" s="636"/>
      <c r="CT52" s="637"/>
      <c r="CU52" s="616" t="s">
        <v>215</v>
      </c>
      <c r="CV52" s="638"/>
      <c r="CW52" s="638"/>
      <c r="CX52" s="639"/>
      <c r="CY52" s="620" t="s">
        <v>129</v>
      </c>
      <c r="CZ52" s="636"/>
      <c r="DA52" s="636"/>
      <c r="DB52" s="636"/>
      <c r="DC52" s="636"/>
      <c r="DD52" s="636"/>
      <c r="DE52" s="636"/>
      <c r="DF52" s="637"/>
      <c r="DG52" s="620" t="s">
        <v>129</v>
      </c>
      <c r="DH52" s="636"/>
      <c r="DI52" s="636"/>
      <c r="DJ52" s="636"/>
      <c r="DK52" s="636"/>
      <c r="DL52" s="636"/>
      <c r="DM52" s="636"/>
      <c r="DN52" s="636"/>
      <c r="DO52" s="636"/>
      <c r="DP52" s="636"/>
      <c r="DQ52" s="637"/>
      <c r="DR52" s="616" t="s">
        <v>129</v>
      </c>
      <c r="DS52" s="638"/>
      <c r="DT52" s="638"/>
      <c r="DU52" s="638"/>
      <c r="DV52" s="638"/>
      <c r="DW52" s="638"/>
      <c r="DX52" s="640"/>
    </row>
    <row r="53" spans="2:128" ht="11.25" customHeight="1" x14ac:dyDescent="0.2">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333</v>
      </c>
      <c r="BZ53" s="609"/>
      <c r="CA53" s="609"/>
      <c r="CB53" s="609"/>
      <c r="CC53" s="609"/>
      <c r="CD53" s="609"/>
      <c r="CE53" s="609"/>
      <c r="CF53" s="609"/>
      <c r="CG53" s="609"/>
      <c r="CH53" s="609"/>
      <c r="CI53" s="609"/>
      <c r="CJ53" s="609"/>
      <c r="CK53" s="609"/>
      <c r="CL53" s="610"/>
      <c r="CM53" s="611">
        <v>112132868</v>
      </c>
      <c r="CN53" s="612"/>
      <c r="CO53" s="612"/>
      <c r="CP53" s="612"/>
      <c r="CQ53" s="612"/>
      <c r="CR53" s="612"/>
      <c r="CS53" s="612"/>
      <c r="CT53" s="613"/>
      <c r="CU53" s="616">
        <v>24.8</v>
      </c>
      <c r="CV53" s="638"/>
      <c r="CW53" s="638"/>
      <c r="CX53" s="639"/>
      <c r="CY53" s="620">
        <v>13060030</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334</v>
      </c>
      <c r="BZ54" s="609"/>
      <c r="CA54" s="609"/>
      <c r="CB54" s="609"/>
      <c r="CC54" s="609"/>
      <c r="CD54" s="609"/>
      <c r="CE54" s="609"/>
      <c r="CF54" s="609"/>
      <c r="CG54" s="609"/>
      <c r="CH54" s="609"/>
      <c r="CI54" s="609"/>
      <c r="CJ54" s="609"/>
      <c r="CK54" s="609"/>
      <c r="CL54" s="610"/>
      <c r="CM54" s="611">
        <v>3370827</v>
      </c>
      <c r="CN54" s="612"/>
      <c r="CO54" s="612"/>
      <c r="CP54" s="612"/>
      <c r="CQ54" s="612"/>
      <c r="CR54" s="612"/>
      <c r="CS54" s="612"/>
      <c r="CT54" s="613"/>
      <c r="CU54" s="616">
        <v>0.7</v>
      </c>
      <c r="CV54" s="638"/>
      <c r="CW54" s="638"/>
      <c r="CX54" s="639"/>
      <c r="CY54" s="620">
        <v>2036693</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305</v>
      </c>
      <c r="BZ55" s="644"/>
      <c r="CA55" s="608" t="s">
        <v>335</v>
      </c>
      <c r="CB55" s="609"/>
      <c r="CC55" s="609"/>
      <c r="CD55" s="609"/>
      <c r="CE55" s="609"/>
      <c r="CF55" s="609"/>
      <c r="CG55" s="609"/>
      <c r="CH55" s="609"/>
      <c r="CI55" s="609"/>
      <c r="CJ55" s="609"/>
      <c r="CK55" s="609"/>
      <c r="CL55" s="610"/>
      <c r="CM55" s="611">
        <v>107058558</v>
      </c>
      <c r="CN55" s="612"/>
      <c r="CO55" s="612"/>
      <c r="CP55" s="612"/>
      <c r="CQ55" s="612"/>
      <c r="CR55" s="612"/>
      <c r="CS55" s="612"/>
      <c r="CT55" s="613"/>
      <c r="CU55" s="616">
        <v>23.7</v>
      </c>
      <c r="CV55" s="638"/>
      <c r="CW55" s="638"/>
      <c r="CX55" s="639"/>
      <c r="CY55" s="620">
        <v>12917346</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336</v>
      </c>
      <c r="CB56" s="609"/>
      <c r="CC56" s="609"/>
      <c r="CD56" s="609"/>
      <c r="CE56" s="609"/>
      <c r="CF56" s="609"/>
      <c r="CG56" s="609"/>
      <c r="CH56" s="609"/>
      <c r="CI56" s="609"/>
      <c r="CJ56" s="609"/>
      <c r="CK56" s="609"/>
      <c r="CL56" s="610"/>
      <c r="CM56" s="611">
        <v>68261329</v>
      </c>
      <c r="CN56" s="612"/>
      <c r="CO56" s="612"/>
      <c r="CP56" s="612"/>
      <c r="CQ56" s="612"/>
      <c r="CR56" s="612"/>
      <c r="CS56" s="612"/>
      <c r="CT56" s="613"/>
      <c r="CU56" s="616">
        <v>15.1</v>
      </c>
      <c r="CV56" s="638"/>
      <c r="CW56" s="638"/>
      <c r="CX56" s="639"/>
      <c r="CY56" s="620">
        <v>3343604</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337</v>
      </c>
      <c r="CB57" s="609"/>
      <c r="CC57" s="609"/>
      <c r="CD57" s="609"/>
      <c r="CE57" s="609"/>
      <c r="CF57" s="609"/>
      <c r="CG57" s="609"/>
      <c r="CH57" s="609"/>
      <c r="CI57" s="609"/>
      <c r="CJ57" s="609"/>
      <c r="CK57" s="609"/>
      <c r="CL57" s="610"/>
      <c r="CM57" s="611">
        <v>25781492</v>
      </c>
      <c r="CN57" s="612"/>
      <c r="CO57" s="612"/>
      <c r="CP57" s="612"/>
      <c r="CQ57" s="612"/>
      <c r="CR57" s="612"/>
      <c r="CS57" s="612"/>
      <c r="CT57" s="613"/>
      <c r="CU57" s="616">
        <v>5.7</v>
      </c>
      <c r="CV57" s="638"/>
      <c r="CW57" s="638"/>
      <c r="CX57" s="639"/>
      <c r="CY57" s="620">
        <v>8518005</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2">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338</v>
      </c>
      <c r="CB58" s="609"/>
      <c r="CC58" s="609"/>
      <c r="CD58" s="609"/>
      <c r="CE58" s="609"/>
      <c r="CF58" s="609"/>
      <c r="CG58" s="609"/>
      <c r="CH58" s="609"/>
      <c r="CI58" s="609"/>
      <c r="CJ58" s="609"/>
      <c r="CK58" s="609"/>
      <c r="CL58" s="610"/>
      <c r="CM58" s="611">
        <v>5074310</v>
      </c>
      <c r="CN58" s="612"/>
      <c r="CO58" s="612"/>
      <c r="CP58" s="612"/>
      <c r="CQ58" s="612"/>
      <c r="CR58" s="612"/>
      <c r="CS58" s="612"/>
      <c r="CT58" s="613"/>
      <c r="CU58" s="616">
        <v>1.1000000000000001</v>
      </c>
      <c r="CV58" s="638"/>
      <c r="CW58" s="638"/>
      <c r="CX58" s="639"/>
      <c r="CY58" s="620">
        <v>142684</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2">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339</v>
      </c>
      <c r="CB59" s="609"/>
      <c r="CC59" s="609"/>
      <c r="CD59" s="609"/>
      <c r="CE59" s="609"/>
      <c r="CF59" s="609"/>
      <c r="CG59" s="609"/>
      <c r="CH59" s="609"/>
      <c r="CI59" s="609"/>
      <c r="CJ59" s="609"/>
      <c r="CK59" s="609"/>
      <c r="CL59" s="610"/>
      <c r="CM59" s="611" t="s">
        <v>129</v>
      </c>
      <c r="CN59" s="612"/>
      <c r="CO59" s="612"/>
      <c r="CP59" s="612"/>
      <c r="CQ59" s="612"/>
      <c r="CR59" s="612"/>
      <c r="CS59" s="612"/>
      <c r="CT59" s="613"/>
      <c r="CU59" s="616" t="s">
        <v>129</v>
      </c>
      <c r="CV59" s="638"/>
      <c r="CW59" s="638"/>
      <c r="CX59" s="639"/>
      <c r="CY59" s="620" t="s">
        <v>129</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2">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340</v>
      </c>
      <c r="BZ60" s="628"/>
      <c r="CA60" s="628"/>
      <c r="CB60" s="628"/>
      <c r="CC60" s="628"/>
      <c r="CD60" s="628"/>
      <c r="CE60" s="628"/>
      <c r="CF60" s="628"/>
      <c r="CG60" s="628"/>
      <c r="CH60" s="628"/>
      <c r="CI60" s="628"/>
      <c r="CJ60" s="628"/>
      <c r="CK60" s="628"/>
      <c r="CL60" s="629"/>
      <c r="CM60" s="690">
        <v>451981211</v>
      </c>
      <c r="CN60" s="691"/>
      <c r="CO60" s="691"/>
      <c r="CP60" s="691"/>
      <c r="CQ60" s="691"/>
      <c r="CR60" s="691"/>
      <c r="CS60" s="691"/>
      <c r="CT60" s="692"/>
      <c r="CU60" s="633">
        <v>100</v>
      </c>
      <c r="CV60" s="693"/>
      <c r="CW60" s="693"/>
      <c r="CX60" s="694"/>
      <c r="CY60" s="695">
        <v>287740461</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6rNMkm59TJYworuTFBS7OX5twhTSekpbQduVbSPPvccwMS71Bl0R+gFZaQSvkfP6N5GLZRggubPzuI50Ct5cmw==" saltValue="M9oPwA4dJB2oDpzEAiwPNA=="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81640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341</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3" t="s">
        <v>342</v>
      </c>
      <c r="DK2" s="734"/>
      <c r="DL2" s="734"/>
      <c r="DM2" s="734"/>
      <c r="DN2" s="734"/>
      <c r="DO2" s="735"/>
      <c r="DP2" s="238"/>
      <c r="DQ2" s="733" t="s">
        <v>343</v>
      </c>
      <c r="DR2" s="734"/>
      <c r="DS2" s="734"/>
      <c r="DT2" s="734"/>
      <c r="DU2" s="734"/>
      <c r="DV2" s="734"/>
      <c r="DW2" s="734"/>
      <c r="DX2" s="734"/>
      <c r="DY2" s="734"/>
      <c r="DZ2" s="73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6" t="s">
        <v>344</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1"/>
      <c r="BA4" s="241"/>
      <c r="BB4" s="241"/>
      <c r="BC4" s="241"/>
      <c r="BD4" s="241"/>
      <c r="BE4" s="242"/>
      <c r="BF4" s="242"/>
      <c r="BG4" s="242"/>
      <c r="BH4" s="242"/>
      <c r="BI4" s="242"/>
      <c r="BJ4" s="242"/>
      <c r="BK4" s="242"/>
      <c r="BL4" s="242"/>
      <c r="BM4" s="242"/>
      <c r="BN4" s="242"/>
      <c r="BO4" s="242"/>
      <c r="BP4" s="242"/>
      <c r="BQ4" s="241" t="s">
        <v>345</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7" t="s">
        <v>346</v>
      </c>
      <c r="B5" s="728"/>
      <c r="C5" s="728"/>
      <c r="D5" s="728"/>
      <c r="E5" s="728"/>
      <c r="F5" s="728"/>
      <c r="G5" s="728"/>
      <c r="H5" s="728"/>
      <c r="I5" s="728"/>
      <c r="J5" s="728"/>
      <c r="K5" s="728"/>
      <c r="L5" s="728"/>
      <c r="M5" s="728"/>
      <c r="N5" s="728"/>
      <c r="O5" s="728"/>
      <c r="P5" s="729"/>
      <c r="Q5" s="704" t="s">
        <v>347</v>
      </c>
      <c r="R5" s="705"/>
      <c r="S5" s="705"/>
      <c r="T5" s="705"/>
      <c r="U5" s="706"/>
      <c r="V5" s="704" t="s">
        <v>348</v>
      </c>
      <c r="W5" s="705"/>
      <c r="X5" s="705"/>
      <c r="Y5" s="705"/>
      <c r="Z5" s="706"/>
      <c r="AA5" s="704" t="s">
        <v>349</v>
      </c>
      <c r="AB5" s="705"/>
      <c r="AC5" s="705"/>
      <c r="AD5" s="705"/>
      <c r="AE5" s="705"/>
      <c r="AF5" s="737" t="s">
        <v>350</v>
      </c>
      <c r="AG5" s="705"/>
      <c r="AH5" s="705"/>
      <c r="AI5" s="705"/>
      <c r="AJ5" s="716"/>
      <c r="AK5" s="705" t="s">
        <v>351</v>
      </c>
      <c r="AL5" s="705"/>
      <c r="AM5" s="705"/>
      <c r="AN5" s="705"/>
      <c r="AO5" s="706"/>
      <c r="AP5" s="704" t="s">
        <v>352</v>
      </c>
      <c r="AQ5" s="705"/>
      <c r="AR5" s="705"/>
      <c r="AS5" s="705"/>
      <c r="AT5" s="706"/>
      <c r="AU5" s="704" t="s">
        <v>353</v>
      </c>
      <c r="AV5" s="705"/>
      <c r="AW5" s="705"/>
      <c r="AX5" s="705"/>
      <c r="AY5" s="716"/>
      <c r="AZ5" s="245"/>
      <c r="BA5" s="245"/>
      <c r="BB5" s="245"/>
      <c r="BC5" s="245"/>
      <c r="BD5" s="245"/>
      <c r="BE5" s="246"/>
      <c r="BF5" s="246"/>
      <c r="BG5" s="246"/>
      <c r="BH5" s="246"/>
      <c r="BI5" s="246"/>
      <c r="BJ5" s="246"/>
      <c r="BK5" s="246"/>
      <c r="BL5" s="246"/>
      <c r="BM5" s="246"/>
      <c r="BN5" s="246"/>
      <c r="BO5" s="246"/>
      <c r="BP5" s="246"/>
      <c r="BQ5" s="727" t="s">
        <v>354</v>
      </c>
      <c r="BR5" s="728"/>
      <c r="BS5" s="728"/>
      <c r="BT5" s="728"/>
      <c r="BU5" s="728"/>
      <c r="BV5" s="728"/>
      <c r="BW5" s="728"/>
      <c r="BX5" s="728"/>
      <c r="BY5" s="728"/>
      <c r="BZ5" s="728"/>
      <c r="CA5" s="728"/>
      <c r="CB5" s="728"/>
      <c r="CC5" s="728"/>
      <c r="CD5" s="728"/>
      <c r="CE5" s="728"/>
      <c r="CF5" s="728"/>
      <c r="CG5" s="729"/>
      <c r="CH5" s="704" t="s">
        <v>355</v>
      </c>
      <c r="CI5" s="705"/>
      <c r="CJ5" s="705"/>
      <c r="CK5" s="705"/>
      <c r="CL5" s="706"/>
      <c r="CM5" s="704" t="s">
        <v>356</v>
      </c>
      <c r="CN5" s="705"/>
      <c r="CO5" s="705"/>
      <c r="CP5" s="705"/>
      <c r="CQ5" s="706"/>
      <c r="CR5" s="704" t="s">
        <v>357</v>
      </c>
      <c r="CS5" s="705"/>
      <c r="CT5" s="705"/>
      <c r="CU5" s="705"/>
      <c r="CV5" s="706"/>
      <c r="CW5" s="704" t="s">
        <v>358</v>
      </c>
      <c r="CX5" s="705"/>
      <c r="CY5" s="705"/>
      <c r="CZ5" s="705"/>
      <c r="DA5" s="706"/>
      <c r="DB5" s="704" t="s">
        <v>359</v>
      </c>
      <c r="DC5" s="705"/>
      <c r="DD5" s="705"/>
      <c r="DE5" s="705"/>
      <c r="DF5" s="706"/>
      <c r="DG5" s="710" t="s">
        <v>360</v>
      </c>
      <c r="DH5" s="711"/>
      <c r="DI5" s="711"/>
      <c r="DJ5" s="711"/>
      <c r="DK5" s="712"/>
      <c r="DL5" s="710" t="s">
        <v>361</v>
      </c>
      <c r="DM5" s="711"/>
      <c r="DN5" s="711"/>
      <c r="DO5" s="711"/>
      <c r="DP5" s="712"/>
      <c r="DQ5" s="704" t="s">
        <v>362</v>
      </c>
      <c r="DR5" s="705"/>
      <c r="DS5" s="705"/>
      <c r="DT5" s="705"/>
      <c r="DU5" s="706"/>
      <c r="DV5" s="704" t="s">
        <v>353</v>
      </c>
      <c r="DW5" s="705"/>
      <c r="DX5" s="705"/>
      <c r="DY5" s="705"/>
      <c r="DZ5" s="716"/>
      <c r="EA5" s="243"/>
    </row>
    <row r="6" spans="1:131" s="244" customFormat="1" ht="26.25" customHeight="1" thickBot="1" x14ac:dyDescent="0.25">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2">
      <c r="A7" s="247">
        <v>1</v>
      </c>
      <c r="B7" s="718" t="s">
        <v>363</v>
      </c>
      <c r="C7" s="719"/>
      <c r="D7" s="719"/>
      <c r="E7" s="719"/>
      <c r="F7" s="719"/>
      <c r="G7" s="719"/>
      <c r="H7" s="719"/>
      <c r="I7" s="719"/>
      <c r="J7" s="719"/>
      <c r="K7" s="719"/>
      <c r="L7" s="719"/>
      <c r="M7" s="719"/>
      <c r="N7" s="719"/>
      <c r="O7" s="719"/>
      <c r="P7" s="720"/>
      <c r="Q7" s="721">
        <v>464987</v>
      </c>
      <c r="R7" s="722"/>
      <c r="S7" s="722"/>
      <c r="T7" s="722"/>
      <c r="U7" s="722"/>
      <c r="V7" s="722">
        <v>457268</v>
      </c>
      <c r="W7" s="722"/>
      <c r="X7" s="722"/>
      <c r="Y7" s="722"/>
      <c r="Z7" s="722"/>
      <c r="AA7" s="722">
        <v>7719</v>
      </c>
      <c r="AB7" s="722"/>
      <c r="AC7" s="722"/>
      <c r="AD7" s="722"/>
      <c r="AE7" s="723"/>
      <c r="AF7" s="724">
        <v>2522</v>
      </c>
      <c r="AG7" s="725"/>
      <c r="AH7" s="725"/>
      <c r="AI7" s="725"/>
      <c r="AJ7" s="726"/>
      <c r="AK7" s="761">
        <v>17909</v>
      </c>
      <c r="AL7" s="762"/>
      <c r="AM7" s="762"/>
      <c r="AN7" s="762"/>
      <c r="AO7" s="762"/>
      <c r="AP7" s="762">
        <v>977243</v>
      </c>
      <c r="AQ7" s="762"/>
      <c r="AR7" s="762"/>
      <c r="AS7" s="762"/>
      <c r="AT7" s="762"/>
      <c r="AU7" s="763"/>
      <c r="AV7" s="763"/>
      <c r="AW7" s="763"/>
      <c r="AX7" s="763"/>
      <c r="AY7" s="764"/>
      <c r="AZ7" s="241"/>
      <c r="BA7" s="241"/>
      <c r="BB7" s="241"/>
      <c r="BC7" s="241"/>
      <c r="BD7" s="241"/>
      <c r="BE7" s="242"/>
      <c r="BF7" s="242"/>
      <c r="BG7" s="242"/>
      <c r="BH7" s="242"/>
      <c r="BI7" s="242"/>
      <c r="BJ7" s="242"/>
      <c r="BK7" s="242"/>
      <c r="BL7" s="242"/>
      <c r="BM7" s="242"/>
      <c r="BN7" s="242"/>
      <c r="BO7" s="242"/>
      <c r="BP7" s="242"/>
      <c r="BQ7" s="248">
        <v>1</v>
      </c>
      <c r="BR7" s="249" t="s">
        <v>566</v>
      </c>
      <c r="BS7" s="765" t="s">
        <v>567</v>
      </c>
      <c r="BT7" s="766" t="s">
        <v>567</v>
      </c>
      <c r="BU7" s="766" t="s">
        <v>567</v>
      </c>
      <c r="BV7" s="766" t="s">
        <v>567</v>
      </c>
      <c r="BW7" s="766" t="s">
        <v>567</v>
      </c>
      <c r="BX7" s="766" t="s">
        <v>567</v>
      </c>
      <c r="BY7" s="766" t="s">
        <v>567</v>
      </c>
      <c r="BZ7" s="766" t="s">
        <v>567</v>
      </c>
      <c r="CA7" s="766" t="s">
        <v>567</v>
      </c>
      <c r="CB7" s="766" t="s">
        <v>567</v>
      </c>
      <c r="CC7" s="766" t="s">
        <v>567</v>
      </c>
      <c r="CD7" s="766" t="s">
        <v>567</v>
      </c>
      <c r="CE7" s="766" t="s">
        <v>567</v>
      </c>
      <c r="CF7" s="766" t="s">
        <v>567</v>
      </c>
      <c r="CG7" s="767" t="s">
        <v>567</v>
      </c>
      <c r="CH7" s="758">
        <v>238</v>
      </c>
      <c r="CI7" s="759"/>
      <c r="CJ7" s="759"/>
      <c r="CK7" s="759"/>
      <c r="CL7" s="760"/>
      <c r="CM7" s="758">
        <v>-6169</v>
      </c>
      <c r="CN7" s="759"/>
      <c r="CO7" s="759"/>
      <c r="CP7" s="759"/>
      <c r="CQ7" s="760"/>
      <c r="CR7" s="758">
        <v>20</v>
      </c>
      <c r="CS7" s="759"/>
      <c r="CT7" s="759"/>
      <c r="CU7" s="759"/>
      <c r="CV7" s="760"/>
      <c r="CW7" s="758">
        <v>230</v>
      </c>
      <c r="CX7" s="759"/>
      <c r="CY7" s="759"/>
      <c r="CZ7" s="759"/>
      <c r="DA7" s="760"/>
      <c r="DB7" s="758" t="s">
        <v>568</v>
      </c>
      <c r="DC7" s="759"/>
      <c r="DD7" s="759"/>
      <c r="DE7" s="759"/>
      <c r="DF7" s="760"/>
      <c r="DG7" s="758">
        <v>6920</v>
      </c>
      <c r="DH7" s="759"/>
      <c r="DI7" s="759"/>
      <c r="DJ7" s="759"/>
      <c r="DK7" s="760"/>
      <c r="DL7" s="758" t="s">
        <v>568</v>
      </c>
      <c r="DM7" s="759"/>
      <c r="DN7" s="759"/>
      <c r="DO7" s="759"/>
      <c r="DP7" s="760"/>
      <c r="DQ7" s="758">
        <v>6334</v>
      </c>
      <c r="DR7" s="759"/>
      <c r="DS7" s="759"/>
      <c r="DT7" s="759"/>
      <c r="DU7" s="760"/>
      <c r="DV7" s="739"/>
      <c r="DW7" s="740"/>
      <c r="DX7" s="740"/>
      <c r="DY7" s="740"/>
      <c r="DZ7" s="741"/>
      <c r="EA7" s="243"/>
    </row>
    <row r="8" spans="1:131" s="244" customFormat="1" ht="26.25" customHeight="1" x14ac:dyDescent="0.2">
      <c r="A8" s="250">
        <v>2</v>
      </c>
      <c r="B8" s="742" t="s">
        <v>364</v>
      </c>
      <c r="C8" s="743"/>
      <c r="D8" s="743"/>
      <c r="E8" s="743"/>
      <c r="F8" s="743"/>
      <c r="G8" s="743"/>
      <c r="H8" s="743"/>
      <c r="I8" s="743"/>
      <c r="J8" s="743"/>
      <c r="K8" s="743"/>
      <c r="L8" s="743"/>
      <c r="M8" s="743"/>
      <c r="N8" s="743"/>
      <c r="O8" s="743"/>
      <c r="P8" s="744"/>
      <c r="Q8" s="745">
        <v>9845</v>
      </c>
      <c r="R8" s="746"/>
      <c r="S8" s="746"/>
      <c r="T8" s="746"/>
      <c r="U8" s="746"/>
      <c r="V8" s="746">
        <v>7583</v>
      </c>
      <c r="W8" s="746"/>
      <c r="X8" s="746"/>
      <c r="Y8" s="746"/>
      <c r="Z8" s="746"/>
      <c r="AA8" s="746">
        <v>2262</v>
      </c>
      <c r="AB8" s="746"/>
      <c r="AC8" s="746"/>
      <c r="AD8" s="746"/>
      <c r="AE8" s="747"/>
      <c r="AF8" s="748">
        <v>2120</v>
      </c>
      <c r="AG8" s="749"/>
      <c r="AH8" s="749"/>
      <c r="AI8" s="749"/>
      <c r="AJ8" s="750"/>
      <c r="AK8" s="751" t="s">
        <v>496</v>
      </c>
      <c r="AL8" s="752"/>
      <c r="AM8" s="752"/>
      <c r="AN8" s="752"/>
      <c r="AO8" s="752"/>
      <c r="AP8" s="752">
        <v>11175</v>
      </c>
      <c r="AQ8" s="752"/>
      <c r="AR8" s="752"/>
      <c r="AS8" s="752"/>
      <c r="AT8" s="752"/>
      <c r="AU8" s="753"/>
      <c r="AV8" s="753"/>
      <c r="AW8" s="753"/>
      <c r="AX8" s="753"/>
      <c r="AY8" s="754"/>
      <c r="AZ8" s="241"/>
      <c r="BA8" s="241"/>
      <c r="BB8" s="241"/>
      <c r="BC8" s="241"/>
      <c r="BD8" s="241"/>
      <c r="BE8" s="242"/>
      <c r="BF8" s="242"/>
      <c r="BG8" s="242"/>
      <c r="BH8" s="242"/>
      <c r="BI8" s="242"/>
      <c r="BJ8" s="242"/>
      <c r="BK8" s="242"/>
      <c r="BL8" s="242"/>
      <c r="BM8" s="242"/>
      <c r="BN8" s="242"/>
      <c r="BO8" s="242"/>
      <c r="BP8" s="242"/>
      <c r="BQ8" s="251">
        <v>2</v>
      </c>
      <c r="BR8" s="252"/>
      <c r="BS8" s="755" t="s">
        <v>569</v>
      </c>
      <c r="BT8" s="756" t="s">
        <v>569</v>
      </c>
      <c r="BU8" s="756" t="s">
        <v>569</v>
      </c>
      <c r="BV8" s="756" t="s">
        <v>569</v>
      </c>
      <c r="BW8" s="756" t="s">
        <v>569</v>
      </c>
      <c r="BX8" s="756" t="s">
        <v>569</v>
      </c>
      <c r="BY8" s="756" t="s">
        <v>569</v>
      </c>
      <c r="BZ8" s="756" t="s">
        <v>569</v>
      </c>
      <c r="CA8" s="756" t="s">
        <v>569</v>
      </c>
      <c r="CB8" s="756" t="s">
        <v>569</v>
      </c>
      <c r="CC8" s="756" t="s">
        <v>569</v>
      </c>
      <c r="CD8" s="756" t="s">
        <v>569</v>
      </c>
      <c r="CE8" s="756" t="s">
        <v>569</v>
      </c>
      <c r="CF8" s="756" t="s">
        <v>569</v>
      </c>
      <c r="CG8" s="757" t="s">
        <v>569</v>
      </c>
      <c r="CH8" s="768">
        <v>14</v>
      </c>
      <c r="CI8" s="769"/>
      <c r="CJ8" s="769"/>
      <c r="CK8" s="769"/>
      <c r="CL8" s="770"/>
      <c r="CM8" s="768">
        <v>646</v>
      </c>
      <c r="CN8" s="769"/>
      <c r="CO8" s="769"/>
      <c r="CP8" s="769"/>
      <c r="CQ8" s="770"/>
      <c r="CR8" s="768">
        <v>200</v>
      </c>
      <c r="CS8" s="769"/>
      <c r="CT8" s="769"/>
      <c r="CU8" s="769"/>
      <c r="CV8" s="770"/>
      <c r="CW8" s="768">
        <v>5</v>
      </c>
      <c r="CX8" s="769"/>
      <c r="CY8" s="769"/>
      <c r="CZ8" s="769"/>
      <c r="DA8" s="770"/>
      <c r="DB8" s="768" t="s">
        <v>568</v>
      </c>
      <c r="DC8" s="769"/>
      <c r="DD8" s="769"/>
      <c r="DE8" s="769"/>
      <c r="DF8" s="770"/>
      <c r="DG8" s="768" t="s">
        <v>568</v>
      </c>
      <c r="DH8" s="769"/>
      <c r="DI8" s="769"/>
      <c r="DJ8" s="769"/>
      <c r="DK8" s="770"/>
      <c r="DL8" s="768" t="s">
        <v>568</v>
      </c>
      <c r="DM8" s="769"/>
      <c r="DN8" s="769"/>
      <c r="DO8" s="769"/>
      <c r="DP8" s="770"/>
      <c r="DQ8" s="768" t="s">
        <v>568</v>
      </c>
      <c r="DR8" s="769"/>
      <c r="DS8" s="769"/>
      <c r="DT8" s="769"/>
      <c r="DU8" s="770"/>
      <c r="DV8" s="771"/>
      <c r="DW8" s="772"/>
      <c r="DX8" s="772"/>
      <c r="DY8" s="772"/>
      <c r="DZ8" s="773"/>
      <c r="EA8" s="243"/>
    </row>
    <row r="9" spans="1:131" s="244" customFormat="1" ht="26.25" customHeight="1" x14ac:dyDescent="0.2">
      <c r="A9" s="250">
        <v>3</v>
      </c>
      <c r="B9" s="742" t="s">
        <v>365</v>
      </c>
      <c r="C9" s="743"/>
      <c r="D9" s="743"/>
      <c r="E9" s="743"/>
      <c r="F9" s="743"/>
      <c r="G9" s="743"/>
      <c r="H9" s="743"/>
      <c r="I9" s="743"/>
      <c r="J9" s="743"/>
      <c r="K9" s="743"/>
      <c r="L9" s="743"/>
      <c r="M9" s="743"/>
      <c r="N9" s="743"/>
      <c r="O9" s="743"/>
      <c r="P9" s="744"/>
      <c r="Q9" s="745">
        <v>0</v>
      </c>
      <c r="R9" s="746"/>
      <c r="S9" s="746"/>
      <c r="T9" s="746"/>
      <c r="U9" s="746"/>
      <c r="V9" s="746">
        <v>0</v>
      </c>
      <c r="W9" s="746"/>
      <c r="X9" s="746"/>
      <c r="Y9" s="746"/>
      <c r="Z9" s="746"/>
      <c r="AA9" s="746" t="s">
        <v>496</v>
      </c>
      <c r="AB9" s="746"/>
      <c r="AC9" s="746"/>
      <c r="AD9" s="746"/>
      <c r="AE9" s="747"/>
      <c r="AF9" s="748" t="s">
        <v>129</v>
      </c>
      <c r="AG9" s="749"/>
      <c r="AH9" s="749"/>
      <c r="AI9" s="749"/>
      <c r="AJ9" s="750"/>
      <c r="AK9" s="751" t="s">
        <v>496</v>
      </c>
      <c r="AL9" s="752"/>
      <c r="AM9" s="752"/>
      <c r="AN9" s="752"/>
      <c r="AO9" s="752"/>
      <c r="AP9" s="752" t="s">
        <v>496</v>
      </c>
      <c r="AQ9" s="752"/>
      <c r="AR9" s="752"/>
      <c r="AS9" s="752"/>
      <c r="AT9" s="752"/>
      <c r="AU9" s="753"/>
      <c r="AV9" s="753"/>
      <c r="AW9" s="753"/>
      <c r="AX9" s="753"/>
      <c r="AY9" s="754"/>
      <c r="AZ9" s="241"/>
      <c r="BA9" s="241"/>
      <c r="BB9" s="241"/>
      <c r="BC9" s="241"/>
      <c r="BD9" s="241"/>
      <c r="BE9" s="242"/>
      <c r="BF9" s="242"/>
      <c r="BG9" s="242"/>
      <c r="BH9" s="242"/>
      <c r="BI9" s="242"/>
      <c r="BJ9" s="242"/>
      <c r="BK9" s="242"/>
      <c r="BL9" s="242"/>
      <c r="BM9" s="242"/>
      <c r="BN9" s="242"/>
      <c r="BO9" s="242"/>
      <c r="BP9" s="242"/>
      <c r="BQ9" s="251">
        <v>3</v>
      </c>
      <c r="BR9" s="252"/>
      <c r="BS9" s="755" t="s">
        <v>570</v>
      </c>
      <c r="BT9" s="756" t="s">
        <v>570</v>
      </c>
      <c r="BU9" s="756" t="s">
        <v>570</v>
      </c>
      <c r="BV9" s="756" t="s">
        <v>570</v>
      </c>
      <c r="BW9" s="756" t="s">
        <v>570</v>
      </c>
      <c r="BX9" s="756" t="s">
        <v>570</v>
      </c>
      <c r="BY9" s="756" t="s">
        <v>570</v>
      </c>
      <c r="BZ9" s="756" t="s">
        <v>570</v>
      </c>
      <c r="CA9" s="756" t="s">
        <v>570</v>
      </c>
      <c r="CB9" s="756" t="s">
        <v>570</v>
      </c>
      <c r="CC9" s="756" t="s">
        <v>570</v>
      </c>
      <c r="CD9" s="756" t="s">
        <v>570</v>
      </c>
      <c r="CE9" s="756" t="s">
        <v>570</v>
      </c>
      <c r="CF9" s="756" t="s">
        <v>570</v>
      </c>
      <c r="CG9" s="757" t="s">
        <v>570</v>
      </c>
      <c r="CH9" s="768">
        <v>0</v>
      </c>
      <c r="CI9" s="769"/>
      <c r="CJ9" s="769"/>
      <c r="CK9" s="769"/>
      <c r="CL9" s="770"/>
      <c r="CM9" s="768">
        <v>507</v>
      </c>
      <c r="CN9" s="769"/>
      <c r="CO9" s="769"/>
      <c r="CP9" s="769"/>
      <c r="CQ9" s="770"/>
      <c r="CR9" s="768">
        <v>300</v>
      </c>
      <c r="CS9" s="769"/>
      <c r="CT9" s="769"/>
      <c r="CU9" s="769"/>
      <c r="CV9" s="770"/>
      <c r="CW9" s="768" t="s">
        <v>568</v>
      </c>
      <c r="CX9" s="769"/>
      <c r="CY9" s="769"/>
      <c r="CZ9" s="769"/>
      <c r="DA9" s="770"/>
      <c r="DB9" s="768" t="s">
        <v>568</v>
      </c>
      <c r="DC9" s="769"/>
      <c r="DD9" s="769"/>
      <c r="DE9" s="769"/>
      <c r="DF9" s="770"/>
      <c r="DG9" s="768" t="s">
        <v>568</v>
      </c>
      <c r="DH9" s="769"/>
      <c r="DI9" s="769"/>
      <c r="DJ9" s="769"/>
      <c r="DK9" s="770"/>
      <c r="DL9" s="768" t="s">
        <v>568</v>
      </c>
      <c r="DM9" s="769"/>
      <c r="DN9" s="769"/>
      <c r="DO9" s="769"/>
      <c r="DP9" s="770"/>
      <c r="DQ9" s="768" t="s">
        <v>568</v>
      </c>
      <c r="DR9" s="769"/>
      <c r="DS9" s="769"/>
      <c r="DT9" s="769"/>
      <c r="DU9" s="770"/>
      <c r="DV9" s="771"/>
      <c r="DW9" s="772"/>
      <c r="DX9" s="772"/>
      <c r="DY9" s="772"/>
      <c r="DZ9" s="773"/>
      <c r="EA9" s="243"/>
    </row>
    <row r="10" spans="1:131" s="244" customFormat="1" ht="26.25" customHeight="1" x14ac:dyDescent="0.2">
      <c r="A10" s="250">
        <v>4</v>
      </c>
      <c r="B10" s="742" t="s">
        <v>366</v>
      </c>
      <c r="C10" s="743"/>
      <c r="D10" s="743"/>
      <c r="E10" s="743"/>
      <c r="F10" s="743"/>
      <c r="G10" s="743"/>
      <c r="H10" s="743"/>
      <c r="I10" s="743"/>
      <c r="J10" s="743"/>
      <c r="K10" s="743"/>
      <c r="L10" s="743"/>
      <c r="M10" s="743"/>
      <c r="N10" s="743"/>
      <c r="O10" s="743"/>
      <c r="P10" s="744"/>
      <c r="Q10" s="745">
        <v>207</v>
      </c>
      <c r="R10" s="746"/>
      <c r="S10" s="746"/>
      <c r="T10" s="746"/>
      <c r="U10" s="746"/>
      <c r="V10" s="746">
        <v>108</v>
      </c>
      <c r="W10" s="746"/>
      <c r="X10" s="746"/>
      <c r="Y10" s="746"/>
      <c r="Z10" s="746"/>
      <c r="AA10" s="746">
        <v>99</v>
      </c>
      <c r="AB10" s="746"/>
      <c r="AC10" s="746"/>
      <c r="AD10" s="746"/>
      <c r="AE10" s="747"/>
      <c r="AF10" s="748" t="s">
        <v>129</v>
      </c>
      <c r="AG10" s="749"/>
      <c r="AH10" s="749"/>
      <c r="AI10" s="749"/>
      <c r="AJ10" s="750"/>
      <c r="AK10" s="751">
        <v>2</v>
      </c>
      <c r="AL10" s="752"/>
      <c r="AM10" s="752"/>
      <c r="AN10" s="752"/>
      <c r="AO10" s="752"/>
      <c r="AP10" s="752">
        <v>217</v>
      </c>
      <c r="AQ10" s="752"/>
      <c r="AR10" s="752"/>
      <c r="AS10" s="752"/>
      <c r="AT10" s="752"/>
      <c r="AU10" s="753"/>
      <c r="AV10" s="753"/>
      <c r="AW10" s="753"/>
      <c r="AX10" s="753"/>
      <c r="AY10" s="754"/>
      <c r="AZ10" s="241"/>
      <c r="BA10" s="241"/>
      <c r="BB10" s="241"/>
      <c r="BC10" s="241"/>
      <c r="BD10" s="241"/>
      <c r="BE10" s="242"/>
      <c r="BF10" s="242"/>
      <c r="BG10" s="242"/>
      <c r="BH10" s="242"/>
      <c r="BI10" s="242"/>
      <c r="BJ10" s="242"/>
      <c r="BK10" s="242"/>
      <c r="BL10" s="242"/>
      <c r="BM10" s="242"/>
      <c r="BN10" s="242"/>
      <c r="BO10" s="242"/>
      <c r="BP10" s="242"/>
      <c r="BQ10" s="251">
        <v>4</v>
      </c>
      <c r="BR10" s="252"/>
      <c r="BS10" s="755" t="s">
        <v>571</v>
      </c>
      <c r="BT10" s="756" t="s">
        <v>571</v>
      </c>
      <c r="BU10" s="756" t="s">
        <v>571</v>
      </c>
      <c r="BV10" s="756" t="s">
        <v>571</v>
      </c>
      <c r="BW10" s="756" t="s">
        <v>571</v>
      </c>
      <c r="BX10" s="756" t="s">
        <v>571</v>
      </c>
      <c r="BY10" s="756" t="s">
        <v>571</v>
      </c>
      <c r="BZ10" s="756" t="s">
        <v>571</v>
      </c>
      <c r="CA10" s="756" t="s">
        <v>571</v>
      </c>
      <c r="CB10" s="756" t="s">
        <v>571</v>
      </c>
      <c r="CC10" s="756" t="s">
        <v>571</v>
      </c>
      <c r="CD10" s="756" t="s">
        <v>571</v>
      </c>
      <c r="CE10" s="756" t="s">
        <v>571</v>
      </c>
      <c r="CF10" s="756" t="s">
        <v>571</v>
      </c>
      <c r="CG10" s="757" t="s">
        <v>571</v>
      </c>
      <c r="CH10" s="768">
        <v>0</v>
      </c>
      <c r="CI10" s="769"/>
      <c r="CJ10" s="769"/>
      <c r="CK10" s="769"/>
      <c r="CL10" s="770"/>
      <c r="CM10" s="768">
        <v>302</v>
      </c>
      <c r="CN10" s="769"/>
      <c r="CO10" s="769"/>
      <c r="CP10" s="769"/>
      <c r="CQ10" s="770"/>
      <c r="CR10" s="768">
        <v>300</v>
      </c>
      <c r="CS10" s="769"/>
      <c r="CT10" s="769"/>
      <c r="CU10" s="769"/>
      <c r="CV10" s="770"/>
      <c r="CW10" s="768" t="s">
        <v>572</v>
      </c>
      <c r="CX10" s="769"/>
      <c r="CY10" s="769"/>
      <c r="CZ10" s="769"/>
      <c r="DA10" s="770"/>
      <c r="DB10" s="768" t="s">
        <v>568</v>
      </c>
      <c r="DC10" s="769"/>
      <c r="DD10" s="769"/>
      <c r="DE10" s="769"/>
      <c r="DF10" s="770"/>
      <c r="DG10" s="768" t="s">
        <v>568</v>
      </c>
      <c r="DH10" s="769"/>
      <c r="DI10" s="769"/>
      <c r="DJ10" s="769"/>
      <c r="DK10" s="770"/>
      <c r="DL10" s="768" t="s">
        <v>572</v>
      </c>
      <c r="DM10" s="769"/>
      <c r="DN10" s="769"/>
      <c r="DO10" s="769"/>
      <c r="DP10" s="770"/>
      <c r="DQ10" s="768" t="s">
        <v>568</v>
      </c>
      <c r="DR10" s="769"/>
      <c r="DS10" s="769"/>
      <c r="DT10" s="769"/>
      <c r="DU10" s="770"/>
      <c r="DV10" s="771"/>
      <c r="DW10" s="772"/>
      <c r="DX10" s="772"/>
      <c r="DY10" s="772"/>
      <c r="DZ10" s="773"/>
      <c r="EA10" s="243"/>
    </row>
    <row r="11" spans="1:131" s="244" customFormat="1" ht="26.25" customHeight="1" x14ac:dyDescent="0.2">
      <c r="A11" s="250">
        <v>5</v>
      </c>
      <c r="B11" s="742" t="s">
        <v>367</v>
      </c>
      <c r="C11" s="743"/>
      <c r="D11" s="743"/>
      <c r="E11" s="743"/>
      <c r="F11" s="743"/>
      <c r="G11" s="743"/>
      <c r="H11" s="743"/>
      <c r="I11" s="743"/>
      <c r="J11" s="743"/>
      <c r="K11" s="743"/>
      <c r="L11" s="743"/>
      <c r="M11" s="743"/>
      <c r="N11" s="743"/>
      <c r="O11" s="743"/>
      <c r="P11" s="744"/>
      <c r="Q11" s="745">
        <v>4460</v>
      </c>
      <c r="R11" s="746"/>
      <c r="S11" s="746"/>
      <c r="T11" s="746"/>
      <c r="U11" s="746"/>
      <c r="V11" s="746">
        <v>1981</v>
      </c>
      <c r="W11" s="746"/>
      <c r="X11" s="746"/>
      <c r="Y11" s="746"/>
      <c r="Z11" s="746"/>
      <c r="AA11" s="746">
        <v>2479</v>
      </c>
      <c r="AB11" s="746"/>
      <c r="AC11" s="746"/>
      <c r="AD11" s="746"/>
      <c r="AE11" s="747"/>
      <c r="AF11" s="748">
        <v>2479</v>
      </c>
      <c r="AG11" s="749"/>
      <c r="AH11" s="749"/>
      <c r="AI11" s="749"/>
      <c r="AJ11" s="750"/>
      <c r="AK11" s="751" t="s">
        <v>496</v>
      </c>
      <c r="AL11" s="752"/>
      <c r="AM11" s="752"/>
      <c r="AN11" s="752"/>
      <c r="AO11" s="752"/>
      <c r="AP11" s="752">
        <v>3543</v>
      </c>
      <c r="AQ11" s="752"/>
      <c r="AR11" s="752"/>
      <c r="AS11" s="752"/>
      <c r="AT11" s="752"/>
      <c r="AU11" s="753"/>
      <c r="AV11" s="753"/>
      <c r="AW11" s="753"/>
      <c r="AX11" s="753"/>
      <c r="AY11" s="754"/>
      <c r="AZ11" s="241"/>
      <c r="BA11" s="241"/>
      <c r="BB11" s="241"/>
      <c r="BC11" s="241"/>
      <c r="BD11" s="241"/>
      <c r="BE11" s="242"/>
      <c r="BF11" s="242"/>
      <c r="BG11" s="242"/>
      <c r="BH11" s="242"/>
      <c r="BI11" s="242"/>
      <c r="BJ11" s="242"/>
      <c r="BK11" s="242"/>
      <c r="BL11" s="242"/>
      <c r="BM11" s="242"/>
      <c r="BN11" s="242"/>
      <c r="BO11" s="242"/>
      <c r="BP11" s="242"/>
      <c r="BQ11" s="251">
        <v>5</v>
      </c>
      <c r="BR11" s="252"/>
      <c r="BS11" s="755" t="s">
        <v>573</v>
      </c>
      <c r="BT11" s="756" t="s">
        <v>573</v>
      </c>
      <c r="BU11" s="756" t="s">
        <v>573</v>
      </c>
      <c r="BV11" s="756" t="s">
        <v>573</v>
      </c>
      <c r="BW11" s="756" t="s">
        <v>573</v>
      </c>
      <c r="BX11" s="756" t="s">
        <v>573</v>
      </c>
      <c r="BY11" s="756" t="s">
        <v>573</v>
      </c>
      <c r="BZ11" s="756" t="s">
        <v>573</v>
      </c>
      <c r="CA11" s="756" t="s">
        <v>573</v>
      </c>
      <c r="CB11" s="756" t="s">
        <v>573</v>
      </c>
      <c r="CC11" s="756" t="s">
        <v>573</v>
      </c>
      <c r="CD11" s="756" t="s">
        <v>573</v>
      </c>
      <c r="CE11" s="756" t="s">
        <v>573</v>
      </c>
      <c r="CF11" s="756" t="s">
        <v>573</v>
      </c>
      <c r="CG11" s="757" t="s">
        <v>573</v>
      </c>
      <c r="CH11" s="768">
        <v>5</v>
      </c>
      <c r="CI11" s="769"/>
      <c r="CJ11" s="769"/>
      <c r="CK11" s="769"/>
      <c r="CL11" s="770"/>
      <c r="CM11" s="768">
        <v>108</v>
      </c>
      <c r="CN11" s="769"/>
      <c r="CO11" s="769"/>
      <c r="CP11" s="769"/>
      <c r="CQ11" s="770"/>
      <c r="CR11" s="768">
        <v>15</v>
      </c>
      <c r="CS11" s="769"/>
      <c r="CT11" s="769"/>
      <c r="CU11" s="769"/>
      <c r="CV11" s="770"/>
      <c r="CW11" s="768" t="s">
        <v>568</v>
      </c>
      <c r="CX11" s="769"/>
      <c r="CY11" s="769"/>
      <c r="CZ11" s="769"/>
      <c r="DA11" s="770"/>
      <c r="DB11" s="768" t="s">
        <v>568</v>
      </c>
      <c r="DC11" s="769"/>
      <c r="DD11" s="769"/>
      <c r="DE11" s="769"/>
      <c r="DF11" s="770"/>
      <c r="DG11" s="768" t="s">
        <v>568</v>
      </c>
      <c r="DH11" s="769"/>
      <c r="DI11" s="769"/>
      <c r="DJ11" s="769"/>
      <c r="DK11" s="770"/>
      <c r="DL11" s="768" t="s">
        <v>568</v>
      </c>
      <c r="DM11" s="769"/>
      <c r="DN11" s="769"/>
      <c r="DO11" s="769"/>
      <c r="DP11" s="770"/>
      <c r="DQ11" s="768" t="s">
        <v>568</v>
      </c>
      <c r="DR11" s="769"/>
      <c r="DS11" s="769"/>
      <c r="DT11" s="769"/>
      <c r="DU11" s="770"/>
      <c r="DV11" s="771"/>
      <c r="DW11" s="772"/>
      <c r="DX11" s="772"/>
      <c r="DY11" s="772"/>
      <c r="DZ11" s="773"/>
      <c r="EA11" s="243"/>
    </row>
    <row r="12" spans="1:131" s="244" customFormat="1" ht="26.25" customHeight="1" x14ac:dyDescent="0.2">
      <c r="A12" s="250">
        <v>6</v>
      </c>
      <c r="B12" s="742" t="s">
        <v>368</v>
      </c>
      <c r="C12" s="743"/>
      <c r="D12" s="743"/>
      <c r="E12" s="743"/>
      <c r="F12" s="743"/>
      <c r="G12" s="743"/>
      <c r="H12" s="743"/>
      <c r="I12" s="743"/>
      <c r="J12" s="743"/>
      <c r="K12" s="743"/>
      <c r="L12" s="743"/>
      <c r="M12" s="743"/>
      <c r="N12" s="743"/>
      <c r="O12" s="743"/>
      <c r="P12" s="744"/>
      <c r="Q12" s="745">
        <v>5467</v>
      </c>
      <c r="R12" s="746"/>
      <c r="S12" s="746"/>
      <c r="T12" s="746"/>
      <c r="U12" s="746"/>
      <c r="V12" s="746">
        <v>1189</v>
      </c>
      <c r="W12" s="746"/>
      <c r="X12" s="746"/>
      <c r="Y12" s="746"/>
      <c r="Z12" s="746"/>
      <c r="AA12" s="746">
        <v>4278</v>
      </c>
      <c r="AB12" s="746"/>
      <c r="AC12" s="746"/>
      <c r="AD12" s="746"/>
      <c r="AE12" s="747"/>
      <c r="AF12" s="748">
        <v>3889</v>
      </c>
      <c r="AG12" s="749"/>
      <c r="AH12" s="749"/>
      <c r="AI12" s="749"/>
      <c r="AJ12" s="750"/>
      <c r="AK12" s="751">
        <v>296</v>
      </c>
      <c r="AL12" s="752"/>
      <c r="AM12" s="752"/>
      <c r="AN12" s="752"/>
      <c r="AO12" s="752"/>
      <c r="AP12" s="752" t="s">
        <v>496</v>
      </c>
      <c r="AQ12" s="752"/>
      <c r="AR12" s="752"/>
      <c r="AS12" s="752"/>
      <c r="AT12" s="752"/>
      <c r="AU12" s="753"/>
      <c r="AV12" s="753"/>
      <c r="AW12" s="753"/>
      <c r="AX12" s="753"/>
      <c r="AY12" s="754"/>
      <c r="AZ12" s="241"/>
      <c r="BA12" s="241"/>
      <c r="BB12" s="241"/>
      <c r="BC12" s="241"/>
      <c r="BD12" s="241"/>
      <c r="BE12" s="242"/>
      <c r="BF12" s="242"/>
      <c r="BG12" s="242"/>
      <c r="BH12" s="242"/>
      <c r="BI12" s="242"/>
      <c r="BJ12" s="242"/>
      <c r="BK12" s="242"/>
      <c r="BL12" s="242"/>
      <c r="BM12" s="242"/>
      <c r="BN12" s="242"/>
      <c r="BO12" s="242"/>
      <c r="BP12" s="242"/>
      <c r="BQ12" s="251">
        <v>6</v>
      </c>
      <c r="BR12" s="252"/>
      <c r="BS12" s="755" t="s">
        <v>574</v>
      </c>
      <c r="BT12" s="756" t="s">
        <v>574</v>
      </c>
      <c r="BU12" s="756" t="s">
        <v>574</v>
      </c>
      <c r="BV12" s="756" t="s">
        <v>574</v>
      </c>
      <c r="BW12" s="756" t="s">
        <v>574</v>
      </c>
      <c r="BX12" s="756" t="s">
        <v>574</v>
      </c>
      <c r="BY12" s="756" t="s">
        <v>574</v>
      </c>
      <c r="BZ12" s="756" t="s">
        <v>574</v>
      </c>
      <c r="CA12" s="756" t="s">
        <v>574</v>
      </c>
      <c r="CB12" s="756" t="s">
        <v>574</v>
      </c>
      <c r="CC12" s="756" t="s">
        <v>574</v>
      </c>
      <c r="CD12" s="756" t="s">
        <v>574</v>
      </c>
      <c r="CE12" s="756" t="s">
        <v>574</v>
      </c>
      <c r="CF12" s="756" t="s">
        <v>574</v>
      </c>
      <c r="CG12" s="757" t="s">
        <v>574</v>
      </c>
      <c r="CH12" s="768">
        <v>14</v>
      </c>
      <c r="CI12" s="769"/>
      <c r="CJ12" s="769"/>
      <c r="CK12" s="769"/>
      <c r="CL12" s="770"/>
      <c r="CM12" s="768">
        <v>172</v>
      </c>
      <c r="CN12" s="769"/>
      <c r="CO12" s="769"/>
      <c r="CP12" s="769"/>
      <c r="CQ12" s="770"/>
      <c r="CR12" s="768">
        <v>20</v>
      </c>
      <c r="CS12" s="769"/>
      <c r="CT12" s="769"/>
      <c r="CU12" s="769"/>
      <c r="CV12" s="770"/>
      <c r="CW12" s="768">
        <v>4</v>
      </c>
      <c r="CX12" s="769"/>
      <c r="CY12" s="769"/>
      <c r="CZ12" s="769"/>
      <c r="DA12" s="770"/>
      <c r="DB12" s="768" t="s">
        <v>568</v>
      </c>
      <c r="DC12" s="769"/>
      <c r="DD12" s="769"/>
      <c r="DE12" s="769"/>
      <c r="DF12" s="770"/>
      <c r="DG12" s="768" t="s">
        <v>572</v>
      </c>
      <c r="DH12" s="769"/>
      <c r="DI12" s="769"/>
      <c r="DJ12" s="769"/>
      <c r="DK12" s="770"/>
      <c r="DL12" s="768" t="s">
        <v>572</v>
      </c>
      <c r="DM12" s="769"/>
      <c r="DN12" s="769"/>
      <c r="DO12" s="769"/>
      <c r="DP12" s="770"/>
      <c r="DQ12" s="768" t="s">
        <v>568</v>
      </c>
      <c r="DR12" s="769"/>
      <c r="DS12" s="769"/>
      <c r="DT12" s="769"/>
      <c r="DU12" s="770"/>
      <c r="DV12" s="771"/>
      <c r="DW12" s="772"/>
      <c r="DX12" s="772"/>
      <c r="DY12" s="772"/>
      <c r="DZ12" s="773"/>
      <c r="EA12" s="243"/>
    </row>
    <row r="13" spans="1:131" s="244" customFormat="1" ht="26.25" customHeight="1" x14ac:dyDescent="0.2">
      <c r="A13" s="250">
        <v>7</v>
      </c>
      <c r="B13" s="742" t="s">
        <v>369</v>
      </c>
      <c r="C13" s="743"/>
      <c r="D13" s="743"/>
      <c r="E13" s="743"/>
      <c r="F13" s="743"/>
      <c r="G13" s="743"/>
      <c r="H13" s="743"/>
      <c r="I13" s="743"/>
      <c r="J13" s="743"/>
      <c r="K13" s="743"/>
      <c r="L13" s="743"/>
      <c r="M13" s="743"/>
      <c r="N13" s="743"/>
      <c r="O13" s="743"/>
      <c r="P13" s="744"/>
      <c r="Q13" s="745">
        <v>1503</v>
      </c>
      <c r="R13" s="746"/>
      <c r="S13" s="746"/>
      <c r="T13" s="746"/>
      <c r="U13" s="746"/>
      <c r="V13" s="746">
        <v>1466</v>
      </c>
      <c r="W13" s="746"/>
      <c r="X13" s="746"/>
      <c r="Y13" s="746"/>
      <c r="Z13" s="746"/>
      <c r="AA13" s="746">
        <v>37</v>
      </c>
      <c r="AB13" s="746"/>
      <c r="AC13" s="746"/>
      <c r="AD13" s="746"/>
      <c r="AE13" s="747"/>
      <c r="AF13" s="748">
        <v>37</v>
      </c>
      <c r="AG13" s="749"/>
      <c r="AH13" s="749"/>
      <c r="AI13" s="749"/>
      <c r="AJ13" s="750"/>
      <c r="AK13" s="751" t="s">
        <v>496</v>
      </c>
      <c r="AL13" s="752"/>
      <c r="AM13" s="752"/>
      <c r="AN13" s="752"/>
      <c r="AO13" s="752"/>
      <c r="AP13" s="752" t="s">
        <v>496</v>
      </c>
      <c r="AQ13" s="752"/>
      <c r="AR13" s="752"/>
      <c r="AS13" s="752"/>
      <c r="AT13" s="752"/>
      <c r="AU13" s="753"/>
      <c r="AV13" s="753"/>
      <c r="AW13" s="753"/>
      <c r="AX13" s="753"/>
      <c r="AY13" s="754"/>
      <c r="AZ13" s="241"/>
      <c r="BA13" s="241"/>
      <c r="BB13" s="241"/>
      <c r="BC13" s="241"/>
      <c r="BD13" s="241"/>
      <c r="BE13" s="242"/>
      <c r="BF13" s="242"/>
      <c r="BG13" s="242"/>
      <c r="BH13" s="242"/>
      <c r="BI13" s="242"/>
      <c r="BJ13" s="242"/>
      <c r="BK13" s="242"/>
      <c r="BL13" s="242"/>
      <c r="BM13" s="242"/>
      <c r="BN13" s="242"/>
      <c r="BO13" s="242"/>
      <c r="BP13" s="242"/>
      <c r="BQ13" s="251">
        <v>7</v>
      </c>
      <c r="BR13" s="252"/>
      <c r="BS13" s="755" t="s">
        <v>575</v>
      </c>
      <c r="BT13" s="756" t="s">
        <v>575</v>
      </c>
      <c r="BU13" s="756" t="s">
        <v>575</v>
      </c>
      <c r="BV13" s="756" t="s">
        <v>575</v>
      </c>
      <c r="BW13" s="756" t="s">
        <v>575</v>
      </c>
      <c r="BX13" s="756" t="s">
        <v>575</v>
      </c>
      <c r="BY13" s="756" t="s">
        <v>575</v>
      </c>
      <c r="BZ13" s="756" t="s">
        <v>575</v>
      </c>
      <c r="CA13" s="756" t="s">
        <v>575</v>
      </c>
      <c r="CB13" s="756" t="s">
        <v>575</v>
      </c>
      <c r="CC13" s="756" t="s">
        <v>575</v>
      </c>
      <c r="CD13" s="756" t="s">
        <v>575</v>
      </c>
      <c r="CE13" s="756" t="s">
        <v>575</v>
      </c>
      <c r="CF13" s="756" t="s">
        <v>575</v>
      </c>
      <c r="CG13" s="757" t="s">
        <v>575</v>
      </c>
      <c r="CH13" s="768">
        <v>-1</v>
      </c>
      <c r="CI13" s="769"/>
      <c r="CJ13" s="769"/>
      <c r="CK13" s="769"/>
      <c r="CL13" s="770"/>
      <c r="CM13" s="768">
        <v>312</v>
      </c>
      <c r="CN13" s="769"/>
      <c r="CO13" s="769"/>
      <c r="CP13" s="769"/>
      <c r="CQ13" s="770"/>
      <c r="CR13" s="768">
        <v>300</v>
      </c>
      <c r="CS13" s="769"/>
      <c r="CT13" s="769"/>
      <c r="CU13" s="769"/>
      <c r="CV13" s="770"/>
      <c r="CW13" s="768" t="s">
        <v>568</v>
      </c>
      <c r="CX13" s="769"/>
      <c r="CY13" s="769"/>
      <c r="CZ13" s="769"/>
      <c r="DA13" s="770"/>
      <c r="DB13" s="768" t="s">
        <v>568</v>
      </c>
      <c r="DC13" s="769"/>
      <c r="DD13" s="769"/>
      <c r="DE13" s="769"/>
      <c r="DF13" s="770"/>
      <c r="DG13" s="768" t="s">
        <v>572</v>
      </c>
      <c r="DH13" s="769"/>
      <c r="DI13" s="769"/>
      <c r="DJ13" s="769"/>
      <c r="DK13" s="770"/>
      <c r="DL13" s="768" t="s">
        <v>568</v>
      </c>
      <c r="DM13" s="769"/>
      <c r="DN13" s="769"/>
      <c r="DO13" s="769"/>
      <c r="DP13" s="770"/>
      <c r="DQ13" s="768" t="s">
        <v>572</v>
      </c>
      <c r="DR13" s="769"/>
      <c r="DS13" s="769"/>
      <c r="DT13" s="769"/>
      <c r="DU13" s="770"/>
      <c r="DV13" s="771"/>
      <c r="DW13" s="772"/>
      <c r="DX13" s="772"/>
      <c r="DY13" s="772"/>
      <c r="DZ13" s="773"/>
      <c r="EA13" s="243"/>
    </row>
    <row r="14" spans="1:131" s="244" customFormat="1" ht="26.25" customHeight="1" x14ac:dyDescent="0.2">
      <c r="A14" s="250">
        <v>8</v>
      </c>
      <c r="B14" s="742" t="s">
        <v>370</v>
      </c>
      <c r="C14" s="743"/>
      <c r="D14" s="743"/>
      <c r="E14" s="743"/>
      <c r="F14" s="743"/>
      <c r="G14" s="743"/>
      <c r="H14" s="743"/>
      <c r="I14" s="743"/>
      <c r="J14" s="743"/>
      <c r="K14" s="743"/>
      <c r="L14" s="743"/>
      <c r="M14" s="743"/>
      <c r="N14" s="743"/>
      <c r="O14" s="743"/>
      <c r="P14" s="744"/>
      <c r="Q14" s="745">
        <v>100922</v>
      </c>
      <c r="R14" s="746"/>
      <c r="S14" s="746"/>
      <c r="T14" s="746"/>
      <c r="U14" s="746"/>
      <c r="V14" s="746">
        <v>100897</v>
      </c>
      <c r="W14" s="746"/>
      <c r="X14" s="746"/>
      <c r="Y14" s="746"/>
      <c r="Z14" s="746"/>
      <c r="AA14" s="746">
        <v>25</v>
      </c>
      <c r="AB14" s="746"/>
      <c r="AC14" s="746"/>
      <c r="AD14" s="746"/>
      <c r="AE14" s="747"/>
      <c r="AF14" s="748">
        <v>25</v>
      </c>
      <c r="AG14" s="749"/>
      <c r="AH14" s="749"/>
      <c r="AI14" s="749"/>
      <c r="AJ14" s="750"/>
      <c r="AK14" s="751">
        <v>45</v>
      </c>
      <c r="AL14" s="752"/>
      <c r="AM14" s="752"/>
      <c r="AN14" s="752"/>
      <c r="AO14" s="752"/>
      <c r="AP14" s="752" t="s">
        <v>496</v>
      </c>
      <c r="AQ14" s="752"/>
      <c r="AR14" s="752"/>
      <c r="AS14" s="752"/>
      <c r="AT14" s="752"/>
      <c r="AU14" s="753"/>
      <c r="AV14" s="753"/>
      <c r="AW14" s="753"/>
      <c r="AX14" s="753"/>
      <c r="AY14" s="754"/>
      <c r="AZ14" s="241"/>
      <c r="BA14" s="241"/>
      <c r="BB14" s="241"/>
      <c r="BC14" s="241"/>
      <c r="BD14" s="241"/>
      <c r="BE14" s="242"/>
      <c r="BF14" s="242"/>
      <c r="BG14" s="242"/>
      <c r="BH14" s="242"/>
      <c r="BI14" s="242"/>
      <c r="BJ14" s="242"/>
      <c r="BK14" s="242"/>
      <c r="BL14" s="242"/>
      <c r="BM14" s="242"/>
      <c r="BN14" s="242"/>
      <c r="BO14" s="242"/>
      <c r="BP14" s="242"/>
      <c r="BQ14" s="251">
        <v>8</v>
      </c>
      <c r="BR14" s="252"/>
      <c r="BS14" s="755" t="s">
        <v>576</v>
      </c>
      <c r="BT14" s="756" t="s">
        <v>576</v>
      </c>
      <c r="BU14" s="756" t="s">
        <v>576</v>
      </c>
      <c r="BV14" s="756" t="s">
        <v>576</v>
      </c>
      <c r="BW14" s="756" t="s">
        <v>576</v>
      </c>
      <c r="BX14" s="756" t="s">
        <v>576</v>
      </c>
      <c r="BY14" s="756" t="s">
        <v>576</v>
      </c>
      <c r="BZ14" s="756" t="s">
        <v>576</v>
      </c>
      <c r="CA14" s="756" t="s">
        <v>576</v>
      </c>
      <c r="CB14" s="756" t="s">
        <v>576</v>
      </c>
      <c r="CC14" s="756" t="s">
        <v>576</v>
      </c>
      <c r="CD14" s="756" t="s">
        <v>576</v>
      </c>
      <c r="CE14" s="756" t="s">
        <v>576</v>
      </c>
      <c r="CF14" s="756" t="s">
        <v>576</v>
      </c>
      <c r="CG14" s="757" t="s">
        <v>576</v>
      </c>
      <c r="CH14" s="768">
        <v>2</v>
      </c>
      <c r="CI14" s="769"/>
      <c r="CJ14" s="769"/>
      <c r="CK14" s="769"/>
      <c r="CL14" s="770"/>
      <c r="CM14" s="768">
        <v>290</v>
      </c>
      <c r="CN14" s="769"/>
      <c r="CO14" s="769"/>
      <c r="CP14" s="769"/>
      <c r="CQ14" s="770"/>
      <c r="CR14" s="768">
        <v>200</v>
      </c>
      <c r="CS14" s="769"/>
      <c r="CT14" s="769"/>
      <c r="CU14" s="769"/>
      <c r="CV14" s="770"/>
      <c r="CW14" s="768" t="s">
        <v>568</v>
      </c>
      <c r="CX14" s="769"/>
      <c r="CY14" s="769"/>
      <c r="CZ14" s="769"/>
      <c r="DA14" s="770"/>
      <c r="DB14" s="768" t="s">
        <v>568</v>
      </c>
      <c r="DC14" s="769"/>
      <c r="DD14" s="769"/>
      <c r="DE14" s="769"/>
      <c r="DF14" s="770"/>
      <c r="DG14" s="768" t="s">
        <v>572</v>
      </c>
      <c r="DH14" s="769"/>
      <c r="DI14" s="769"/>
      <c r="DJ14" s="769"/>
      <c r="DK14" s="770"/>
      <c r="DL14" s="768" t="s">
        <v>568</v>
      </c>
      <c r="DM14" s="769"/>
      <c r="DN14" s="769"/>
      <c r="DO14" s="769"/>
      <c r="DP14" s="770"/>
      <c r="DQ14" s="768" t="s">
        <v>568</v>
      </c>
      <c r="DR14" s="769"/>
      <c r="DS14" s="769"/>
      <c r="DT14" s="769"/>
      <c r="DU14" s="770"/>
      <c r="DV14" s="771"/>
      <c r="DW14" s="772"/>
      <c r="DX14" s="772"/>
      <c r="DY14" s="772"/>
      <c r="DZ14" s="773"/>
      <c r="EA14" s="243"/>
    </row>
    <row r="15" spans="1:131" s="244" customFormat="1" ht="26.25" customHeight="1" x14ac:dyDescent="0.2">
      <c r="A15" s="250">
        <v>9</v>
      </c>
      <c r="B15" s="742" t="s">
        <v>371</v>
      </c>
      <c r="C15" s="743"/>
      <c r="D15" s="743"/>
      <c r="E15" s="743"/>
      <c r="F15" s="743"/>
      <c r="G15" s="743"/>
      <c r="H15" s="743"/>
      <c r="I15" s="743"/>
      <c r="J15" s="743"/>
      <c r="K15" s="743"/>
      <c r="L15" s="743"/>
      <c r="M15" s="743"/>
      <c r="N15" s="743"/>
      <c r="O15" s="743"/>
      <c r="P15" s="744"/>
      <c r="Q15" s="745">
        <v>19075</v>
      </c>
      <c r="R15" s="746"/>
      <c r="S15" s="746"/>
      <c r="T15" s="746"/>
      <c r="U15" s="746"/>
      <c r="V15" s="746">
        <v>19075</v>
      </c>
      <c r="W15" s="746"/>
      <c r="X15" s="746"/>
      <c r="Y15" s="746"/>
      <c r="Z15" s="746"/>
      <c r="AA15" s="746" t="s">
        <v>496</v>
      </c>
      <c r="AB15" s="746"/>
      <c r="AC15" s="746"/>
      <c r="AD15" s="746"/>
      <c r="AE15" s="747"/>
      <c r="AF15" s="748" t="s">
        <v>129</v>
      </c>
      <c r="AG15" s="749"/>
      <c r="AH15" s="749"/>
      <c r="AI15" s="749"/>
      <c r="AJ15" s="750"/>
      <c r="AK15" s="751">
        <v>9404</v>
      </c>
      <c r="AL15" s="752"/>
      <c r="AM15" s="752"/>
      <c r="AN15" s="752"/>
      <c r="AO15" s="752"/>
      <c r="AP15" s="752" t="s">
        <v>496</v>
      </c>
      <c r="AQ15" s="752"/>
      <c r="AR15" s="752"/>
      <c r="AS15" s="752"/>
      <c r="AT15" s="752"/>
      <c r="AU15" s="753"/>
      <c r="AV15" s="753"/>
      <c r="AW15" s="753"/>
      <c r="AX15" s="753"/>
      <c r="AY15" s="754"/>
      <c r="AZ15" s="241"/>
      <c r="BA15" s="241"/>
      <c r="BB15" s="241"/>
      <c r="BC15" s="241"/>
      <c r="BD15" s="241"/>
      <c r="BE15" s="242"/>
      <c r="BF15" s="242"/>
      <c r="BG15" s="242"/>
      <c r="BH15" s="242"/>
      <c r="BI15" s="242"/>
      <c r="BJ15" s="242"/>
      <c r="BK15" s="242"/>
      <c r="BL15" s="242"/>
      <c r="BM15" s="242"/>
      <c r="BN15" s="242"/>
      <c r="BO15" s="242"/>
      <c r="BP15" s="242"/>
      <c r="BQ15" s="251">
        <v>9</v>
      </c>
      <c r="BR15" s="252"/>
      <c r="BS15" s="755" t="s">
        <v>577</v>
      </c>
      <c r="BT15" s="756" t="s">
        <v>577</v>
      </c>
      <c r="BU15" s="756" t="s">
        <v>577</v>
      </c>
      <c r="BV15" s="756" t="s">
        <v>577</v>
      </c>
      <c r="BW15" s="756" t="s">
        <v>577</v>
      </c>
      <c r="BX15" s="756" t="s">
        <v>577</v>
      </c>
      <c r="BY15" s="756" t="s">
        <v>577</v>
      </c>
      <c r="BZ15" s="756" t="s">
        <v>577</v>
      </c>
      <c r="CA15" s="756" t="s">
        <v>577</v>
      </c>
      <c r="CB15" s="756" t="s">
        <v>577</v>
      </c>
      <c r="CC15" s="756" t="s">
        <v>577</v>
      </c>
      <c r="CD15" s="756" t="s">
        <v>577</v>
      </c>
      <c r="CE15" s="756" t="s">
        <v>577</v>
      </c>
      <c r="CF15" s="756" t="s">
        <v>577</v>
      </c>
      <c r="CG15" s="757" t="s">
        <v>577</v>
      </c>
      <c r="CH15" s="768">
        <v>-3</v>
      </c>
      <c r="CI15" s="769"/>
      <c r="CJ15" s="769"/>
      <c r="CK15" s="769"/>
      <c r="CL15" s="770"/>
      <c r="CM15" s="768">
        <v>256</v>
      </c>
      <c r="CN15" s="769"/>
      <c r="CO15" s="769"/>
      <c r="CP15" s="769"/>
      <c r="CQ15" s="770"/>
      <c r="CR15" s="768">
        <v>100</v>
      </c>
      <c r="CS15" s="769"/>
      <c r="CT15" s="769"/>
      <c r="CU15" s="769"/>
      <c r="CV15" s="770"/>
      <c r="CW15" s="768">
        <v>107</v>
      </c>
      <c r="CX15" s="769"/>
      <c r="CY15" s="769"/>
      <c r="CZ15" s="769"/>
      <c r="DA15" s="770"/>
      <c r="DB15" s="768" t="s">
        <v>568</v>
      </c>
      <c r="DC15" s="769"/>
      <c r="DD15" s="769"/>
      <c r="DE15" s="769"/>
      <c r="DF15" s="770"/>
      <c r="DG15" s="768" t="s">
        <v>568</v>
      </c>
      <c r="DH15" s="769"/>
      <c r="DI15" s="769"/>
      <c r="DJ15" s="769"/>
      <c r="DK15" s="770"/>
      <c r="DL15" s="768" t="s">
        <v>568</v>
      </c>
      <c r="DM15" s="769"/>
      <c r="DN15" s="769"/>
      <c r="DO15" s="769"/>
      <c r="DP15" s="770"/>
      <c r="DQ15" s="768" t="s">
        <v>572</v>
      </c>
      <c r="DR15" s="769"/>
      <c r="DS15" s="769"/>
      <c r="DT15" s="769"/>
      <c r="DU15" s="770"/>
      <c r="DV15" s="771"/>
      <c r="DW15" s="772"/>
      <c r="DX15" s="772"/>
      <c r="DY15" s="772"/>
      <c r="DZ15" s="773"/>
      <c r="EA15" s="243"/>
    </row>
    <row r="16" spans="1:131" s="244" customFormat="1" ht="26.25" customHeight="1" x14ac:dyDescent="0.2">
      <c r="A16" s="250">
        <v>10</v>
      </c>
      <c r="B16" s="742" t="s">
        <v>372</v>
      </c>
      <c r="C16" s="743"/>
      <c r="D16" s="743"/>
      <c r="E16" s="743"/>
      <c r="F16" s="743"/>
      <c r="G16" s="743"/>
      <c r="H16" s="743"/>
      <c r="I16" s="743"/>
      <c r="J16" s="743"/>
      <c r="K16" s="743"/>
      <c r="L16" s="743"/>
      <c r="M16" s="743"/>
      <c r="N16" s="743"/>
      <c r="O16" s="743"/>
      <c r="P16" s="744"/>
      <c r="Q16" s="745">
        <v>124</v>
      </c>
      <c r="R16" s="746"/>
      <c r="S16" s="746"/>
      <c r="T16" s="746"/>
      <c r="U16" s="746"/>
      <c r="V16" s="746">
        <v>34</v>
      </c>
      <c r="W16" s="746"/>
      <c r="X16" s="746"/>
      <c r="Y16" s="746"/>
      <c r="Z16" s="746"/>
      <c r="AA16" s="746">
        <v>90</v>
      </c>
      <c r="AB16" s="746"/>
      <c r="AC16" s="746"/>
      <c r="AD16" s="746"/>
      <c r="AE16" s="747"/>
      <c r="AF16" s="748" t="s">
        <v>129</v>
      </c>
      <c r="AG16" s="749"/>
      <c r="AH16" s="749"/>
      <c r="AI16" s="749"/>
      <c r="AJ16" s="750"/>
      <c r="AK16" s="751">
        <v>1</v>
      </c>
      <c r="AL16" s="752"/>
      <c r="AM16" s="752"/>
      <c r="AN16" s="752"/>
      <c r="AO16" s="752"/>
      <c r="AP16" s="752">
        <v>6</v>
      </c>
      <c r="AQ16" s="752"/>
      <c r="AR16" s="752"/>
      <c r="AS16" s="752"/>
      <c r="AT16" s="752"/>
      <c r="AU16" s="753"/>
      <c r="AV16" s="753"/>
      <c r="AW16" s="753"/>
      <c r="AX16" s="753"/>
      <c r="AY16" s="754"/>
      <c r="AZ16" s="241"/>
      <c r="BA16" s="241"/>
      <c r="BB16" s="241"/>
      <c r="BC16" s="241"/>
      <c r="BD16" s="241"/>
      <c r="BE16" s="242"/>
      <c r="BF16" s="242"/>
      <c r="BG16" s="242"/>
      <c r="BH16" s="242"/>
      <c r="BI16" s="242"/>
      <c r="BJ16" s="242"/>
      <c r="BK16" s="242"/>
      <c r="BL16" s="242"/>
      <c r="BM16" s="242"/>
      <c r="BN16" s="242"/>
      <c r="BO16" s="242"/>
      <c r="BP16" s="242"/>
      <c r="BQ16" s="251">
        <v>10</v>
      </c>
      <c r="BR16" s="252"/>
      <c r="BS16" s="755" t="s">
        <v>578</v>
      </c>
      <c r="BT16" s="756" t="s">
        <v>578</v>
      </c>
      <c r="BU16" s="756" t="s">
        <v>578</v>
      </c>
      <c r="BV16" s="756" t="s">
        <v>578</v>
      </c>
      <c r="BW16" s="756" t="s">
        <v>578</v>
      </c>
      <c r="BX16" s="756" t="s">
        <v>578</v>
      </c>
      <c r="BY16" s="756" t="s">
        <v>578</v>
      </c>
      <c r="BZ16" s="756" t="s">
        <v>578</v>
      </c>
      <c r="CA16" s="756" t="s">
        <v>578</v>
      </c>
      <c r="CB16" s="756" t="s">
        <v>578</v>
      </c>
      <c r="CC16" s="756" t="s">
        <v>578</v>
      </c>
      <c r="CD16" s="756" t="s">
        <v>578</v>
      </c>
      <c r="CE16" s="756" t="s">
        <v>578</v>
      </c>
      <c r="CF16" s="756" t="s">
        <v>578</v>
      </c>
      <c r="CG16" s="757" t="s">
        <v>578</v>
      </c>
      <c r="CH16" s="768">
        <v>0</v>
      </c>
      <c r="CI16" s="769"/>
      <c r="CJ16" s="769"/>
      <c r="CK16" s="769"/>
      <c r="CL16" s="770"/>
      <c r="CM16" s="768">
        <v>39</v>
      </c>
      <c r="CN16" s="769"/>
      <c r="CO16" s="769"/>
      <c r="CP16" s="769"/>
      <c r="CQ16" s="770"/>
      <c r="CR16" s="768">
        <v>10</v>
      </c>
      <c r="CS16" s="769"/>
      <c r="CT16" s="769"/>
      <c r="CU16" s="769"/>
      <c r="CV16" s="770"/>
      <c r="CW16" s="768">
        <v>1</v>
      </c>
      <c r="CX16" s="769"/>
      <c r="CY16" s="769"/>
      <c r="CZ16" s="769"/>
      <c r="DA16" s="770"/>
      <c r="DB16" s="768" t="s">
        <v>568</v>
      </c>
      <c r="DC16" s="769"/>
      <c r="DD16" s="769"/>
      <c r="DE16" s="769"/>
      <c r="DF16" s="770"/>
      <c r="DG16" s="768" t="s">
        <v>572</v>
      </c>
      <c r="DH16" s="769"/>
      <c r="DI16" s="769"/>
      <c r="DJ16" s="769"/>
      <c r="DK16" s="770"/>
      <c r="DL16" s="768" t="s">
        <v>568</v>
      </c>
      <c r="DM16" s="769"/>
      <c r="DN16" s="769"/>
      <c r="DO16" s="769"/>
      <c r="DP16" s="770"/>
      <c r="DQ16" s="768" t="s">
        <v>568</v>
      </c>
      <c r="DR16" s="769"/>
      <c r="DS16" s="769"/>
      <c r="DT16" s="769"/>
      <c r="DU16" s="770"/>
      <c r="DV16" s="771"/>
      <c r="DW16" s="772"/>
      <c r="DX16" s="772"/>
      <c r="DY16" s="772"/>
      <c r="DZ16" s="773"/>
      <c r="EA16" s="243"/>
    </row>
    <row r="17" spans="1:131" s="244" customFormat="1" ht="26.25" customHeight="1" x14ac:dyDescent="0.2">
      <c r="A17" s="250">
        <v>11</v>
      </c>
      <c r="B17" s="742" t="s">
        <v>373</v>
      </c>
      <c r="C17" s="743"/>
      <c r="D17" s="743"/>
      <c r="E17" s="743"/>
      <c r="F17" s="743"/>
      <c r="G17" s="743"/>
      <c r="H17" s="743"/>
      <c r="I17" s="743"/>
      <c r="J17" s="743"/>
      <c r="K17" s="743"/>
      <c r="L17" s="743"/>
      <c r="M17" s="743"/>
      <c r="N17" s="743"/>
      <c r="O17" s="743"/>
      <c r="P17" s="744"/>
      <c r="Q17" s="745">
        <v>154454</v>
      </c>
      <c r="R17" s="746"/>
      <c r="S17" s="746"/>
      <c r="T17" s="746"/>
      <c r="U17" s="746"/>
      <c r="V17" s="746">
        <v>154454</v>
      </c>
      <c r="W17" s="746"/>
      <c r="X17" s="746"/>
      <c r="Y17" s="746"/>
      <c r="Z17" s="746"/>
      <c r="AA17" s="746" t="s">
        <v>496</v>
      </c>
      <c r="AB17" s="746"/>
      <c r="AC17" s="746"/>
      <c r="AD17" s="746"/>
      <c r="AE17" s="747"/>
      <c r="AF17" s="748" t="s">
        <v>129</v>
      </c>
      <c r="AG17" s="749"/>
      <c r="AH17" s="749"/>
      <c r="AI17" s="749"/>
      <c r="AJ17" s="750"/>
      <c r="AK17" s="751">
        <v>82860</v>
      </c>
      <c r="AL17" s="752"/>
      <c r="AM17" s="752"/>
      <c r="AN17" s="752"/>
      <c r="AO17" s="752"/>
      <c r="AP17" s="752" t="s">
        <v>496</v>
      </c>
      <c r="AQ17" s="752"/>
      <c r="AR17" s="752"/>
      <c r="AS17" s="752"/>
      <c r="AT17" s="752"/>
      <c r="AU17" s="753"/>
      <c r="AV17" s="753"/>
      <c r="AW17" s="753"/>
      <c r="AX17" s="753"/>
      <c r="AY17" s="754"/>
      <c r="AZ17" s="241"/>
      <c r="BA17" s="241"/>
      <c r="BB17" s="241"/>
      <c r="BC17" s="241"/>
      <c r="BD17" s="241"/>
      <c r="BE17" s="242"/>
      <c r="BF17" s="242"/>
      <c r="BG17" s="242"/>
      <c r="BH17" s="242"/>
      <c r="BI17" s="242"/>
      <c r="BJ17" s="242"/>
      <c r="BK17" s="242"/>
      <c r="BL17" s="242"/>
      <c r="BM17" s="242"/>
      <c r="BN17" s="242"/>
      <c r="BO17" s="242"/>
      <c r="BP17" s="242"/>
      <c r="BQ17" s="251">
        <v>11</v>
      </c>
      <c r="BR17" s="252"/>
      <c r="BS17" s="755" t="s">
        <v>579</v>
      </c>
      <c r="BT17" s="756" t="s">
        <v>579</v>
      </c>
      <c r="BU17" s="756" t="s">
        <v>579</v>
      </c>
      <c r="BV17" s="756" t="s">
        <v>579</v>
      </c>
      <c r="BW17" s="756" t="s">
        <v>579</v>
      </c>
      <c r="BX17" s="756" t="s">
        <v>579</v>
      </c>
      <c r="BY17" s="756" t="s">
        <v>579</v>
      </c>
      <c r="BZ17" s="756" t="s">
        <v>579</v>
      </c>
      <c r="CA17" s="756" t="s">
        <v>579</v>
      </c>
      <c r="CB17" s="756" t="s">
        <v>579</v>
      </c>
      <c r="CC17" s="756" t="s">
        <v>579</v>
      </c>
      <c r="CD17" s="756" t="s">
        <v>579</v>
      </c>
      <c r="CE17" s="756" t="s">
        <v>579</v>
      </c>
      <c r="CF17" s="756" t="s">
        <v>579</v>
      </c>
      <c r="CG17" s="757" t="s">
        <v>579</v>
      </c>
      <c r="CH17" s="768">
        <v>1</v>
      </c>
      <c r="CI17" s="769"/>
      <c r="CJ17" s="769"/>
      <c r="CK17" s="769"/>
      <c r="CL17" s="770"/>
      <c r="CM17" s="768">
        <v>9</v>
      </c>
      <c r="CN17" s="769"/>
      <c r="CO17" s="769"/>
      <c r="CP17" s="769"/>
      <c r="CQ17" s="770"/>
      <c r="CR17" s="768">
        <v>2</v>
      </c>
      <c r="CS17" s="769"/>
      <c r="CT17" s="769"/>
      <c r="CU17" s="769"/>
      <c r="CV17" s="770"/>
      <c r="CW17" s="768">
        <v>17</v>
      </c>
      <c r="CX17" s="769"/>
      <c r="CY17" s="769"/>
      <c r="CZ17" s="769"/>
      <c r="DA17" s="770"/>
      <c r="DB17" s="768" t="s">
        <v>568</v>
      </c>
      <c r="DC17" s="769"/>
      <c r="DD17" s="769"/>
      <c r="DE17" s="769"/>
      <c r="DF17" s="770"/>
      <c r="DG17" s="768" t="s">
        <v>568</v>
      </c>
      <c r="DH17" s="769"/>
      <c r="DI17" s="769"/>
      <c r="DJ17" s="769"/>
      <c r="DK17" s="770"/>
      <c r="DL17" s="768" t="s">
        <v>568</v>
      </c>
      <c r="DM17" s="769"/>
      <c r="DN17" s="769"/>
      <c r="DO17" s="769"/>
      <c r="DP17" s="770"/>
      <c r="DQ17" s="768" t="s">
        <v>572</v>
      </c>
      <c r="DR17" s="769"/>
      <c r="DS17" s="769"/>
      <c r="DT17" s="769"/>
      <c r="DU17" s="770"/>
      <c r="DV17" s="771"/>
      <c r="DW17" s="772"/>
      <c r="DX17" s="772"/>
      <c r="DY17" s="772"/>
      <c r="DZ17" s="773"/>
      <c r="EA17" s="243"/>
    </row>
    <row r="18" spans="1:131" s="244" customFormat="1" ht="26.25" customHeight="1" x14ac:dyDescent="0.2">
      <c r="A18" s="250">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51"/>
      <c r="AL18" s="752"/>
      <c r="AM18" s="752"/>
      <c r="AN18" s="752"/>
      <c r="AO18" s="752"/>
      <c r="AP18" s="752"/>
      <c r="AQ18" s="752"/>
      <c r="AR18" s="752"/>
      <c r="AS18" s="752"/>
      <c r="AT18" s="752"/>
      <c r="AU18" s="753"/>
      <c r="AV18" s="753"/>
      <c r="AW18" s="753"/>
      <c r="AX18" s="753"/>
      <c r="AY18" s="754"/>
      <c r="AZ18" s="241"/>
      <c r="BA18" s="241"/>
      <c r="BB18" s="241"/>
      <c r="BC18" s="241"/>
      <c r="BD18" s="241"/>
      <c r="BE18" s="242"/>
      <c r="BF18" s="242"/>
      <c r="BG18" s="242"/>
      <c r="BH18" s="242"/>
      <c r="BI18" s="242"/>
      <c r="BJ18" s="242"/>
      <c r="BK18" s="242"/>
      <c r="BL18" s="242"/>
      <c r="BM18" s="242"/>
      <c r="BN18" s="242"/>
      <c r="BO18" s="242"/>
      <c r="BP18" s="242"/>
      <c r="BQ18" s="251">
        <v>12</v>
      </c>
      <c r="BR18" s="252"/>
      <c r="BS18" s="755" t="s">
        <v>580</v>
      </c>
      <c r="BT18" s="756" t="s">
        <v>580</v>
      </c>
      <c r="BU18" s="756" t="s">
        <v>580</v>
      </c>
      <c r="BV18" s="756" t="s">
        <v>580</v>
      </c>
      <c r="BW18" s="756" t="s">
        <v>580</v>
      </c>
      <c r="BX18" s="756" t="s">
        <v>580</v>
      </c>
      <c r="BY18" s="756" t="s">
        <v>580</v>
      </c>
      <c r="BZ18" s="756" t="s">
        <v>580</v>
      </c>
      <c r="CA18" s="756" t="s">
        <v>580</v>
      </c>
      <c r="CB18" s="756" t="s">
        <v>580</v>
      </c>
      <c r="CC18" s="756" t="s">
        <v>580</v>
      </c>
      <c r="CD18" s="756" t="s">
        <v>580</v>
      </c>
      <c r="CE18" s="756" t="s">
        <v>580</v>
      </c>
      <c r="CF18" s="756" t="s">
        <v>580</v>
      </c>
      <c r="CG18" s="757" t="s">
        <v>580</v>
      </c>
      <c r="CH18" s="768">
        <v>-1</v>
      </c>
      <c r="CI18" s="769"/>
      <c r="CJ18" s="769"/>
      <c r="CK18" s="769"/>
      <c r="CL18" s="770"/>
      <c r="CM18" s="768">
        <v>485</v>
      </c>
      <c r="CN18" s="769"/>
      <c r="CO18" s="769"/>
      <c r="CP18" s="769"/>
      <c r="CQ18" s="770"/>
      <c r="CR18" s="768">
        <v>479</v>
      </c>
      <c r="CS18" s="769"/>
      <c r="CT18" s="769"/>
      <c r="CU18" s="769"/>
      <c r="CV18" s="770"/>
      <c r="CW18" s="768" t="s">
        <v>572</v>
      </c>
      <c r="CX18" s="769"/>
      <c r="CY18" s="769"/>
      <c r="CZ18" s="769"/>
      <c r="DA18" s="770"/>
      <c r="DB18" s="768" t="s">
        <v>568</v>
      </c>
      <c r="DC18" s="769"/>
      <c r="DD18" s="769"/>
      <c r="DE18" s="769"/>
      <c r="DF18" s="770"/>
      <c r="DG18" s="768" t="s">
        <v>572</v>
      </c>
      <c r="DH18" s="769"/>
      <c r="DI18" s="769"/>
      <c r="DJ18" s="769"/>
      <c r="DK18" s="770"/>
      <c r="DL18" s="768" t="s">
        <v>568</v>
      </c>
      <c r="DM18" s="769"/>
      <c r="DN18" s="769"/>
      <c r="DO18" s="769"/>
      <c r="DP18" s="770"/>
      <c r="DQ18" s="768" t="s">
        <v>568</v>
      </c>
      <c r="DR18" s="769"/>
      <c r="DS18" s="769"/>
      <c r="DT18" s="769"/>
      <c r="DU18" s="770"/>
      <c r="DV18" s="771"/>
      <c r="DW18" s="772"/>
      <c r="DX18" s="772"/>
      <c r="DY18" s="772"/>
      <c r="DZ18" s="773"/>
      <c r="EA18" s="243"/>
    </row>
    <row r="19" spans="1:131" s="244" customFormat="1" ht="26.25" customHeight="1" x14ac:dyDescent="0.2">
      <c r="A19" s="250">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52"/>
      <c r="AM19" s="752"/>
      <c r="AN19" s="752"/>
      <c r="AO19" s="752"/>
      <c r="AP19" s="752"/>
      <c r="AQ19" s="752"/>
      <c r="AR19" s="752"/>
      <c r="AS19" s="752"/>
      <c r="AT19" s="752"/>
      <c r="AU19" s="753"/>
      <c r="AV19" s="753"/>
      <c r="AW19" s="753"/>
      <c r="AX19" s="753"/>
      <c r="AY19" s="754"/>
      <c r="AZ19" s="241"/>
      <c r="BA19" s="241"/>
      <c r="BB19" s="241"/>
      <c r="BC19" s="241"/>
      <c r="BD19" s="241"/>
      <c r="BE19" s="242"/>
      <c r="BF19" s="242"/>
      <c r="BG19" s="242"/>
      <c r="BH19" s="242"/>
      <c r="BI19" s="242"/>
      <c r="BJ19" s="242"/>
      <c r="BK19" s="242"/>
      <c r="BL19" s="242"/>
      <c r="BM19" s="242"/>
      <c r="BN19" s="242"/>
      <c r="BO19" s="242"/>
      <c r="BP19" s="242"/>
      <c r="BQ19" s="251">
        <v>13</v>
      </c>
      <c r="BR19" s="252" t="s">
        <v>566</v>
      </c>
      <c r="BS19" s="755" t="s">
        <v>581</v>
      </c>
      <c r="BT19" s="756" t="s">
        <v>581</v>
      </c>
      <c r="BU19" s="756" t="s">
        <v>581</v>
      </c>
      <c r="BV19" s="756" t="s">
        <v>581</v>
      </c>
      <c r="BW19" s="756" t="s">
        <v>581</v>
      </c>
      <c r="BX19" s="756" t="s">
        <v>581</v>
      </c>
      <c r="BY19" s="756" t="s">
        <v>581</v>
      </c>
      <c r="BZ19" s="756" t="s">
        <v>581</v>
      </c>
      <c r="CA19" s="756" t="s">
        <v>581</v>
      </c>
      <c r="CB19" s="756" t="s">
        <v>581</v>
      </c>
      <c r="CC19" s="756" t="s">
        <v>581</v>
      </c>
      <c r="CD19" s="756" t="s">
        <v>581</v>
      </c>
      <c r="CE19" s="756" t="s">
        <v>581</v>
      </c>
      <c r="CF19" s="756" t="s">
        <v>581</v>
      </c>
      <c r="CG19" s="757" t="s">
        <v>581</v>
      </c>
      <c r="CH19" s="768" t="s">
        <v>568</v>
      </c>
      <c r="CI19" s="769"/>
      <c r="CJ19" s="769"/>
      <c r="CK19" s="769"/>
      <c r="CL19" s="770"/>
      <c r="CM19" s="768">
        <v>152</v>
      </c>
      <c r="CN19" s="769"/>
      <c r="CO19" s="769"/>
      <c r="CP19" s="769"/>
      <c r="CQ19" s="770"/>
      <c r="CR19" s="768">
        <v>10</v>
      </c>
      <c r="CS19" s="769"/>
      <c r="CT19" s="769"/>
      <c r="CU19" s="769"/>
      <c r="CV19" s="770"/>
      <c r="CW19" s="768">
        <v>105</v>
      </c>
      <c r="CX19" s="769"/>
      <c r="CY19" s="769"/>
      <c r="CZ19" s="769"/>
      <c r="DA19" s="770"/>
      <c r="DB19" s="768" t="s">
        <v>568</v>
      </c>
      <c r="DC19" s="769"/>
      <c r="DD19" s="769"/>
      <c r="DE19" s="769"/>
      <c r="DF19" s="770"/>
      <c r="DG19" s="768" t="s">
        <v>568</v>
      </c>
      <c r="DH19" s="769"/>
      <c r="DI19" s="769"/>
      <c r="DJ19" s="769"/>
      <c r="DK19" s="770"/>
      <c r="DL19" s="768">
        <v>265</v>
      </c>
      <c r="DM19" s="769"/>
      <c r="DN19" s="769"/>
      <c r="DO19" s="769"/>
      <c r="DP19" s="770"/>
      <c r="DQ19" s="768">
        <v>238</v>
      </c>
      <c r="DR19" s="769"/>
      <c r="DS19" s="769"/>
      <c r="DT19" s="769"/>
      <c r="DU19" s="770"/>
      <c r="DV19" s="771"/>
      <c r="DW19" s="772"/>
      <c r="DX19" s="772"/>
      <c r="DY19" s="772"/>
      <c r="DZ19" s="773"/>
      <c r="EA19" s="243"/>
    </row>
    <row r="20" spans="1:131" s="244" customFormat="1" ht="26.25" customHeight="1" x14ac:dyDescent="0.2">
      <c r="A20" s="250">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53"/>
      <c r="AV20" s="753"/>
      <c r="AW20" s="753"/>
      <c r="AX20" s="753"/>
      <c r="AY20" s="754"/>
      <c r="AZ20" s="241"/>
      <c r="BA20" s="241"/>
      <c r="BB20" s="241"/>
      <c r="BC20" s="241"/>
      <c r="BD20" s="241"/>
      <c r="BE20" s="242"/>
      <c r="BF20" s="242"/>
      <c r="BG20" s="242"/>
      <c r="BH20" s="242"/>
      <c r="BI20" s="242"/>
      <c r="BJ20" s="242"/>
      <c r="BK20" s="242"/>
      <c r="BL20" s="242"/>
      <c r="BM20" s="242"/>
      <c r="BN20" s="242"/>
      <c r="BO20" s="242"/>
      <c r="BP20" s="242"/>
      <c r="BQ20" s="251">
        <v>14</v>
      </c>
      <c r="BR20" s="252"/>
      <c r="BS20" s="755" t="s">
        <v>582</v>
      </c>
      <c r="BT20" s="756" t="s">
        <v>582</v>
      </c>
      <c r="BU20" s="756" t="s">
        <v>582</v>
      </c>
      <c r="BV20" s="756" t="s">
        <v>582</v>
      </c>
      <c r="BW20" s="756" t="s">
        <v>582</v>
      </c>
      <c r="BX20" s="756" t="s">
        <v>582</v>
      </c>
      <c r="BY20" s="756" t="s">
        <v>582</v>
      </c>
      <c r="BZ20" s="756" t="s">
        <v>582</v>
      </c>
      <c r="CA20" s="756" t="s">
        <v>582</v>
      </c>
      <c r="CB20" s="756" t="s">
        <v>582</v>
      </c>
      <c r="CC20" s="756" t="s">
        <v>582</v>
      </c>
      <c r="CD20" s="756" t="s">
        <v>582</v>
      </c>
      <c r="CE20" s="756" t="s">
        <v>582</v>
      </c>
      <c r="CF20" s="756" t="s">
        <v>582</v>
      </c>
      <c r="CG20" s="757" t="s">
        <v>582</v>
      </c>
      <c r="CH20" s="768">
        <v>1</v>
      </c>
      <c r="CI20" s="769"/>
      <c r="CJ20" s="769"/>
      <c r="CK20" s="769"/>
      <c r="CL20" s="770"/>
      <c r="CM20" s="768">
        <v>1141</v>
      </c>
      <c r="CN20" s="769"/>
      <c r="CO20" s="769"/>
      <c r="CP20" s="769"/>
      <c r="CQ20" s="770"/>
      <c r="CR20" s="768">
        <v>300</v>
      </c>
      <c r="CS20" s="769"/>
      <c r="CT20" s="769"/>
      <c r="CU20" s="769"/>
      <c r="CV20" s="770"/>
      <c r="CW20" s="768" t="s">
        <v>572</v>
      </c>
      <c r="CX20" s="769"/>
      <c r="CY20" s="769"/>
      <c r="CZ20" s="769"/>
      <c r="DA20" s="770"/>
      <c r="DB20" s="768" t="s">
        <v>572</v>
      </c>
      <c r="DC20" s="769"/>
      <c r="DD20" s="769"/>
      <c r="DE20" s="769"/>
      <c r="DF20" s="770"/>
      <c r="DG20" s="768" t="s">
        <v>572</v>
      </c>
      <c r="DH20" s="769"/>
      <c r="DI20" s="769"/>
      <c r="DJ20" s="769"/>
      <c r="DK20" s="770"/>
      <c r="DL20" s="768" t="s">
        <v>568</v>
      </c>
      <c r="DM20" s="769"/>
      <c r="DN20" s="769"/>
      <c r="DO20" s="769"/>
      <c r="DP20" s="770"/>
      <c r="DQ20" s="768" t="s">
        <v>568</v>
      </c>
      <c r="DR20" s="769"/>
      <c r="DS20" s="769"/>
      <c r="DT20" s="769"/>
      <c r="DU20" s="770"/>
      <c r="DV20" s="771"/>
      <c r="DW20" s="772"/>
      <c r="DX20" s="772"/>
      <c r="DY20" s="772"/>
      <c r="DZ20" s="773"/>
      <c r="EA20" s="243"/>
    </row>
    <row r="21" spans="1:131" s="244" customFormat="1" ht="26.25" customHeight="1" thickBot="1" x14ac:dyDescent="0.25">
      <c r="A21" s="250">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53"/>
      <c r="AV21" s="753"/>
      <c r="AW21" s="753"/>
      <c r="AX21" s="753"/>
      <c r="AY21" s="754"/>
      <c r="AZ21" s="241"/>
      <c r="BA21" s="241"/>
      <c r="BB21" s="241"/>
      <c r="BC21" s="241"/>
      <c r="BD21" s="241"/>
      <c r="BE21" s="242"/>
      <c r="BF21" s="242"/>
      <c r="BG21" s="242"/>
      <c r="BH21" s="242"/>
      <c r="BI21" s="242"/>
      <c r="BJ21" s="242"/>
      <c r="BK21" s="242"/>
      <c r="BL21" s="242"/>
      <c r="BM21" s="242"/>
      <c r="BN21" s="242"/>
      <c r="BO21" s="242"/>
      <c r="BP21" s="242"/>
      <c r="BQ21" s="251">
        <v>15</v>
      </c>
      <c r="BR21" s="252"/>
      <c r="BS21" s="755" t="s">
        <v>583</v>
      </c>
      <c r="BT21" s="756" t="s">
        <v>583</v>
      </c>
      <c r="BU21" s="756" t="s">
        <v>583</v>
      </c>
      <c r="BV21" s="756" t="s">
        <v>583</v>
      </c>
      <c r="BW21" s="756" t="s">
        <v>583</v>
      </c>
      <c r="BX21" s="756" t="s">
        <v>583</v>
      </c>
      <c r="BY21" s="756" t="s">
        <v>583</v>
      </c>
      <c r="BZ21" s="756" t="s">
        <v>583</v>
      </c>
      <c r="CA21" s="756" t="s">
        <v>583</v>
      </c>
      <c r="CB21" s="756" t="s">
        <v>583</v>
      </c>
      <c r="CC21" s="756" t="s">
        <v>583</v>
      </c>
      <c r="CD21" s="756" t="s">
        <v>583</v>
      </c>
      <c r="CE21" s="756" t="s">
        <v>583</v>
      </c>
      <c r="CF21" s="756" t="s">
        <v>583</v>
      </c>
      <c r="CG21" s="757" t="s">
        <v>583</v>
      </c>
      <c r="CH21" s="768">
        <v>-6</v>
      </c>
      <c r="CI21" s="769"/>
      <c r="CJ21" s="769"/>
      <c r="CK21" s="769"/>
      <c r="CL21" s="770"/>
      <c r="CM21" s="768">
        <v>12</v>
      </c>
      <c r="CN21" s="769"/>
      <c r="CO21" s="769"/>
      <c r="CP21" s="769"/>
      <c r="CQ21" s="770"/>
      <c r="CR21" s="768">
        <v>5</v>
      </c>
      <c r="CS21" s="769"/>
      <c r="CT21" s="769"/>
      <c r="CU21" s="769"/>
      <c r="CV21" s="770"/>
      <c r="CW21" s="768" t="s">
        <v>568</v>
      </c>
      <c r="CX21" s="769"/>
      <c r="CY21" s="769"/>
      <c r="CZ21" s="769"/>
      <c r="DA21" s="770"/>
      <c r="DB21" s="768" t="s">
        <v>568</v>
      </c>
      <c r="DC21" s="769"/>
      <c r="DD21" s="769"/>
      <c r="DE21" s="769"/>
      <c r="DF21" s="770"/>
      <c r="DG21" s="768" t="s">
        <v>568</v>
      </c>
      <c r="DH21" s="769"/>
      <c r="DI21" s="769"/>
      <c r="DJ21" s="769"/>
      <c r="DK21" s="770"/>
      <c r="DL21" s="768" t="s">
        <v>568</v>
      </c>
      <c r="DM21" s="769"/>
      <c r="DN21" s="769"/>
      <c r="DO21" s="769"/>
      <c r="DP21" s="770"/>
      <c r="DQ21" s="768" t="s">
        <v>568</v>
      </c>
      <c r="DR21" s="769"/>
      <c r="DS21" s="769"/>
      <c r="DT21" s="769"/>
      <c r="DU21" s="770"/>
      <c r="DV21" s="771"/>
      <c r="DW21" s="772"/>
      <c r="DX21" s="772"/>
      <c r="DY21" s="772"/>
      <c r="DZ21" s="773"/>
      <c r="EA21" s="243"/>
    </row>
    <row r="22" spans="1:131" s="244" customFormat="1" ht="26.25" customHeight="1" x14ac:dyDescent="0.2">
      <c r="A22" s="250">
        <v>16</v>
      </c>
      <c r="B22" s="774"/>
      <c r="C22" s="775"/>
      <c r="D22" s="775"/>
      <c r="E22" s="775"/>
      <c r="F22" s="775"/>
      <c r="G22" s="775"/>
      <c r="H22" s="775"/>
      <c r="I22" s="775"/>
      <c r="J22" s="775"/>
      <c r="K22" s="775"/>
      <c r="L22" s="775"/>
      <c r="M22" s="775"/>
      <c r="N22" s="775"/>
      <c r="O22" s="775"/>
      <c r="P22" s="776"/>
      <c r="Q22" s="777"/>
      <c r="R22" s="778"/>
      <c r="S22" s="778"/>
      <c r="T22" s="778"/>
      <c r="U22" s="778"/>
      <c r="V22" s="778"/>
      <c r="W22" s="778"/>
      <c r="X22" s="778"/>
      <c r="Y22" s="778"/>
      <c r="Z22" s="778"/>
      <c r="AA22" s="778"/>
      <c r="AB22" s="778"/>
      <c r="AC22" s="778"/>
      <c r="AD22" s="778"/>
      <c r="AE22" s="779"/>
      <c r="AF22" s="780"/>
      <c r="AG22" s="781"/>
      <c r="AH22" s="781"/>
      <c r="AI22" s="781"/>
      <c r="AJ22" s="782"/>
      <c r="AK22" s="795"/>
      <c r="AL22" s="796"/>
      <c r="AM22" s="796"/>
      <c r="AN22" s="796"/>
      <c r="AO22" s="796"/>
      <c r="AP22" s="796"/>
      <c r="AQ22" s="796"/>
      <c r="AR22" s="796"/>
      <c r="AS22" s="796"/>
      <c r="AT22" s="796"/>
      <c r="AU22" s="797"/>
      <c r="AV22" s="797"/>
      <c r="AW22" s="797"/>
      <c r="AX22" s="797"/>
      <c r="AY22" s="798"/>
      <c r="AZ22" s="799" t="s">
        <v>374</v>
      </c>
      <c r="BA22" s="799"/>
      <c r="BB22" s="799"/>
      <c r="BC22" s="799"/>
      <c r="BD22" s="800"/>
      <c r="BE22" s="242"/>
      <c r="BF22" s="242"/>
      <c r="BG22" s="242"/>
      <c r="BH22" s="242"/>
      <c r="BI22" s="242"/>
      <c r="BJ22" s="242"/>
      <c r="BK22" s="242"/>
      <c r="BL22" s="242"/>
      <c r="BM22" s="242"/>
      <c r="BN22" s="242"/>
      <c r="BO22" s="242"/>
      <c r="BP22" s="242"/>
      <c r="BQ22" s="251">
        <v>16</v>
      </c>
      <c r="BR22" s="252" t="s">
        <v>566</v>
      </c>
      <c r="BS22" s="755" t="s">
        <v>584</v>
      </c>
      <c r="BT22" s="756" t="s">
        <v>584</v>
      </c>
      <c r="BU22" s="756" t="s">
        <v>584</v>
      </c>
      <c r="BV22" s="756" t="s">
        <v>584</v>
      </c>
      <c r="BW22" s="756" t="s">
        <v>584</v>
      </c>
      <c r="BX22" s="756" t="s">
        <v>584</v>
      </c>
      <c r="BY22" s="756" t="s">
        <v>584</v>
      </c>
      <c r="BZ22" s="756" t="s">
        <v>584</v>
      </c>
      <c r="CA22" s="756" t="s">
        <v>584</v>
      </c>
      <c r="CB22" s="756" t="s">
        <v>584</v>
      </c>
      <c r="CC22" s="756" t="s">
        <v>584</v>
      </c>
      <c r="CD22" s="756" t="s">
        <v>584</v>
      </c>
      <c r="CE22" s="756" t="s">
        <v>584</v>
      </c>
      <c r="CF22" s="756" t="s">
        <v>584</v>
      </c>
      <c r="CG22" s="757" t="s">
        <v>584</v>
      </c>
      <c r="CH22" s="768">
        <v>59</v>
      </c>
      <c r="CI22" s="769"/>
      <c r="CJ22" s="769"/>
      <c r="CK22" s="769"/>
      <c r="CL22" s="770"/>
      <c r="CM22" s="768">
        <v>2585</v>
      </c>
      <c r="CN22" s="769"/>
      <c r="CO22" s="769"/>
      <c r="CP22" s="769"/>
      <c r="CQ22" s="770"/>
      <c r="CR22" s="768">
        <v>174</v>
      </c>
      <c r="CS22" s="769"/>
      <c r="CT22" s="769"/>
      <c r="CU22" s="769"/>
      <c r="CV22" s="770"/>
      <c r="CW22" s="768">
        <v>124</v>
      </c>
      <c r="CX22" s="769"/>
      <c r="CY22" s="769"/>
      <c r="CZ22" s="769"/>
      <c r="DA22" s="770"/>
      <c r="DB22" s="768">
        <v>5929</v>
      </c>
      <c r="DC22" s="769"/>
      <c r="DD22" s="769"/>
      <c r="DE22" s="769"/>
      <c r="DF22" s="770"/>
      <c r="DG22" s="768" t="s">
        <v>568</v>
      </c>
      <c r="DH22" s="769"/>
      <c r="DI22" s="769"/>
      <c r="DJ22" s="769"/>
      <c r="DK22" s="770"/>
      <c r="DL22" s="768">
        <v>592</v>
      </c>
      <c r="DM22" s="769"/>
      <c r="DN22" s="769"/>
      <c r="DO22" s="769"/>
      <c r="DP22" s="770"/>
      <c r="DQ22" s="768" t="s">
        <v>568</v>
      </c>
      <c r="DR22" s="769"/>
      <c r="DS22" s="769"/>
      <c r="DT22" s="769"/>
      <c r="DU22" s="770"/>
      <c r="DV22" s="771"/>
      <c r="DW22" s="772"/>
      <c r="DX22" s="772"/>
      <c r="DY22" s="772"/>
      <c r="DZ22" s="773"/>
      <c r="EA22" s="243"/>
    </row>
    <row r="23" spans="1:131" s="244" customFormat="1" ht="26.25" customHeight="1" thickBot="1" x14ac:dyDescent="0.25">
      <c r="A23" s="253" t="s">
        <v>375</v>
      </c>
      <c r="B23" s="783" t="s">
        <v>376</v>
      </c>
      <c r="C23" s="784"/>
      <c r="D23" s="784"/>
      <c r="E23" s="784"/>
      <c r="F23" s="784"/>
      <c r="G23" s="784"/>
      <c r="H23" s="784"/>
      <c r="I23" s="784"/>
      <c r="J23" s="784"/>
      <c r="K23" s="784"/>
      <c r="L23" s="784"/>
      <c r="M23" s="784"/>
      <c r="N23" s="784"/>
      <c r="O23" s="784"/>
      <c r="P23" s="785"/>
      <c r="Q23" s="786">
        <v>554534</v>
      </c>
      <c r="R23" s="787"/>
      <c r="S23" s="787"/>
      <c r="T23" s="787"/>
      <c r="U23" s="787"/>
      <c r="V23" s="787">
        <v>537545</v>
      </c>
      <c r="W23" s="787"/>
      <c r="X23" s="787"/>
      <c r="Y23" s="787"/>
      <c r="Z23" s="787"/>
      <c r="AA23" s="787">
        <v>16990</v>
      </c>
      <c r="AB23" s="787"/>
      <c r="AC23" s="787"/>
      <c r="AD23" s="787"/>
      <c r="AE23" s="788"/>
      <c r="AF23" s="789">
        <v>11072</v>
      </c>
      <c r="AG23" s="787"/>
      <c r="AH23" s="787"/>
      <c r="AI23" s="787"/>
      <c r="AJ23" s="790"/>
      <c r="AK23" s="791"/>
      <c r="AL23" s="792"/>
      <c r="AM23" s="792"/>
      <c r="AN23" s="792"/>
      <c r="AO23" s="792"/>
      <c r="AP23" s="787">
        <v>992184</v>
      </c>
      <c r="AQ23" s="787"/>
      <c r="AR23" s="787"/>
      <c r="AS23" s="787"/>
      <c r="AT23" s="787"/>
      <c r="AU23" s="793"/>
      <c r="AV23" s="793"/>
      <c r="AW23" s="793"/>
      <c r="AX23" s="793"/>
      <c r="AY23" s="794"/>
      <c r="AZ23" s="802" t="s">
        <v>377</v>
      </c>
      <c r="BA23" s="803"/>
      <c r="BB23" s="803"/>
      <c r="BC23" s="803"/>
      <c r="BD23" s="804"/>
      <c r="BE23" s="242"/>
      <c r="BF23" s="242"/>
      <c r="BG23" s="242"/>
      <c r="BH23" s="242"/>
      <c r="BI23" s="242"/>
      <c r="BJ23" s="242"/>
      <c r="BK23" s="242"/>
      <c r="BL23" s="242"/>
      <c r="BM23" s="242"/>
      <c r="BN23" s="242"/>
      <c r="BO23" s="242"/>
      <c r="BP23" s="242"/>
      <c r="BQ23" s="251">
        <v>17</v>
      </c>
      <c r="BR23" s="252" t="s">
        <v>566</v>
      </c>
      <c r="BS23" s="755" t="s">
        <v>585</v>
      </c>
      <c r="BT23" s="756" t="s">
        <v>585</v>
      </c>
      <c r="BU23" s="756" t="s">
        <v>585</v>
      </c>
      <c r="BV23" s="756" t="s">
        <v>585</v>
      </c>
      <c r="BW23" s="756" t="s">
        <v>585</v>
      </c>
      <c r="BX23" s="756" t="s">
        <v>585</v>
      </c>
      <c r="BY23" s="756" t="s">
        <v>585</v>
      </c>
      <c r="BZ23" s="756" t="s">
        <v>585</v>
      </c>
      <c r="CA23" s="756" t="s">
        <v>585</v>
      </c>
      <c r="CB23" s="756" t="s">
        <v>585</v>
      </c>
      <c r="CC23" s="756" t="s">
        <v>585</v>
      </c>
      <c r="CD23" s="756" t="s">
        <v>585</v>
      </c>
      <c r="CE23" s="756" t="s">
        <v>585</v>
      </c>
      <c r="CF23" s="756" t="s">
        <v>585</v>
      </c>
      <c r="CG23" s="757" t="s">
        <v>585</v>
      </c>
      <c r="CH23" s="768">
        <v>10</v>
      </c>
      <c r="CI23" s="769"/>
      <c r="CJ23" s="769"/>
      <c r="CK23" s="769"/>
      <c r="CL23" s="770"/>
      <c r="CM23" s="768">
        <v>49</v>
      </c>
      <c r="CN23" s="769"/>
      <c r="CO23" s="769"/>
      <c r="CP23" s="769"/>
      <c r="CQ23" s="770"/>
      <c r="CR23" s="768">
        <v>452</v>
      </c>
      <c r="CS23" s="769"/>
      <c r="CT23" s="769"/>
      <c r="CU23" s="769"/>
      <c r="CV23" s="770"/>
      <c r="CW23" s="768">
        <v>86</v>
      </c>
      <c r="CX23" s="769"/>
      <c r="CY23" s="769"/>
      <c r="CZ23" s="769"/>
      <c r="DA23" s="770"/>
      <c r="DB23" s="768" t="s">
        <v>568</v>
      </c>
      <c r="DC23" s="769"/>
      <c r="DD23" s="769"/>
      <c r="DE23" s="769"/>
      <c r="DF23" s="770"/>
      <c r="DG23" s="768" t="s">
        <v>572</v>
      </c>
      <c r="DH23" s="769"/>
      <c r="DI23" s="769"/>
      <c r="DJ23" s="769"/>
      <c r="DK23" s="770"/>
      <c r="DL23" s="768">
        <v>142</v>
      </c>
      <c r="DM23" s="769"/>
      <c r="DN23" s="769"/>
      <c r="DO23" s="769"/>
      <c r="DP23" s="770"/>
      <c r="DQ23" s="768">
        <v>128</v>
      </c>
      <c r="DR23" s="769"/>
      <c r="DS23" s="769"/>
      <c r="DT23" s="769"/>
      <c r="DU23" s="770"/>
      <c r="DV23" s="771"/>
      <c r="DW23" s="772"/>
      <c r="DX23" s="772"/>
      <c r="DY23" s="772"/>
      <c r="DZ23" s="773"/>
      <c r="EA23" s="243"/>
    </row>
    <row r="24" spans="1:131" s="244" customFormat="1" ht="26.25" customHeight="1" x14ac:dyDescent="0.2">
      <c r="A24" s="801" t="s">
        <v>378</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41"/>
      <c r="BA24" s="241"/>
      <c r="BB24" s="241"/>
      <c r="BC24" s="241"/>
      <c r="BD24" s="241"/>
      <c r="BE24" s="242"/>
      <c r="BF24" s="242"/>
      <c r="BG24" s="242"/>
      <c r="BH24" s="242"/>
      <c r="BI24" s="242"/>
      <c r="BJ24" s="242"/>
      <c r="BK24" s="242"/>
      <c r="BL24" s="242"/>
      <c r="BM24" s="242"/>
      <c r="BN24" s="242"/>
      <c r="BO24" s="242"/>
      <c r="BP24" s="242"/>
      <c r="BQ24" s="251">
        <v>18</v>
      </c>
      <c r="BR24" s="252"/>
      <c r="BS24" s="755" t="s">
        <v>586</v>
      </c>
      <c r="BT24" s="756" t="s">
        <v>586</v>
      </c>
      <c r="BU24" s="756" t="s">
        <v>586</v>
      </c>
      <c r="BV24" s="756" t="s">
        <v>586</v>
      </c>
      <c r="BW24" s="756" t="s">
        <v>586</v>
      </c>
      <c r="BX24" s="756" t="s">
        <v>586</v>
      </c>
      <c r="BY24" s="756" t="s">
        <v>586</v>
      </c>
      <c r="BZ24" s="756" t="s">
        <v>586</v>
      </c>
      <c r="CA24" s="756" t="s">
        <v>586</v>
      </c>
      <c r="CB24" s="756" t="s">
        <v>586</v>
      </c>
      <c r="CC24" s="756" t="s">
        <v>586</v>
      </c>
      <c r="CD24" s="756" t="s">
        <v>586</v>
      </c>
      <c r="CE24" s="756" t="s">
        <v>586</v>
      </c>
      <c r="CF24" s="756" t="s">
        <v>586</v>
      </c>
      <c r="CG24" s="757" t="s">
        <v>586</v>
      </c>
      <c r="CH24" s="768">
        <v>0</v>
      </c>
      <c r="CI24" s="769"/>
      <c r="CJ24" s="769"/>
      <c r="CK24" s="769"/>
      <c r="CL24" s="770"/>
      <c r="CM24" s="768">
        <v>50</v>
      </c>
      <c r="CN24" s="769"/>
      <c r="CO24" s="769"/>
      <c r="CP24" s="769"/>
      <c r="CQ24" s="770"/>
      <c r="CR24" s="768">
        <v>15</v>
      </c>
      <c r="CS24" s="769"/>
      <c r="CT24" s="769"/>
      <c r="CU24" s="769"/>
      <c r="CV24" s="770"/>
      <c r="CW24" s="768" t="s">
        <v>568</v>
      </c>
      <c r="CX24" s="769"/>
      <c r="CY24" s="769"/>
      <c r="CZ24" s="769"/>
      <c r="DA24" s="770"/>
      <c r="DB24" s="768" t="s">
        <v>568</v>
      </c>
      <c r="DC24" s="769"/>
      <c r="DD24" s="769"/>
      <c r="DE24" s="769"/>
      <c r="DF24" s="770"/>
      <c r="DG24" s="768" t="s">
        <v>568</v>
      </c>
      <c r="DH24" s="769"/>
      <c r="DI24" s="769"/>
      <c r="DJ24" s="769"/>
      <c r="DK24" s="770"/>
      <c r="DL24" s="768" t="s">
        <v>568</v>
      </c>
      <c r="DM24" s="769"/>
      <c r="DN24" s="769"/>
      <c r="DO24" s="769"/>
      <c r="DP24" s="770"/>
      <c r="DQ24" s="768" t="s">
        <v>568</v>
      </c>
      <c r="DR24" s="769"/>
      <c r="DS24" s="769"/>
      <c r="DT24" s="769"/>
      <c r="DU24" s="770"/>
      <c r="DV24" s="771"/>
      <c r="DW24" s="772"/>
      <c r="DX24" s="772"/>
      <c r="DY24" s="772"/>
      <c r="DZ24" s="773"/>
      <c r="EA24" s="243"/>
    </row>
    <row r="25" spans="1:131" s="236" customFormat="1" ht="26.25" customHeight="1" thickBot="1" x14ac:dyDescent="0.25">
      <c r="A25" s="736" t="s">
        <v>379</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1"/>
      <c r="BK25" s="241"/>
      <c r="BL25" s="241"/>
      <c r="BM25" s="241"/>
      <c r="BN25" s="241"/>
      <c r="BO25" s="254"/>
      <c r="BP25" s="254"/>
      <c r="BQ25" s="251">
        <v>19</v>
      </c>
      <c r="BR25" s="252"/>
      <c r="BS25" s="755" t="s">
        <v>587</v>
      </c>
      <c r="BT25" s="756" t="s">
        <v>587</v>
      </c>
      <c r="BU25" s="756" t="s">
        <v>587</v>
      </c>
      <c r="BV25" s="756" t="s">
        <v>587</v>
      </c>
      <c r="BW25" s="756" t="s">
        <v>587</v>
      </c>
      <c r="BX25" s="756" t="s">
        <v>587</v>
      </c>
      <c r="BY25" s="756" t="s">
        <v>587</v>
      </c>
      <c r="BZ25" s="756" t="s">
        <v>587</v>
      </c>
      <c r="CA25" s="756" t="s">
        <v>587</v>
      </c>
      <c r="CB25" s="756" t="s">
        <v>587</v>
      </c>
      <c r="CC25" s="756" t="s">
        <v>587</v>
      </c>
      <c r="CD25" s="756" t="s">
        <v>587</v>
      </c>
      <c r="CE25" s="756" t="s">
        <v>587</v>
      </c>
      <c r="CF25" s="756" t="s">
        <v>587</v>
      </c>
      <c r="CG25" s="757" t="s">
        <v>587</v>
      </c>
      <c r="CH25" s="768">
        <v>5</v>
      </c>
      <c r="CI25" s="769"/>
      <c r="CJ25" s="769"/>
      <c r="CK25" s="769"/>
      <c r="CL25" s="770"/>
      <c r="CM25" s="768">
        <v>111</v>
      </c>
      <c r="CN25" s="769"/>
      <c r="CO25" s="769"/>
      <c r="CP25" s="769"/>
      <c r="CQ25" s="770"/>
      <c r="CR25" s="768">
        <v>10</v>
      </c>
      <c r="CS25" s="769"/>
      <c r="CT25" s="769"/>
      <c r="CU25" s="769"/>
      <c r="CV25" s="770"/>
      <c r="CW25" s="768" t="s">
        <v>568</v>
      </c>
      <c r="CX25" s="769"/>
      <c r="CY25" s="769"/>
      <c r="CZ25" s="769"/>
      <c r="DA25" s="770"/>
      <c r="DB25" s="768" t="s">
        <v>568</v>
      </c>
      <c r="DC25" s="769"/>
      <c r="DD25" s="769"/>
      <c r="DE25" s="769"/>
      <c r="DF25" s="770"/>
      <c r="DG25" s="768" t="s">
        <v>568</v>
      </c>
      <c r="DH25" s="769"/>
      <c r="DI25" s="769"/>
      <c r="DJ25" s="769"/>
      <c r="DK25" s="770"/>
      <c r="DL25" s="768" t="s">
        <v>572</v>
      </c>
      <c r="DM25" s="769"/>
      <c r="DN25" s="769"/>
      <c r="DO25" s="769"/>
      <c r="DP25" s="770"/>
      <c r="DQ25" s="768" t="s">
        <v>568</v>
      </c>
      <c r="DR25" s="769"/>
      <c r="DS25" s="769"/>
      <c r="DT25" s="769"/>
      <c r="DU25" s="770"/>
      <c r="DV25" s="771"/>
      <c r="DW25" s="772"/>
      <c r="DX25" s="772"/>
      <c r="DY25" s="772"/>
      <c r="DZ25" s="773"/>
      <c r="EA25" s="235"/>
    </row>
    <row r="26" spans="1:131" s="236" customFormat="1" ht="26.25" customHeight="1" x14ac:dyDescent="0.2">
      <c r="A26" s="727" t="s">
        <v>346</v>
      </c>
      <c r="B26" s="728"/>
      <c r="C26" s="728"/>
      <c r="D26" s="728"/>
      <c r="E26" s="728"/>
      <c r="F26" s="728"/>
      <c r="G26" s="728"/>
      <c r="H26" s="728"/>
      <c r="I26" s="728"/>
      <c r="J26" s="728"/>
      <c r="K26" s="728"/>
      <c r="L26" s="728"/>
      <c r="M26" s="728"/>
      <c r="N26" s="728"/>
      <c r="O26" s="728"/>
      <c r="P26" s="729"/>
      <c r="Q26" s="704" t="s">
        <v>380</v>
      </c>
      <c r="R26" s="705"/>
      <c r="S26" s="705"/>
      <c r="T26" s="705"/>
      <c r="U26" s="706"/>
      <c r="V26" s="704" t="s">
        <v>381</v>
      </c>
      <c r="W26" s="705"/>
      <c r="X26" s="705"/>
      <c r="Y26" s="705"/>
      <c r="Z26" s="706"/>
      <c r="AA26" s="704" t="s">
        <v>382</v>
      </c>
      <c r="AB26" s="705"/>
      <c r="AC26" s="705"/>
      <c r="AD26" s="705"/>
      <c r="AE26" s="705"/>
      <c r="AF26" s="805" t="s">
        <v>383</v>
      </c>
      <c r="AG26" s="806"/>
      <c r="AH26" s="806"/>
      <c r="AI26" s="806"/>
      <c r="AJ26" s="807"/>
      <c r="AK26" s="705" t="s">
        <v>384</v>
      </c>
      <c r="AL26" s="705"/>
      <c r="AM26" s="705"/>
      <c r="AN26" s="705"/>
      <c r="AO26" s="706"/>
      <c r="AP26" s="704" t="s">
        <v>385</v>
      </c>
      <c r="AQ26" s="705"/>
      <c r="AR26" s="705"/>
      <c r="AS26" s="705"/>
      <c r="AT26" s="706"/>
      <c r="AU26" s="704" t="s">
        <v>386</v>
      </c>
      <c r="AV26" s="705"/>
      <c r="AW26" s="705"/>
      <c r="AX26" s="705"/>
      <c r="AY26" s="706"/>
      <c r="AZ26" s="704" t="s">
        <v>387</v>
      </c>
      <c r="BA26" s="705"/>
      <c r="BB26" s="705"/>
      <c r="BC26" s="705"/>
      <c r="BD26" s="706"/>
      <c r="BE26" s="704" t="s">
        <v>353</v>
      </c>
      <c r="BF26" s="705"/>
      <c r="BG26" s="705"/>
      <c r="BH26" s="705"/>
      <c r="BI26" s="716"/>
      <c r="BJ26" s="241"/>
      <c r="BK26" s="241"/>
      <c r="BL26" s="241"/>
      <c r="BM26" s="241"/>
      <c r="BN26" s="241"/>
      <c r="BO26" s="254"/>
      <c r="BP26" s="254"/>
      <c r="BQ26" s="251">
        <v>20</v>
      </c>
      <c r="BR26" s="252"/>
      <c r="BS26" s="755" t="s">
        <v>588</v>
      </c>
      <c r="BT26" s="756" t="s">
        <v>588</v>
      </c>
      <c r="BU26" s="756" t="s">
        <v>588</v>
      </c>
      <c r="BV26" s="756" t="s">
        <v>588</v>
      </c>
      <c r="BW26" s="756" t="s">
        <v>588</v>
      </c>
      <c r="BX26" s="756" t="s">
        <v>588</v>
      </c>
      <c r="BY26" s="756" t="s">
        <v>588</v>
      </c>
      <c r="BZ26" s="756" t="s">
        <v>588</v>
      </c>
      <c r="CA26" s="756" t="s">
        <v>588</v>
      </c>
      <c r="CB26" s="756" t="s">
        <v>588</v>
      </c>
      <c r="CC26" s="756" t="s">
        <v>588</v>
      </c>
      <c r="CD26" s="756" t="s">
        <v>588</v>
      </c>
      <c r="CE26" s="756" t="s">
        <v>588</v>
      </c>
      <c r="CF26" s="756" t="s">
        <v>588</v>
      </c>
      <c r="CG26" s="757" t="s">
        <v>588</v>
      </c>
      <c r="CH26" s="768">
        <v>-1</v>
      </c>
      <c r="CI26" s="769"/>
      <c r="CJ26" s="769"/>
      <c r="CK26" s="769"/>
      <c r="CL26" s="770"/>
      <c r="CM26" s="768">
        <v>38</v>
      </c>
      <c r="CN26" s="769"/>
      <c r="CO26" s="769"/>
      <c r="CP26" s="769"/>
      <c r="CQ26" s="770"/>
      <c r="CR26" s="768">
        <v>88</v>
      </c>
      <c r="CS26" s="769"/>
      <c r="CT26" s="769"/>
      <c r="CU26" s="769"/>
      <c r="CV26" s="770"/>
      <c r="CW26" s="768">
        <v>1</v>
      </c>
      <c r="CX26" s="769"/>
      <c r="CY26" s="769"/>
      <c r="CZ26" s="769"/>
      <c r="DA26" s="770"/>
      <c r="DB26" s="768" t="s">
        <v>572</v>
      </c>
      <c r="DC26" s="769"/>
      <c r="DD26" s="769"/>
      <c r="DE26" s="769"/>
      <c r="DF26" s="770"/>
      <c r="DG26" s="768" t="s">
        <v>568</v>
      </c>
      <c r="DH26" s="769"/>
      <c r="DI26" s="769"/>
      <c r="DJ26" s="769"/>
      <c r="DK26" s="770"/>
      <c r="DL26" s="768" t="s">
        <v>568</v>
      </c>
      <c r="DM26" s="769"/>
      <c r="DN26" s="769"/>
      <c r="DO26" s="769"/>
      <c r="DP26" s="770"/>
      <c r="DQ26" s="768" t="s">
        <v>568</v>
      </c>
      <c r="DR26" s="769"/>
      <c r="DS26" s="769"/>
      <c r="DT26" s="769"/>
      <c r="DU26" s="770"/>
      <c r="DV26" s="771"/>
      <c r="DW26" s="772"/>
      <c r="DX26" s="772"/>
      <c r="DY26" s="772"/>
      <c r="DZ26" s="773"/>
      <c r="EA26" s="235"/>
    </row>
    <row r="27" spans="1:131" s="236" customFormat="1" ht="26.25" customHeight="1" thickBot="1" x14ac:dyDescent="0.25">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8"/>
      <c r="AG27" s="809"/>
      <c r="AH27" s="809"/>
      <c r="AI27" s="809"/>
      <c r="AJ27" s="810"/>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c r="BS27" s="755" t="s">
        <v>589</v>
      </c>
      <c r="BT27" s="756" t="s">
        <v>589</v>
      </c>
      <c r="BU27" s="756" t="s">
        <v>589</v>
      </c>
      <c r="BV27" s="756" t="s">
        <v>589</v>
      </c>
      <c r="BW27" s="756" t="s">
        <v>589</v>
      </c>
      <c r="BX27" s="756" t="s">
        <v>589</v>
      </c>
      <c r="BY27" s="756" t="s">
        <v>589</v>
      </c>
      <c r="BZ27" s="756" t="s">
        <v>589</v>
      </c>
      <c r="CA27" s="756" t="s">
        <v>589</v>
      </c>
      <c r="CB27" s="756" t="s">
        <v>589</v>
      </c>
      <c r="CC27" s="756" t="s">
        <v>589</v>
      </c>
      <c r="CD27" s="756" t="s">
        <v>589</v>
      </c>
      <c r="CE27" s="756" t="s">
        <v>589</v>
      </c>
      <c r="CF27" s="756" t="s">
        <v>589</v>
      </c>
      <c r="CG27" s="757" t="s">
        <v>589</v>
      </c>
      <c r="CH27" s="768">
        <v>-3</v>
      </c>
      <c r="CI27" s="769"/>
      <c r="CJ27" s="769"/>
      <c r="CK27" s="769"/>
      <c r="CL27" s="770"/>
      <c r="CM27" s="768">
        <v>599</v>
      </c>
      <c r="CN27" s="769"/>
      <c r="CO27" s="769"/>
      <c r="CP27" s="769"/>
      <c r="CQ27" s="770"/>
      <c r="CR27" s="768">
        <v>0</v>
      </c>
      <c r="CS27" s="769"/>
      <c r="CT27" s="769"/>
      <c r="CU27" s="769"/>
      <c r="CV27" s="770"/>
      <c r="CW27" s="768" t="s">
        <v>568</v>
      </c>
      <c r="CX27" s="769"/>
      <c r="CY27" s="769"/>
      <c r="CZ27" s="769"/>
      <c r="DA27" s="770"/>
      <c r="DB27" s="768" t="s">
        <v>568</v>
      </c>
      <c r="DC27" s="769"/>
      <c r="DD27" s="769"/>
      <c r="DE27" s="769"/>
      <c r="DF27" s="770"/>
      <c r="DG27" s="768" t="s">
        <v>568</v>
      </c>
      <c r="DH27" s="769"/>
      <c r="DI27" s="769"/>
      <c r="DJ27" s="769"/>
      <c r="DK27" s="770"/>
      <c r="DL27" s="768" t="s">
        <v>572</v>
      </c>
      <c r="DM27" s="769"/>
      <c r="DN27" s="769"/>
      <c r="DO27" s="769"/>
      <c r="DP27" s="770"/>
      <c r="DQ27" s="768" t="s">
        <v>572</v>
      </c>
      <c r="DR27" s="769"/>
      <c r="DS27" s="769"/>
      <c r="DT27" s="769"/>
      <c r="DU27" s="770"/>
      <c r="DV27" s="771"/>
      <c r="DW27" s="772"/>
      <c r="DX27" s="772"/>
      <c r="DY27" s="772"/>
      <c r="DZ27" s="773"/>
      <c r="EA27" s="235"/>
    </row>
    <row r="28" spans="1:131" s="236" customFormat="1" ht="26.25" customHeight="1" thickTop="1" x14ac:dyDescent="0.2">
      <c r="A28" s="255">
        <v>1</v>
      </c>
      <c r="B28" s="718" t="s">
        <v>388</v>
      </c>
      <c r="C28" s="719"/>
      <c r="D28" s="719"/>
      <c r="E28" s="719"/>
      <c r="F28" s="719"/>
      <c r="G28" s="719"/>
      <c r="H28" s="719"/>
      <c r="I28" s="719"/>
      <c r="J28" s="719"/>
      <c r="K28" s="719"/>
      <c r="L28" s="719"/>
      <c r="M28" s="719"/>
      <c r="N28" s="719"/>
      <c r="O28" s="719"/>
      <c r="P28" s="720"/>
      <c r="Q28" s="814">
        <v>80265</v>
      </c>
      <c r="R28" s="815"/>
      <c r="S28" s="815"/>
      <c r="T28" s="815"/>
      <c r="U28" s="815"/>
      <c r="V28" s="815">
        <v>78908</v>
      </c>
      <c r="W28" s="815"/>
      <c r="X28" s="815"/>
      <c r="Y28" s="815"/>
      <c r="Z28" s="815"/>
      <c r="AA28" s="815">
        <v>1357</v>
      </c>
      <c r="AB28" s="815"/>
      <c r="AC28" s="815"/>
      <c r="AD28" s="815"/>
      <c r="AE28" s="816"/>
      <c r="AF28" s="817">
        <v>1357</v>
      </c>
      <c r="AG28" s="815"/>
      <c r="AH28" s="815"/>
      <c r="AI28" s="815"/>
      <c r="AJ28" s="818"/>
      <c r="AK28" s="819">
        <v>5254</v>
      </c>
      <c r="AL28" s="811"/>
      <c r="AM28" s="811"/>
      <c r="AN28" s="811"/>
      <c r="AO28" s="811"/>
      <c r="AP28" s="811" t="s">
        <v>496</v>
      </c>
      <c r="AQ28" s="811"/>
      <c r="AR28" s="811"/>
      <c r="AS28" s="811"/>
      <c r="AT28" s="811"/>
      <c r="AU28" s="811" t="s">
        <v>496</v>
      </c>
      <c r="AV28" s="811"/>
      <c r="AW28" s="811"/>
      <c r="AX28" s="811"/>
      <c r="AY28" s="811"/>
      <c r="AZ28" s="811" t="s">
        <v>496</v>
      </c>
      <c r="BA28" s="811"/>
      <c r="BB28" s="811"/>
      <c r="BC28" s="811"/>
      <c r="BD28" s="811"/>
      <c r="BE28" s="812"/>
      <c r="BF28" s="812"/>
      <c r="BG28" s="812"/>
      <c r="BH28" s="812"/>
      <c r="BI28" s="813"/>
      <c r="BJ28" s="241"/>
      <c r="BK28" s="241"/>
      <c r="BL28" s="241"/>
      <c r="BM28" s="241"/>
      <c r="BN28" s="241"/>
      <c r="BO28" s="254"/>
      <c r="BP28" s="254"/>
      <c r="BQ28" s="251">
        <v>22</v>
      </c>
      <c r="BR28" s="252"/>
      <c r="BS28" s="755" t="s">
        <v>590</v>
      </c>
      <c r="BT28" s="756" t="s">
        <v>590</v>
      </c>
      <c r="BU28" s="756" t="s">
        <v>590</v>
      </c>
      <c r="BV28" s="756" t="s">
        <v>590</v>
      </c>
      <c r="BW28" s="756" t="s">
        <v>590</v>
      </c>
      <c r="BX28" s="756" t="s">
        <v>590</v>
      </c>
      <c r="BY28" s="756" t="s">
        <v>590</v>
      </c>
      <c r="BZ28" s="756" t="s">
        <v>590</v>
      </c>
      <c r="CA28" s="756" t="s">
        <v>590</v>
      </c>
      <c r="CB28" s="756" t="s">
        <v>590</v>
      </c>
      <c r="CC28" s="756" t="s">
        <v>590</v>
      </c>
      <c r="CD28" s="756" t="s">
        <v>590</v>
      </c>
      <c r="CE28" s="756" t="s">
        <v>590</v>
      </c>
      <c r="CF28" s="756" t="s">
        <v>590</v>
      </c>
      <c r="CG28" s="757" t="s">
        <v>590</v>
      </c>
      <c r="CH28" s="768">
        <v>-24</v>
      </c>
      <c r="CI28" s="769"/>
      <c r="CJ28" s="769"/>
      <c r="CK28" s="769"/>
      <c r="CL28" s="770"/>
      <c r="CM28" s="768">
        <v>147</v>
      </c>
      <c r="CN28" s="769"/>
      <c r="CO28" s="769"/>
      <c r="CP28" s="769"/>
      <c r="CQ28" s="770"/>
      <c r="CR28" s="768">
        <v>150</v>
      </c>
      <c r="CS28" s="769"/>
      <c r="CT28" s="769"/>
      <c r="CU28" s="769"/>
      <c r="CV28" s="770"/>
      <c r="CW28" s="768">
        <v>95</v>
      </c>
      <c r="CX28" s="769"/>
      <c r="CY28" s="769"/>
      <c r="CZ28" s="769"/>
      <c r="DA28" s="770"/>
      <c r="DB28" s="768" t="s">
        <v>568</v>
      </c>
      <c r="DC28" s="769"/>
      <c r="DD28" s="769"/>
      <c r="DE28" s="769"/>
      <c r="DF28" s="770"/>
      <c r="DG28" s="768" t="s">
        <v>572</v>
      </c>
      <c r="DH28" s="769"/>
      <c r="DI28" s="769"/>
      <c r="DJ28" s="769"/>
      <c r="DK28" s="770"/>
      <c r="DL28" s="768" t="s">
        <v>572</v>
      </c>
      <c r="DM28" s="769"/>
      <c r="DN28" s="769"/>
      <c r="DO28" s="769"/>
      <c r="DP28" s="770"/>
      <c r="DQ28" s="768" t="s">
        <v>568</v>
      </c>
      <c r="DR28" s="769"/>
      <c r="DS28" s="769"/>
      <c r="DT28" s="769"/>
      <c r="DU28" s="770"/>
      <c r="DV28" s="771"/>
      <c r="DW28" s="772"/>
      <c r="DX28" s="772"/>
      <c r="DY28" s="772"/>
      <c r="DZ28" s="773"/>
      <c r="EA28" s="235"/>
    </row>
    <row r="29" spans="1:131" s="236" customFormat="1" ht="26.25" customHeight="1" x14ac:dyDescent="0.2">
      <c r="A29" s="255">
        <v>2</v>
      </c>
      <c r="B29" s="742" t="s">
        <v>389</v>
      </c>
      <c r="C29" s="743"/>
      <c r="D29" s="743"/>
      <c r="E29" s="743"/>
      <c r="F29" s="743"/>
      <c r="G29" s="743"/>
      <c r="H29" s="743"/>
      <c r="I29" s="743"/>
      <c r="J29" s="743"/>
      <c r="K29" s="743"/>
      <c r="L29" s="743"/>
      <c r="M29" s="743"/>
      <c r="N29" s="743"/>
      <c r="O29" s="743"/>
      <c r="P29" s="744"/>
      <c r="Q29" s="745">
        <v>5443</v>
      </c>
      <c r="R29" s="746"/>
      <c r="S29" s="746"/>
      <c r="T29" s="746"/>
      <c r="U29" s="746"/>
      <c r="V29" s="746">
        <v>4143</v>
      </c>
      <c r="W29" s="746"/>
      <c r="X29" s="746"/>
      <c r="Y29" s="746"/>
      <c r="Z29" s="746"/>
      <c r="AA29" s="746">
        <v>1300</v>
      </c>
      <c r="AB29" s="746"/>
      <c r="AC29" s="746"/>
      <c r="AD29" s="746"/>
      <c r="AE29" s="747"/>
      <c r="AF29" s="820">
        <v>15844</v>
      </c>
      <c r="AG29" s="746"/>
      <c r="AH29" s="746"/>
      <c r="AI29" s="746"/>
      <c r="AJ29" s="821"/>
      <c r="AK29" s="824" t="s">
        <v>496</v>
      </c>
      <c r="AL29" s="825"/>
      <c r="AM29" s="825"/>
      <c r="AN29" s="825"/>
      <c r="AO29" s="825"/>
      <c r="AP29" s="825">
        <v>442</v>
      </c>
      <c r="AQ29" s="825"/>
      <c r="AR29" s="825"/>
      <c r="AS29" s="825"/>
      <c r="AT29" s="825"/>
      <c r="AU29" s="825" t="s">
        <v>496</v>
      </c>
      <c r="AV29" s="825"/>
      <c r="AW29" s="825"/>
      <c r="AX29" s="825"/>
      <c r="AY29" s="825"/>
      <c r="AZ29" s="825" t="s">
        <v>496</v>
      </c>
      <c r="BA29" s="825"/>
      <c r="BB29" s="825"/>
      <c r="BC29" s="825"/>
      <c r="BD29" s="825"/>
      <c r="BE29" s="822" t="s">
        <v>390</v>
      </c>
      <c r="BF29" s="822"/>
      <c r="BG29" s="822"/>
      <c r="BH29" s="822"/>
      <c r="BI29" s="823"/>
      <c r="BJ29" s="241"/>
      <c r="BK29" s="241"/>
      <c r="BL29" s="241"/>
      <c r="BM29" s="241"/>
      <c r="BN29" s="241"/>
      <c r="BO29" s="254"/>
      <c r="BP29" s="254"/>
      <c r="BQ29" s="251">
        <v>23</v>
      </c>
      <c r="BR29" s="252" t="s">
        <v>566</v>
      </c>
      <c r="BS29" s="755" t="s">
        <v>591</v>
      </c>
      <c r="BT29" s="756" t="s">
        <v>591</v>
      </c>
      <c r="BU29" s="756" t="s">
        <v>591</v>
      </c>
      <c r="BV29" s="756" t="s">
        <v>591</v>
      </c>
      <c r="BW29" s="756" t="s">
        <v>591</v>
      </c>
      <c r="BX29" s="756" t="s">
        <v>591</v>
      </c>
      <c r="BY29" s="756" t="s">
        <v>591</v>
      </c>
      <c r="BZ29" s="756" t="s">
        <v>591</v>
      </c>
      <c r="CA29" s="756" t="s">
        <v>591</v>
      </c>
      <c r="CB29" s="756" t="s">
        <v>591</v>
      </c>
      <c r="CC29" s="756" t="s">
        <v>591</v>
      </c>
      <c r="CD29" s="756" t="s">
        <v>591</v>
      </c>
      <c r="CE29" s="756" t="s">
        <v>591</v>
      </c>
      <c r="CF29" s="756" t="s">
        <v>591</v>
      </c>
      <c r="CG29" s="757" t="s">
        <v>591</v>
      </c>
      <c r="CH29" s="768">
        <v>-208</v>
      </c>
      <c r="CI29" s="769"/>
      <c r="CJ29" s="769"/>
      <c r="CK29" s="769"/>
      <c r="CL29" s="770"/>
      <c r="CM29" s="768">
        <v>1754</v>
      </c>
      <c r="CN29" s="769"/>
      <c r="CO29" s="769"/>
      <c r="CP29" s="769"/>
      <c r="CQ29" s="770"/>
      <c r="CR29" s="768">
        <v>613</v>
      </c>
      <c r="CS29" s="769"/>
      <c r="CT29" s="769"/>
      <c r="CU29" s="769"/>
      <c r="CV29" s="770"/>
      <c r="CW29" s="768" t="s">
        <v>568</v>
      </c>
      <c r="CX29" s="769"/>
      <c r="CY29" s="769"/>
      <c r="CZ29" s="769"/>
      <c r="DA29" s="770"/>
      <c r="DB29" s="768">
        <v>760</v>
      </c>
      <c r="DC29" s="769"/>
      <c r="DD29" s="769"/>
      <c r="DE29" s="769"/>
      <c r="DF29" s="770"/>
      <c r="DG29" s="768" t="s">
        <v>568</v>
      </c>
      <c r="DH29" s="769"/>
      <c r="DI29" s="769"/>
      <c r="DJ29" s="769"/>
      <c r="DK29" s="770"/>
      <c r="DL29" s="768" t="s">
        <v>568</v>
      </c>
      <c r="DM29" s="769"/>
      <c r="DN29" s="769"/>
      <c r="DO29" s="769"/>
      <c r="DP29" s="770"/>
      <c r="DQ29" s="768" t="s">
        <v>568</v>
      </c>
      <c r="DR29" s="769"/>
      <c r="DS29" s="769"/>
      <c r="DT29" s="769"/>
      <c r="DU29" s="770"/>
      <c r="DV29" s="771"/>
      <c r="DW29" s="772"/>
      <c r="DX29" s="772"/>
      <c r="DY29" s="772"/>
      <c r="DZ29" s="773"/>
      <c r="EA29" s="235"/>
    </row>
    <row r="30" spans="1:131" s="236" customFormat="1" ht="26.25" customHeight="1" x14ac:dyDescent="0.2">
      <c r="A30" s="255">
        <v>3</v>
      </c>
      <c r="B30" s="742" t="s">
        <v>391</v>
      </c>
      <c r="C30" s="743"/>
      <c r="D30" s="743"/>
      <c r="E30" s="743"/>
      <c r="F30" s="743"/>
      <c r="G30" s="743"/>
      <c r="H30" s="743"/>
      <c r="I30" s="743"/>
      <c r="J30" s="743"/>
      <c r="K30" s="743"/>
      <c r="L30" s="743"/>
      <c r="M30" s="743"/>
      <c r="N30" s="743"/>
      <c r="O30" s="743"/>
      <c r="P30" s="744"/>
      <c r="Q30" s="745">
        <v>129</v>
      </c>
      <c r="R30" s="746"/>
      <c r="S30" s="746"/>
      <c r="T30" s="746"/>
      <c r="U30" s="746"/>
      <c r="V30" s="746">
        <v>124</v>
      </c>
      <c r="W30" s="746"/>
      <c r="X30" s="746"/>
      <c r="Y30" s="746"/>
      <c r="Z30" s="746"/>
      <c r="AA30" s="746">
        <v>5</v>
      </c>
      <c r="AB30" s="746"/>
      <c r="AC30" s="746"/>
      <c r="AD30" s="746"/>
      <c r="AE30" s="747"/>
      <c r="AF30" s="820">
        <v>451</v>
      </c>
      <c r="AG30" s="746"/>
      <c r="AH30" s="746"/>
      <c r="AI30" s="746"/>
      <c r="AJ30" s="821"/>
      <c r="AK30" s="824" t="s">
        <v>496</v>
      </c>
      <c r="AL30" s="825"/>
      <c r="AM30" s="825"/>
      <c r="AN30" s="825"/>
      <c r="AO30" s="825"/>
      <c r="AP30" s="825" t="s">
        <v>496</v>
      </c>
      <c r="AQ30" s="825"/>
      <c r="AR30" s="825"/>
      <c r="AS30" s="825"/>
      <c r="AT30" s="825"/>
      <c r="AU30" s="825" t="s">
        <v>496</v>
      </c>
      <c r="AV30" s="825"/>
      <c r="AW30" s="825"/>
      <c r="AX30" s="825"/>
      <c r="AY30" s="825"/>
      <c r="AZ30" s="825" t="s">
        <v>496</v>
      </c>
      <c r="BA30" s="825"/>
      <c r="BB30" s="825"/>
      <c r="BC30" s="825"/>
      <c r="BD30" s="825"/>
      <c r="BE30" s="822" t="s">
        <v>392</v>
      </c>
      <c r="BF30" s="822"/>
      <c r="BG30" s="822"/>
      <c r="BH30" s="822"/>
      <c r="BI30" s="823"/>
      <c r="BJ30" s="241"/>
      <c r="BK30" s="241"/>
      <c r="BL30" s="241"/>
      <c r="BM30" s="241"/>
      <c r="BN30" s="241"/>
      <c r="BO30" s="254"/>
      <c r="BP30" s="254"/>
      <c r="BQ30" s="251">
        <v>24</v>
      </c>
      <c r="BR30" s="252"/>
      <c r="BS30" s="755" t="s">
        <v>592</v>
      </c>
      <c r="BT30" s="756" t="s">
        <v>592</v>
      </c>
      <c r="BU30" s="756" t="s">
        <v>592</v>
      </c>
      <c r="BV30" s="756" t="s">
        <v>592</v>
      </c>
      <c r="BW30" s="756" t="s">
        <v>592</v>
      </c>
      <c r="BX30" s="756" t="s">
        <v>592</v>
      </c>
      <c r="BY30" s="756" t="s">
        <v>592</v>
      </c>
      <c r="BZ30" s="756" t="s">
        <v>592</v>
      </c>
      <c r="CA30" s="756" t="s">
        <v>592</v>
      </c>
      <c r="CB30" s="756" t="s">
        <v>592</v>
      </c>
      <c r="CC30" s="756" t="s">
        <v>592</v>
      </c>
      <c r="CD30" s="756" t="s">
        <v>592</v>
      </c>
      <c r="CE30" s="756" t="s">
        <v>592</v>
      </c>
      <c r="CF30" s="756" t="s">
        <v>592</v>
      </c>
      <c r="CG30" s="757" t="s">
        <v>592</v>
      </c>
      <c r="CH30" s="768">
        <v>3</v>
      </c>
      <c r="CI30" s="769"/>
      <c r="CJ30" s="769"/>
      <c r="CK30" s="769"/>
      <c r="CL30" s="770"/>
      <c r="CM30" s="768">
        <v>120</v>
      </c>
      <c r="CN30" s="769"/>
      <c r="CO30" s="769"/>
      <c r="CP30" s="769"/>
      <c r="CQ30" s="770"/>
      <c r="CR30" s="768">
        <v>37</v>
      </c>
      <c r="CS30" s="769"/>
      <c r="CT30" s="769"/>
      <c r="CU30" s="769"/>
      <c r="CV30" s="770"/>
      <c r="CW30" s="768" t="s">
        <v>568</v>
      </c>
      <c r="CX30" s="769"/>
      <c r="CY30" s="769"/>
      <c r="CZ30" s="769"/>
      <c r="DA30" s="770"/>
      <c r="DB30" s="768" t="s">
        <v>568</v>
      </c>
      <c r="DC30" s="769"/>
      <c r="DD30" s="769"/>
      <c r="DE30" s="769"/>
      <c r="DF30" s="770"/>
      <c r="DG30" s="768" t="s">
        <v>568</v>
      </c>
      <c r="DH30" s="769"/>
      <c r="DI30" s="769"/>
      <c r="DJ30" s="769"/>
      <c r="DK30" s="770"/>
      <c r="DL30" s="768" t="s">
        <v>568</v>
      </c>
      <c r="DM30" s="769"/>
      <c r="DN30" s="769"/>
      <c r="DO30" s="769"/>
      <c r="DP30" s="770"/>
      <c r="DQ30" s="768" t="s">
        <v>572</v>
      </c>
      <c r="DR30" s="769"/>
      <c r="DS30" s="769"/>
      <c r="DT30" s="769"/>
      <c r="DU30" s="770"/>
      <c r="DV30" s="771"/>
      <c r="DW30" s="772"/>
      <c r="DX30" s="772"/>
      <c r="DY30" s="772"/>
      <c r="DZ30" s="773"/>
      <c r="EA30" s="235"/>
    </row>
    <row r="31" spans="1:131" s="236" customFormat="1" ht="26.25" customHeight="1" x14ac:dyDescent="0.2">
      <c r="A31" s="255">
        <v>4</v>
      </c>
      <c r="B31" s="742" t="s">
        <v>393</v>
      </c>
      <c r="C31" s="743"/>
      <c r="D31" s="743"/>
      <c r="E31" s="743"/>
      <c r="F31" s="743"/>
      <c r="G31" s="743"/>
      <c r="H31" s="743"/>
      <c r="I31" s="743"/>
      <c r="J31" s="743"/>
      <c r="K31" s="743"/>
      <c r="L31" s="743"/>
      <c r="M31" s="743"/>
      <c r="N31" s="743"/>
      <c r="O31" s="743"/>
      <c r="P31" s="744"/>
      <c r="Q31" s="745">
        <v>122</v>
      </c>
      <c r="R31" s="746"/>
      <c r="S31" s="746"/>
      <c r="T31" s="746"/>
      <c r="U31" s="746"/>
      <c r="V31" s="746">
        <v>127</v>
      </c>
      <c r="W31" s="746"/>
      <c r="X31" s="746"/>
      <c r="Y31" s="746"/>
      <c r="Z31" s="746"/>
      <c r="AA31" s="746">
        <v>-5</v>
      </c>
      <c r="AB31" s="746"/>
      <c r="AC31" s="746"/>
      <c r="AD31" s="746"/>
      <c r="AE31" s="747"/>
      <c r="AF31" s="820">
        <v>9</v>
      </c>
      <c r="AG31" s="746"/>
      <c r="AH31" s="746"/>
      <c r="AI31" s="746"/>
      <c r="AJ31" s="821"/>
      <c r="AK31" s="824" t="s">
        <v>496</v>
      </c>
      <c r="AL31" s="825"/>
      <c r="AM31" s="825"/>
      <c r="AN31" s="825"/>
      <c r="AO31" s="825"/>
      <c r="AP31" s="825" t="s">
        <v>496</v>
      </c>
      <c r="AQ31" s="825"/>
      <c r="AR31" s="825"/>
      <c r="AS31" s="825"/>
      <c r="AT31" s="825"/>
      <c r="AU31" s="825" t="s">
        <v>496</v>
      </c>
      <c r="AV31" s="825"/>
      <c r="AW31" s="825"/>
      <c r="AX31" s="825"/>
      <c r="AY31" s="825"/>
      <c r="AZ31" s="825" t="s">
        <v>496</v>
      </c>
      <c r="BA31" s="825"/>
      <c r="BB31" s="825"/>
      <c r="BC31" s="825"/>
      <c r="BD31" s="825"/>
      <c r="BE31" s="822" t="s">
        <v>390</v>
      </c>
      <c r="BF31" s="822"/>
      <c r="BG31" s="822"/>
      <c r="BH31" s="822"/>
      <c r="BI31" s="823"/>
      <c r="BJ31" s="241"/>
      <c r="BK31" s="241"/>
      <c r="BL31" s="241"/>
      <c r="BM31" s="241"/>
      <c r="BN31" s="241"/>
      <c r="BO31" s="254"/>
      <c r="BP31" s="254"/>
      <c r="BQ31" s="251">
        <v>25</v>
      </c>
      <c r="BR31" s="252" t="s">
        <v>566</v>
      </c>
      <c r="BS31" s="755" t="s">
        <v>593</v>
      </c>
      <c r="BT31" s="756" t="s">
        <v>593</v>
      </c>
      <c r="BU31" s="756" t="s">
        <v>593</v>
      </c>
      <c r="BV31" s="756" t="s">
        <v>593</v>
      </c>
      <c r="BW31" s="756" t="s">
        <v>593</v>
      </c>
      <c r="BX31" s="756" t="s">
        <v>593</v>
      </c>
      <c r="BY31" s="756" t="s">
        <v>593</v>
      </c>
      <c r="BZ31" s="756" t="s">
        <v>593</v>
      </c>
      <c r="CA31" s="756" t="s">
        <v>593</v>
      </c>
      <c r="CB31" s="756" t="s">
        <v>593</v>
      </c>
      <c r="CC31" s="756" t="s">
        <v>593</v>
      </c>
      <c r="CD31" s="756" t="s">
        <v>593</v>
      </c>
      <c r="CE31" s="756" t="s">
        <v>593</v>
      </c>
      <c r="CF31" s="756" t="s">
        <v>593</v>
      </c>
      <c r="CG31" s="757" t="s">
        <v>593</v>
      </c>
      <c r="CH31" s="768">
        <v>333</v>
      </c>
      <c r="CI31" s="769"/>
      <c r="CJ31" s="769"/>
      <c r="CK31" s="769"/>
      <c r="CL31" s="770"/>
      <c r="CM31" s="768">
        <v>-1143</v>
      </c>
      <c r="CN31" s="769"/>
      <c r="CO31" s="769"/>
      <c r="CP31" s="769"/>
      <c r="CQ31" s="770"/>
      <c r="CR31" s="768">
        <v>10</v>
      </c>
      <c r="CS31" s="769"/>
      <c r="CT31" s="769"/>
      <c r="CU31" s="769"/>
      <c r="CV31" s="770"/>
      <c r="CW31" s="768">
        <v>240</v>
      </c>
      <c r="CX31" s="769"/>
      <c r="CY31" s="769"/>
      <c r="CZ31" s="769"/>
      <c r="DA31" s="770"/>
      <c r="DB31" s="768" t="s">
        <v>568</v>
      </c>
      <c r="DC31" s="769"/>
      <c r="DD31" s="769"/>
      <c r="DE31" s="769"/>
      <c r="DF31" s="770"/>
      <c r="DG31" s="768" t="s">
        <v>568</v>
      </c>
      <c r="DH31" s="769"/>
      <c r="DI31" s="769"/>
      <c r="DJ31" s="769"/>
      <c r="DK31" s="770"/>
      <c r="DL31" s="768">
        <v>8142</v>
      </c>
      <c r="DM31" s="769"/>
      <c r="DN31" s="769"/>
      <c r="DO31" s="769"/>
      <c r="DP31" s="770"/>
      <c r="DQ31" s="768">
        <v>7328</v>
      </c>
      <c r="DR31" s="769"/>
      <c r="DS31" s="769"/>
      <c r="DT31" s="769"/>
      <c r="DU31" s="770"/>
      <c r="DV31" s="771"/>
      <c r="DW31" s="772"/>
      <c r="DX31" s="772"/>
      <c r="DY31" s="772"/>
      <c r="DZ31" s="773"/>
      <c r="EA31" s="235"/>
    </row>
    <row r="32" spans="1:131" s="236" customFormat="1" ht="26.25" customHeight="1" x14ac:dyDescent="0.2">
      <c r="A32" s="255">
        <v>5</v>
      </c>
      <c r="B32" s="742" t="s">
        <v>394</v>
      </c>
      <c r="C32" s="743"/>
      <c r="D32" s="743"/>
      <c r="E32" s="743"/>
      <c r="F32" s="743"/>
      <c r="G32" s="743"/>
      <c r="H32" s="743"/>
      <c r="I32" s="743"/>
      <c r="J32" s="743"/>
      <c r="K32" s="743"/>
      <c r="L32" s="743"/>
      <c r="M32" s="743"/>
      <c r="N32" s="743"/>
      <c r="O32" s="743"/>
      <c r="P32" s="744"/>
      <c r="Q32" s="745">
        <v>6880</v>
      </c>
      <c r="R32" s="746"/>
      <c r="S32" s="746"/>
      <c r="T32" s="746"/>
      <c r="U32" s="746"/>
      <c r="V32" s="746">
        <v>6280</v>
      </c>
      <c r="W32" s="746"/>
      <c r="X32" s="746"/>
      <c r="Y32" s="746"/>
      <c r="Z32" s="746"/>
      <c r="AA32" s="746">
        <v>600</v>
      </c>
      <c r="AB32" s="746"/>
      <c r="AC32" s="746"/>
      <c r="AD32" s="746"/>
      <c r="AE32" s="747"/>
      <c r="AF32" s="820">
        <v>358</v>
      </c>
      <c r="AG32" s="746"/>
      <c r="AH32" s="746"/>
      <c r="AI32" s="746"/>
      <c r="AJ32" s="821"/>
      <c r="AK32" s="824">
        <v>1455</v>
      </c>
      <c r="AL32" s="825"/>
      <c r="AM32" s="825"/>
      <c r="AN32" s="825"/>
      <c r="AO32" s="825"/>
      <c r="AP32" s="825">
        <v>13850</v>
      </c>
      <c r="AQ32" s="825"/>
      <c r="AR32" s="825"/>
      <c r="AS32" s="825"/>
      <c r="AT32" s="825"/>
      <c r="AU32" s="825">
        <v>13850</v>
      </c>
      <c r="AV32" s="825"/>
      <c r="AW32" s="825"/>
      <c r="AX32" s="825"/>
      <c r="AY32" s="825"/>
      <c r="AZ32" s="825" t="s">
        <v>496</v>
      </c>
      <c r="BA32" s="825"/>
      <c r="BB32" s="825"/>
      <c r="BC32" s="825"/>
      <c r="BD32" s="825"/>
      <c r="BE32" s="822" t="s">
        <v>395</v>
      </c>
      <c r="BF32" s="822"/>
      <c r="BG32" s="822"/>
      <c r="BH32" s="822"/>
      <c r="BI32" s="823"/>
      <c r="BJ32" s="241"/>
      <c r="BK32" s="241"/>
      <c r="BL32" s="241"/>
      <c r="BM32" s="241"/>
      <c r="BN32" s="241"/>
      <c r="BO32" s="254"/>
      <c r="BP32" s="254"/>
      <c r="BQ32" s="251">
        <v>26</v>
      </c>
      <c r="BR32" s="252"/>
      <c r="BS32" s="755" t="s">
        <v>594</v>
      </c>
      <c r="BT32" s="756" t="s">
        <v>594</v>
      </c>
      <c r="BU32" s="756" t="s">
        <v>594</v>
      </c>
      <c r="BV32" s="756" t="s">
        <v>594</v>
      </c>
      <c r="BW32" s="756" t="s">
        <v>594</v>
      </c>
      <c r="BX32" s="756" t="s">
        <v>594</v>
      </c>
      <c r="BY32" s="756" t="s">
        <v>594</v>
      </c>
      <c r="BZ32" s="756" t="s">
        <v>594</v>
      </c>
      <c r="CA32" s="756" t="s">
        <v>594</v>
      </c>
      <c r="CB32" s="756" t="s">
        <v>594</v>
      </c>
      <c r="CC32" s="756" t="s">
        <v>594</v>
      </c>
      <c r="CD32" s="756" t="s">
        <v>594</v>
      </c>
      <c r="CE32" s="756" t="s">
        <v>594</v>
      </c>
      <c r="CF32" s="756" t="s">
        <v>594</v>
      </c>
      <c r="CG32" s="757" t="s">
        <v>594</v>
      </c>
      <c r="CH32" s="768">
        <v>1</v>
      </c>
      <c r="CI32" s="769"/>
      <c r="CJ32" s="769"/>
      <c r="CK32" s="769"/>
      <c r="CL32" s="770"/>
      <c r="CM32" s="768">
        <v>605</v>
      </c>
      <c r="CN32" s="769"/>
      <c r="CO32" s="769"/>
      <c r="CP32" s="769"/>
      <c r="CQ32" s="770"/>
      <c r="CR32" s="768">
        <v>300</v>
      </c>
      <c r="CS32" s="769"/>
      <c r="CT32" s="769"/>
      <c r="CU32" s="769"/>
      <c r="CV32" s="770"/>
      <c r="CW32" s="768" t="s">
        <v>568</v>
      </c>
      <c r="CX32" s="769"/>
      <c r="CY32" s="769"/>
      <c r="CZ32" s="769"/>
      <c r="DA32" s="770"/>
      <c r="DB32" s="768" t="s">
        <v>572</v>
      </c>
      <c r="DC32" s="769"/>
      <c r="DD32" s="769"/>
      <c r="DE32" s="769"/>
      <c r="DF32" s="770"/>
      <c r="DG32" s="768" t="s">
        <v>568</v>
      </c>
      <c r="DH32" s="769"/>
      <c r="DI32" s="769"/>
      <c r="DJ32" s="769"/>
      <c r="DK32" s="770"/>
      <c r="DL32" s="768" t="s">
        <v>568</v>
      </c>
      <c r="DM32" s="769"/>
      <c r="DN32" s="769"/>
      <c r="DO32" s="769"/>
      <c r="DP32" s="770"/>
      <c r="DQ32" s="768" t="s">
        <v>568</v>
      </c>
      <c r="DR32" s="769"/>
      <c r="DS32" s="769"/>
      <c r="DT32" s="769"/>
      <c r="DU32" s="770"/>
      <c r="DV32" s="771"/>
      <c r="DW32" s="772"/>
      <c r="DX32" s="772"/>
      <c r="DY32" s="772"/>
      <c r="DZ32" s="773"/>
      <c r="EA32" s="235"/>
    </row>
    <row r="33" spans="1:131" s="236" customFormat="1" ht="26.25" customHeight="1" x14ac:dyDescent="0.2">
      <c r="A33" s="255">
        <v>6</v>
      </c>
      <c r="B33" s="742"/>
      <c r="C33" s="743"/>
      <c r="D33" s="743"/>
      <c r="E33" s="743"/>
      <c r="F33" s="743"/>
      <c r="G33" s="743"/>
      <c r="H33" s="743"/>
      <c r="I33" s="743"/>
      <c r="J33" s="743"/>
      <c r="K33" s="743"/>
      <c r="L33" s="743"/>
      <c r="M33" s="743"/>
      <c r="N33" s="743"/>
      <c r="O33" s="743"/>
      <c r="P33" s="744"/>
      <c r="Q33" s="745"/>
      <c r="R33" s="746"/>
      <c r="S33" s="746"/>
      <c r="T33" s="746"/>
      <c r="U33" s="746"/>
      <c r="V33" s="746"/>
      <c r="W33" s="746"/>
      <c r="X33" s="746"/>
      <c r="Y33" s="746"/>
      <c r="Z33" s="746"/>
      <c r="AA33" s="746"/>
      <c r="AB33" s="746"/>
      <c r="AC33" s="746"/>
      <c r="AD33" s="746"/>
      <c r="AE33" s="747"/>
      <c r="AF33" s="820"/>
      <c r="AG33" s="746"/>
      <c r="AH33" s="746"/>
      <c r="AI33" s="746"/>
      <c r="AJ33" s="821"/>
      <c r="AK33" s="824"/>
      <c r="AL33" s="825"/>
      <c r="AM33" s="825"/>
      <c r="AN33" s="825"/>
      <c r="AO33" s="825"/>
      <c r="AP33" s="825"/>
      <c r="AQ33" s="825"/>
      <c r="AR33" s="825"/>
      <c r="AS33" s="825"/>
      <c r="AT33" s="825"/>
      <c r="AU33" s="825"/>
      <c r="AV33" s="825"/>
      <c r="AW33" s="825"/>
      <c r="AX33" s="825"/>
      <c r="AY33" s="825"/>
      <c r="AZ33" s="826"/>
      <c r="BA33" s="826"/>
      <c r="BB33" s="826"/>
      <c r="BC33" s="826"/>
      <c r="BD33" s="826"/>
      <c r="BE33" s="822"/>
      <c r="BF33" s="822"/>
      <c r="BG33" s="822"/>
      <c r="BH33" s="822"/>
      <c r="BI33" s="823"/>
      <c r="BJ33" s="241"/>
      <c r="BK33" s="241"/>
      <c r="BL33" s="241"/>
      <c r="BM33" s="241"/>
      <c r="BN33" s="241"/>
      <c r="BO33" s="254"/>
      <c r="BP33" s="254"/>
      <c r="BQ33" s="251">
        <v>27</v>
      </c>
      <c r="BR33" s="252"/>
      <c r="BS33" s="755" t="s">
        <v>595</v>
      </c>
      <c r="BT33" s="756" t="s">
        <v>596</v>
      </c>
      <c r="BU33" s="756" t="s">
        <v>596</v>
      </c>
      <c r="BV33" s="756" t="s">
        <v>596</v>
      </c>
      <c r="BW33" s="756" t="s">
        <v>596</v>
      </c>
      <c r="BX33" s="756" t="s">
        <v>596</v>
      </c>
      <c r="BY33" s="756" t="s">
        <v>596</v>
      </c>
      <c r="BZ33" s="756" t="s">
        <v>596</v>
      </c>
      <c r="CA33" s="756" t="s">
        <v>596</v>
      </c>
      <c r="CB33" s="756" t="s">
        <v>596</v>
      </c>
      <c r="CC33" s="756" t="s">
        <v>596</v>
      </c>
      <c r="CD33" s="756" t="s">
        <v>596</v>
      </c>
      <c r="CE33" s="756" t="s">
        <v>596</v>
      </c>
      <c r="CF33" s="756" t="s">
        <v>596</v>
      </c>
      <c r="CG33" s="757" t="s">
        <v>596</v>
      </c>
      <c r="CH33" s="768">
        <v>-9</v>
      </c>
      <c r="CI33" s="769"/>
      <c r="CJ33" s="769"/>
      <c r="CK33" s="769"/>
      <c r="CL33" s="770"/>
      <c r="CM33" s="768">
        <v>976</v>
      </c>
      <c r="CN33" s="769"/>
      <c r="CO33" s="769"/>
      <c r="CP33" s="769"/>
      <c r="CQ33" s="770"/>
      <c r="CR33" s="768">
        <v>200</v>
      </c>
      <c r="CS33" s="769"/>
      <c r="CT33" s="769"/>
      <c r="CU33" s="769"/>
      <c r="CV33" s="770"/>
      <c r="CW33" s="768">
        <v>166</v>
      </c>
      <c r="CX33" s="769"/>
      <c r="CY33" s="769"/>
      <c r="CZ33" s="769"/>
      <c r="DA33" s="770"/>
      <c r="DB33" s="768" t="s">
        <v>572</v>
      </c>
      <c r="DC33" s="769"/>
      <c r="DD33" s="769"/>
      <c r="DE33" s="769"/>
      <c r="DF33" s="770"/>
      <c r="DG33" s="768" t="s">
        <v>568</v>
      </c>
      <c r="DH33" s="769"/>
      <c r="DI33" s="769"/>
      <c r="DJ33" s="769"/>
      <c r="DK33" s="770"/>
      <c r="DL33" s="768" t="s">
        <v>568</v>
      </c>
      <c r="DM33" s="769"/>
      <c r="DN33" s="769"/>
      <c r="DO33" s="769"/>
      <c r="DP33" s="770"/>
      <c r="DQ33" s="768" t="s">
        <v>568</v>
      </c>
      <c r="DR33" s="769"/>
      <c r="DS33" s="769"/>
      <c r="DT33" s="769"/>
      <c r="DU33" s="770"/>
      <c r="DV33" s="771" t="s">
        <v>597</v>
      </c>
      <c r="DW33" s="772"/>
      <c r="DX33" s="772"/>
      <c r="DY33" s="772"/>
      <c r="DZ33" s="773"/>
      <c r="EA33" s="235"/>
    </row>
    <row r="34" spans="1:131" s="236" customFormat="1" ht="26.25" customHeight="1" x14ac:dyDescent="0.2">
      <c r="A34" s="255">
        <v>7</v>
      </c>
      <c r="B34" s="742"/>
      <c r="C34" s="743"/>
      <c r="D34" s="743"/>
      <c r="E34" s="743"/>
      <c r="F34" s="743"/>
      <c r="G34" s="743"/>
      <c r="H34" s="743"/>
      <c r="I34" s="743"/>
      <c r="J34" s="743"/>
      <c r="K34" s="743"/>
      <c r="L34" s="743"/>
      <c r="M34" s="743"/>
      <c r="N34" s="743"/>
      <c r="O34" s="743"/>
      <c r="P34" s="744"/>
      <c r="Q34" s="745"/>
      <c r="R34" s="746"/>
      <c r="S34" s="746"/>
      <c r="T34" s="746"/>
      <c r="U34" s="746"/>
      <c r="V34" s="746"/>
      <c r="W34" s="746"/>
      <c r="X34" s="746"/>
      <c r="Y34" s="746"/>
      <c r="Z34" s="746"/>
      <c r="AA34" s="746"/>
      <c r="AB34" s="746"/>
      <c r="AC34" s="746"/>
      <c r="AD34" s="746"/>
      <c r="AE34" s="747"/>
      <c r="AF34" s="820"/>
      <c r="AG34" s="746"/>
      <c r="AH34" s="746"/>
      <c r="AI34" s="746"/>
      <c r="AJ34" s="821"/>
      <c r="AK34" s="824"/>
      <c r="AL34" s="825"/>
      <c r="AM34" s="825"/>
      <c r="AN34" s="825"/>
      <c r="AO34" s="825"/>
      <c r="AP34" s="825"/>
      <c r="AQ34" s="825"/>
      <c r="AR34" s="825"/>
      <c r="AS34" s="825"/>
      <c r="AT34" s="825"/>
      <c r="AU34" s="825"/>
      <c r="AV34" s="825"/>
      <c r="AW34" s="825"/>
      <c r="AX34" s="825"/>
      <c r="AY34" s="825"/>
      <c r="AZ34" s="826"/>
      <c r="BA34" s="826"/>
      <c r="BB34" s="826"/>
      <c r="BC34" s="826"/>
      <c r="BD34" s="826"/>
      <c r="BE34" s="822"/>
      <c r="BF34" s="822"/>
      <c r="BG34" s="822"/>
      <c r="BH34" s="822"/>
      <c r="BI34" s="823"/>
      <c r="BJ34" s="241"/>
      <c r="BK34" s="241"/>
      <c r="BL34" s="241"/>
      <c r="BM34" s="241"/>
      <c r="BN34" s="241"/>
      <c r="BO34" s="254"/>
      <c r="BP34" s="254"/>
      <c r="BQ34" s="251">
        <v>28</v>
      </c>
      <c r="BR34" s="252"/>
      <c r="BS34" s="755" t="s">
        <v>598</v>
      </c>
      <c r="BT34" s="756"/>
      <c r="BU34" s="756"/>
      <c r="BV34" s="756"/>
      <c r="BW34" s="756"/>
      <c r="BX34" s="756"/>
      <c r="BY34" s="756"/>
      <c r="BZ34" s="756"/>
      <c r="CA34" s="756"/>
      <c r="CB34" s="756"/>
      <c r="CC34" s="756"/>
      <c r="CD34" s="756"/>
      <c r="CE34" s="756"/>
      <c r="CF34" s="756"/>
      <c r="CG34" s="757"/>
      <c r="CH34" s="768">
        <v>-5</v>
      </c>
      <c r="CI34" s="769"/>
      <c r="CJ34" s="769"/>
      <c r="CK34" s="769"/>
      <c r="CL34" s="770"/>
      <c r="CM34" s="768">
        <v>754</v>
      </c>
      <c r="CN34" s="769"/>
      <c r="CO34" s="769"/>
      <c r="CP34" s="769"/>
      <c r="CQ34" s="770"/>
      <c r="CR34" s="768">
        <v>10</v>
      </c>
      <c r="CS34" s="769"/>
      <c r="CT34" s="769"/>
      <c r="CU34" s="769"/>
      <c r="CV34" s="770"/>
      <c r="CW34" s="768" t="s">
        <v>568</v>
      </c>
      <c r="CX34" s="769"/>
      <c r="CY34" s="769"/>
      <c r="CZ34" s="769"/>
      <c r="DA34" s="770"/>
      <c r="DB34" s="768" t="s">
        <v>568</v>
      </c>
      <c r="DC34" s="769"/>
      <c r="DD34" s="769"/>
      <c r="DE34" s="769"/>
      <c r="DF34" s="770"/>
      <c r="DG34" s="768" t="s">
        <v>568</v>
      </c>
      <c r="DH34" s="769"/>
      <c r="DI34" s="769"/>
      <c r="DJ34" s="769"/>
      <c r="DK34" s="770"/>
      <c r="DL34" s="768" t="s">
        <v>568</v>
      </c>
      <c r="DM34" s="769"/>
      <c r="DN34" s="769"/>
      <c r="DO34" s="769"/>
      <c r="DP34" s="770"/>
      <c r="DQ34" s="768" t="s">
        <v>572</v>
      </c>
      <c r="DR34" s="769"/>
      <c r="DS34" s="769"/>
      <c r="DT34" s="769"/>
      <c r="DU34" s="770"/>
      <c r="DV34" s="771" t="s">
        <v>599</v>
      </c>
      <c r="DW34" s="772"/>
      <c r="DX34" s="772"/>
      <c r="DY34" s="772"/>
      <c r="DZ34" s="773"/>
      <c r="EA34" s="235"/>
    </row>
    <row r="35" spans="1:131" s="236" customFormat="1" ht="26.25" customHeight="1" x14ac:dyDescent="0.2">
      <c r="A35" s="255">
        <v>8</v>
      </c>
      <c r="B35" s="742"/>
      <c r="C35" s="743"/>
      <c r="D35" s="743"/>
      <c r="E35" s="743"/>
      <c r="F35" s="743"/>
      <c r="G35" s="743"/>
      <c r="H35" s="743"/>
      <c r="I35" s="743"/>
      <c r="J35" s="743"/>
      <c r="K35" s="743"/>
      <c r="L35" s="743"/>
      <c r="M35" s="743"/>
      <c r="N35" s="743"/>
      <c r="O35" s="743"/>
      <c r="P35" s="744"/>
      <c r="Q35" s="745"/>
      <c r="R35" s="746"/>
      <c r="S35" s="746"/>
      <c r="T35" s="746"/>
      <c r="U35" s="746"/>
      <c r="V35" s="746"/>
      <c r="W35" s="746"/>
      <c r="X35" s="746"/>
      <c r="Y35" s="746"/>
      <c r="Z35" s="746"/>
      <c r="AA35" s="746"/>
      <c r="AB35" s="746"/>
      <c r="AC35" s="746"/>
      <c r="AD35" s="746"/>
      <c r="AE35" s="747"/>
      <c r="AF35" s="820"/>
      <c r="AG35" s="746"/>
      <c r="AH35" s="746"/>
      <c r="AI35" s="746"/>
      <c r="AJ35" s="821"/>
      <c r="AK35" s="824"/>
      <c r="AL35" s="825"/>
      <c r="AM35" s="825"/>
      <c r="AN35" s="825"/>
      <c r="AO35" s="825"/>
      <c r="AP35" s="825"/>
      <c r="AQ35" s="825"/>
      <c r="AR35" s="825"/>
      <c r="AS35" s="825"/>
      <c r="AT35" s="825"/>
      <c r="AU35" s="825"/>
      <c r="AV35" s="825"/>
      <c r="AW35" s="825"/>
      <c r="AX35" s="825"/>
      <c r="AY35" s="825"/>
      <c r="AZ35" s="826"/>
      <c r="BA35" s="826"/>
      <c r="BB35" s="826"/>
      <c r="BC35" s="826"/>
      <c r="BD35" s="826"/>
      <c r="BE35" s="822"/>
      <c r="BF35" s="822"/>
      <c r="BG35" s="822"/>
      <c r="BH35" s="822"/>
      <c r="BI35" s="823"/>
      <c r="BJ35" s="241"/>
      <c r="BK35" s="241"/>
      <c r="BL35" s="241"/>
      <c r="BM35" s="241"/>
      <c r="BN35" s="241"/>
      <c r="BO35" s="254"/>
      <c r="BP35" s="254"/>
      <c r="BQ35" s="251">
        <v>29</v>
      </c>
      <c r="BR35" s="252" t="s">
        <v>566</v>
      </c>
      <c r="BS35" s="755" t="s">
        <v>600</v>
      </c>
      <c r="BT35" s="756" t="s">
        <v>600</v>
      </c>
      <c r="BU35" s="756" t="s">
        <v>600</v>
      </c>
      <c r="BV35" s="756" t="s">
        <v>600</v>
      </c>
      <c r="BW35" s="756" t="s">
        <v>600</v>
      </c>
      <c r="BX35" s="756" t="s">
        <v>600</v>
      </c>
      <c r="BY35" s="756" t="s">
        <v>600</v>
      </c>
      <c r="BZ35" s="756" t="s">
        <v>600</v>
      </c>
      <c r="CA35" s="756" t="s">
        <v>600</v>
      </c>
      <c r="CB35" s="756" t="s">
        <v>600</v>
      </c>
      <c r="CC35" s="756" t="s">
        <v>600</v>
      </c>
      <c r="CD35" s="756" t="s">
        <v>600</v>
      </c>
      <c r="CE35" s="756" t="s">
        <v>600</v>
      </c>
      <c r="CF35" s="756" t="s">
        <v>600</v>
      </c>
      <c r="CG35" s="757" t="s">
        <v>600</v>
      </c>
      <c r="CH35" s="768">
        <v>1426</v>
      </c>
      <c r="CI35" s="769"/>
      <c r="CJ35" s="769"/>
      <c r="CK35" s="769"/>
      <c r="CL35" s="770"/>
      <c r="CM35" s="768">
        <v>12185</v>
      </c>
      <c r="CN35" s="769"/>
      <c r="CO35" s="769"/>
      <c r="CP35" s="769"/>
      <c r="CQ35" s="770"/>
      <c r="CR35" s="768">
        <v>243</v>
      </c>
      <c r="CS35" s="769"/>
      <c r="CT35" s="769"/>
      <c r="CU35" s="769"/>
      <c r="CV35" s="770"/>
      <c r="CW35" s="768">
        <v>3713</v>
      </c>
      <c r="CX35" s="769"/>
      <c r="CY35" s="769"/>
      <c r="CZ35" s="769"/>
      <c r="DA35" s="770"/>
      <c r="DB35" s="768">
        <v>3432</v>
      </c>
      <c r="DC35" s="769"/>
      <c r="DD35" s="769"/>
      <c r="DE35" s="769"/>
      <c r="DF35" s="770"/>
      <c r="DG35" s="768" t="s">
        <v>568</v>
      </c>
      <c r="DH35" s="769"/>
      <c r="DI35" s="769"/>
      <c r="DJ35" s="769"/>
      <c r="DK35" s="770"/>
      <c r="DL35" s="768" t="s">
        <v>568</v>
      </c>
      <c r="DM35" s="769"/>
      <c r="DN35" s="769"/>
      <c r="DO35" s="769"/>
      <c r="DP35" s="770"/>
      <c r="DQ35" s="768" t="s">
        <v>568</v>
      </c>
      <c r="DR35" s="769"/>
      <c r="DS35" s="769"/>
      <c r="DT35" s="769"/>
      <c r="DU35" s="770"/>
      <c r="DV35" s="771"/>
      <c r="DW35" s="772"/>
      <c r="DX35" s="772"/>
      <c r="DY35" s="772"/>
      <c r="DZ35" s="773"/>
      <c r="EA35" s="235"/>
    </row>
    <row r="36" spans="1:131" s="236" customFormat="1" ht="26.25" customHeight="1" x14ac:dyDescent="0.2">
      <c r="A36" s="255">
        <v>9</v>
      </c>
      <c r="B36" s="742"/>
      <c r="C36" s="743"/>
      <c r="D36" s="743"/>
      <c r="E36" s="743"/>
      <c r="F36" s="743"/>
      <c r="G36" s="743"/>
      <c r="H36" s="743"/>
      <c r="I36" s="743"/>
      <c r="J36" s="743"/>
      <c r="K36" s="743"/>
      <c r="L36" s="743"/>
      <c r="M36" s="743"/>
      <c r="N36" s="743"/>
      <c r="O36" s="743"/>
      <c r="P36" s="744"/>
      <c r="Q36" s="745"/>
      <c r="R36" s="746"/>
      <c r="S36" s="746"/>
      <c r="T36" s="746"/>
      <c r="U36" s="746"/>
      <c r="V36" s="746"/>
      <c r="W36" s="746"/>
      <c r="X36" s="746"/>
      <c r="Y36" s="746"/>
      <c r="Z36" s="746"/>
      <c r="AA36" s="746"/>
      <c r="AB36" s="746"/>
      <c r="AC36" s="746"/>
      <c r="AD36" s="746"/>
      <c r="AE36" s="747"/>
      <c r="AF36" s="820"/>
      <c r="AG36" s="746"/>
      <c r="AH36" s="746"/>
      <c r="AI36" s="746"/>
      <c r="AJ36" s="821"/>
      <c r="AK36" s="824"/>
      <c r="AL36" s="825"/>
      <c r="AM36" s="825"/>
      <c r="AN36" s="825"/>
      <c r="AO36" s="825"/>
      <c r="AP36" s="825"/>
      <c r="AQ36" s="825"/>
      <c r="AR36" s="825"/>
      <c r="AS36" s="825"/>
      <c r="AT36" s="825"/>
      <c r="AU36" s="825"/>
      <c r="AV36" s="825"/>
      <c r="AW36" s="825"/>
      <c r="AX36" s="825"/>
      <c r="AY36" s="825"/>
      <c r="AZ36" s="826"/>
      <c r="BA36" s="826"/>
      <c r="BB36" s="826"/>
      <c r="BC36" s="826"/>
      <c r="BD36" s="826"/>
      <c r="BE36" s="822"/>
      <c r="BF36" s="822"/>
      <c r="BG36" s="822"/>
      <c r="BH36" s="822"/>
      <c r="BI36" s="823"/>
      <c r="BJ36" s="241"/>
      <c r="BK36" s="241"/>
      <c r="BL36" s="241"/>
      <c r="BM36" s="241"/>
      <c r="BN36" s="241"/>
      <c r="BO36" s="254"/>
      <c r="BP36" s="254"/>
      <c r="BQ36" s="251">
        <v>30</v>
      </c>
      <c r="BR36" s="252" t="s">
        <v>566</v>
      </c>
      <c r="BS36" s="755" t="s">
        <v>601</v>
      </c>
      <c r="BT36" s="756" t="s">
        <v>601</v>
      </c>
      <c r="BU36" s="756" t="s">
        <v>601</v>
      </c>
      <c r="BV36" s="756" t="s">
        <v>601</v>
      </c>
      <c r="BW36" s="756" t="s">
        <v>601</v>
      </c>
      <c r="BX36" s="756" t="s">
        <v>601</v>
      </c>
      <c r="BY36" s="756" t="s">
        <v>601</v>
      </c>
      <c r="BZ36" s="756" t="s">
        <v>601</v>
      </c>
      <c r="CA36" s="756" t="s">
        <v>601</v>
      </c>
      <c r="CB36" s="756" t="s">
        <v>601</v>
      </c>
      <c r="CC36" s="756" t="s">
        <v>601</v>
      </c>
      <c r="CD36" s="756" t="s">
        <v>601</v>
      </c>
      <c r="CE36" s="756" t="s">
        <v>601</v>
      </c>
      <c r="CF36" s="756" t="s">
        <v>601</v>
      </c>
      <c r="CG36" s="757" t="s">
        <v>601</v>
      </c>
      <c r="CH36" s="768">
        <v>25</v>
      </c>
      <c r="CI36" s="769"/>
      <c r="CJ36" s="769"/>
      <c r="CK36" s="769"/>
      <c r="CL36" s="770"/>
      <c r="CM36" s="768">
        <v>5836</v>
      </c>
      <c r="CN36" s="769"/>
      <c r="CO36" s="769"/>
      <c r="CP36" s="769"/>
      <c r="CQ36" s="770"/>
      <c r="CR36" s="768">
        <v>7152</v>
      </c>
      <c r="CS36" s="769"/>
      <c r="CT36" s="769"/>
      <c r="CU36" s="769"/>
      <c r="CV36" s="770"/>
      <c r="CW36" s="768">
        <v>1036</v>
      </c>
      <c r="CX36" s="769"/>
      <c r="CY36" s="769"/>
      <c r="CZ36" s="769"/>
      <c r="DA36" s="770"/>
      <c r="DB36" s="768" t="s">
        <v>568</v>
      </c>
      <c r="DC36" s="769"/>
      <c r="DD36" s="769"/>
      <c r="DE36" s="769"/>
      <c r="DF36" s="770"/>
      <c r="DG36" s="768" t="s">
        <v>572</v>
      </c>
      <c r="DH36" s="769"/>
      <c r="DI36" s="769"/>
      <c r="DJ36" s="769"/>
      <c r="DK36" s="770"/>
      <c r="DL36" s="768" t="s">
        <v>568</v>
      </c>
      <c r="DM36" s="769"/>
      <c r="DN36" s="769"/>
      <c r="DO36" s="769"/>
      <c r="DP36" s="770"/>
      <c r="DQ36" s="768" t="s">
        <v>572</v>
      </c>
      <c r="DR36" s="769"/>
      <c r="DS36" s="769"/>
      <c r="DT36" s="769"/>
      <c r="DU36" s="770"/>
      <c r="DV36" s="771"/>
      <c r="DW36" s="772"/>
      <c r="DX36" s="772"/>
      <c r="DY36" s="772"/>
      <c r="DZ36" s="773"/>
      <c r="EA36" s="235"/>
    </row>
    <row r="37" spans="1:131" s="236" customFormat="1" ht="26.25" customHeight="1" x14ac:dyDescent="0.2">
      <c r="A37" s="255">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0"/>
      <c r="AG37" s="746"/>
      <c r="AH37" s="746"/>
      <c r="AI37" s="746"/>
      <c r="AJ37" s="821"/>
      <c r="AK37" s="824"/>
      <c r="AL37" s="825"/>
      <c r="AM37" s="825"/>
      <c r="AN37" s="825"/>
      <c r="AO37" s="825"/>
      <c r="AP37" s="825"/>
      <c r="AQ37" s="825"/>
      <c r="AR37" s="825"/>
      <c r="AS37" s="825"/>
      <c r="AT37" s="825"/>
      <c r="AU37" s="825"/>
      <c r="AV37" s="825"/>
      <c r="AW37" s="825"/>
      <c r="AX37" s="825"/>
      <c r="AY37" s="825"/>
      <c r="AZ37" s="826"/>
      <c r="BA37" s="826"/>
      <c r="BB37" s="826"/>
      <c r="BC37" s="826"/>
      <c r="BD37" s="826"/>
      <c r="BE37" s="822"/>
      <c r="BF37" s="822"/>
      <c r="BG37" s="822"/>
      <c r="BH37" s="822"/>
      <c r="BI37" s="823"/>
      <c r="BJ37" s="241"/>
      <c r="BK37" s="241"/>
      <c r="BL37" s="241"/>
      <c r="BM37" s="241"/>
      <c r="BN37" s="241"/>
      <c r="BO37" s="254"/>
      <c r="BP37" s="254"/>
      <c r="BQ37" s="251">
        <v>31</v>
      </c>
      <c r="BR37" s="252"/>
      <c r="BS37" s="755"/>
      <c r="BT37" s="756"/>
      <c r="BU37" s="756"/>
      <c r="BV37" s="756"/>
      <c r="BW37" s="756"/>
      <c r="BX37" s="756"/>
      <c r="BY37" s="756"/>
      <c r="BZ37" s="756"/>
      <c r="CA37" s="756"/>
      <c r="CB37" s="756"/>
      <c r="CC37" s="756"/>
      <c r="CD37" s="756"/>
      <c r="CE37" s="756"/>
      <c r="CF37" s="756"/>
      <c r="CG37" s="757"/>
      <c r="CH37" s="768"/>
      <c r="CI37" s="769"/>
      <c r="CJ37" s="769"/>
      <c r="CK37" s="769"/>
      <c r="CL37" s="770"/>
      <c r="CM37" s="768"/>
      <c r="CN37" s="769"/>
      <c r="CO37" s="769"/>
      <c r="CP37" s="769"/>
      <c r="CQ37" s="770"/>
      <c r="CR37" s="768"/>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235"/>
    </row>
    <row r="38" spans="1:131" s="236" customFormat="1" ht="26.25" customHeight="1" x14ac:dyDescent="0.2">
      <c r="A38" s="255">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0"/>
      <c r="AG38" s="746"/>
      <c r="AH38" s="746"/>
      <c r="AI38" s="746"/>
      <c r="AJ38" s="821"/>
      <c r="AK38" s="824"/>
      <c r="AL38" s="825"/>
      <c r="AM38" s="825"/>
      <c r="AN38" s="825"/>
      <c r="AO38" s="825"/>
      <c r="AP38" s="825"/>
      <c r="AQ38" s="825"/>
      <c r="AR38" s="825"/>
      <c r="AS38" s="825"/>
      <c r="AT38" s="825"/>
      <c r="AU38" s="825"/>
      <c r="AV38" s="825"/>
      <c r="AW38" s="825"/>
      <c r="AX38" s="825"/>
      <c r="AY38" s="825"/>
      <c r="AZ38" s="826"/>
      <c r="BA38" s="826"/>
      <c r="BB38" s="826"/>
      <c r="BC38" s="826"/>
      <c r="BD38" s="826"/>
      <c r="BE38" s="822"/>
      <c r="BF38" s="822"/>
      <c r="BG38" s="822"/>
      <c r="BH38" s="822"/>
      <c r="BI38" s="823"/>
      <c r="BJ38" s="241"/>
      <c r="BK38" s="241"/>
      <c r="BL38" s="241"/>
      <c r="BM38" s="241"/>
      <c r="BN38" s="241"/>
      <c r="BO38" s="254"/>
      <c r="BP38" s="254"/>
      <c r="BQ38" s="251">
        <v>32</v>
      </c>
      <c r="BR38" s="252"/>
      <c r="BS38" s="755"/>
      <c r="BT38" s="756"/>
      <c r="BU38" s="756"/>
      <c r="BV38" s="756"/>
      <c r="BW38" s="756"/>
      <c r="BX38" s="756"/>
      <c r="BY38" s="756"/>
      <c r="BZ38" s="756"/>
      <c r="CA38" s="756"/>
      <c r="CB38" s="756"/>
      <c r="CC38" s="756"/>
      <c r="CD38" s="756"/>
      <c r="CE38" s="756"/>
      <c r="CF38" s="756"/>
      <c r="CG38" s="757"/>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235"/>
    </row>
    <row r="39" spans="1:131" s="236" customFormat="1" ht="26.25" customHeight="1" x14ac:dyDescent="0.2">
      <c r="A39" s="255">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0"/>
      <c r="AG39" s="746"/>
      <c r="AH39" s="746"/>
      <c r="AI39" s="746"/>
      <c r="AJ39" s="821"/>
      <c r="AK39" s="824"/>
      <c r="AL39" s="825"/>
      <c r="AM39" s="825"/>
      <c r="AN39" s="825"/>
      <c r="AO39" s="825"/>
      <c r="AP39" s="825"/>
      <c r="AQ39" s="825"/>
      <c r="AR39" s="825"/>
      <c r="AS39" s="825"/>
      <c r="AT39" s="825"/>
      <c r="AU39" s="825"/>
      <c r="AV39" s="825"/>
      <c r="AW39" s="825"/>
      <c r="AX39" s="825"/>
      <c r="AY39" s="825"/>
      <c r="AZ39" s="826"/>
      <c r="BA39" s="826"/>
      <c r="BB39" s="826"/>
      <c r="BC39" s="826"/>
      <c r="BD39" s="826"/>
      <c r="BE39" s="822"/>
      <c r="BF39" s="822"/>
      <c r="BG39" s="822"/>
      <c r="BH39" s="822"/>
      <c r="BI39" s="823"/>
      <c r="BJ39" s="241"/>
      <c r="BK39" s="241"/>
      <c r="BL39" s="241"/>
      <c r="BM39" s="241"/>
      <c r="BN39" s="241"/>
      <c r="BO39" s="254"/>
      <c r="BP39" s="254"/>
      <c r="BQ39" s="251">
        <v>33</v>
      </c>
      <c r="BR39" s="252"/>
      <c r="BS39" s="755"/>
      <c r="BT39" s="756"/>
      <c r="BU39" s="756"/>
      <c r="BV39" s="756"/>
      <c r="BW39" s="756"/>
      <c r="BX39" s="756"/>
      <c r="BY39" s="756"/>
      <c r="BZ39" s="756"/>
      <c r="CA39" s="756"/>
      <c r="CB39" s="756"/>
      <c r="CC39" s="756"/>
      <c r="CD39" s="756"/>
      <c r="CE39" s="756"/>
      <c r="CF39" s="756"/>
      <c r="CG39" s="757"/>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235"/>
    </row>
    <row r="40" spans="1:131" s="236" customFormat="1" ht="26.25" customHeight="1" x14ac:dyDescent="0.2">
      <c r="A40" s="250">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0"/>
      <c r="AG40" s="746"/>
      <c r="AH40" s="746"/>
      <c r="AI40" s="746"/>
      <c r="AJ40" s="821"/>
      <c r="AK40" s="824"/>
      <c r="AL40" s="825"/>
      <c r="AM40" s="825"/>
      <c r="AN40" s="825"/>
      <c r="AO40" s="825"/>
      <c r="AP40" s="825"/>
      <c r="AQ40" s="825"/>
      <c r="AR40" s="825"/>
      <c r="AS40" s="825"/>
      <c r="AT40" s="825"/>
      <c r="AU40" s="825"/>
      <c r="AV40" s="825"/>
      <c r="AW40" s="825"/>
      <c r="AX40" s="825"/>
      <c r="AY40" s="825"/>
      <c r="AZ40" s="826"/>
      <c r="BA40" s="826"/>
      <c r="BB40" s="826"/>
      <c r="BC40" s="826"/>
      <c r="BD40" s="826"/>
      <c r="BE40" s="822"/>
      <c r="BF40" s="822"/>
      <c r="BG40" s="822"/>
      <c r="BH40" s="822"/>
      <c r="BI40" s="823"/>
      <c r="BJ40" s="241"/>
      <c r="BK40" s="241"/>
      <c r="BL40" s="241"/>
      <c r="BM40" s="241"/>
      <c r="BN40" s="241"/>
      <c r="BO40" s="254"/>
      <c r="BP40" s="254"/>
      <c r="BQ40" s="251">
        <v>34</v>
      </c>
      <c r="BR40" s="252"/>
      <c r="BS40" s="755"/>
      <c r="BT40" s="756"/>
      <c r="BU40" s="756"/>
      <c r="BV40" s="756"/>
      <c r="BW40" s="756"/>
      <c r="BX40" s="756"/>
      <c r="BY40" s="756"/>
      <c r="BZ40" s="756"/>
      <c r="CA40" s="756"/>
      <c r="CB40" s="756"/>
      <c r="CC40" s="756"/>
      <c r="CD40" s="756"/>
      <c r="CE40" s="756"/>
      <c r="CF40" s="756"/>
      <c r="CG40" s="757"/>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235"/>
    </row>
    <row r="41" spans="1:131" s="236" customFormat="1" ht="26.25" customHeight="1" x14ac:dyDescent="0.2">
      <c r="A41" s="250">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0"/>
      <c r="AG41" s="746"/>
      <c r="AH41" s="746"/>
      <c r="AI41" s="746"/>
      <c r="AJ41" s="821"/>
      <c r="AK41" s="824"/>
      <c r="AL41" s="825"/>
      <c r="AM41" s="825"/>
      <c r="AN41" s="825"/>
      <c r="AO41" s="825"/>
      <c r="AP41" s="825"/>
      <c r="AQ41" s="825"/>
      <c r="AR41" s="825"/>
      <c r="AS41" s="825"/>
      <c r="AT41" s="825"/>
      <c r="AU41" s="825"/>
      <c r="AV41" s="825"/>
      <c r="AW41" s="825"/>
      <c r="AX41" s="825"/>
      <c r="AY41" s="825"/>
      <c r="AZ41" s="826"/>
      <c r="BA41" s="826"/>
      <c r="BB41" s="826"/>
      <c r="BC41" s="826"/>
      <c r="BD41" s="826"/>
      <c r="BE41" s="822"/>
      <c r="BF41" s="822"/>
      <c r="BG41" s="822"/>
      <c r="BH41" s="822"/>
      <c r="BI41" s="823"/>
      <c r="BJ41" s="241"/>
      <c r="BK41" s="241"/>
      <c r="BL41" s="241"/>
      <c r="BM41" s="241"/>
      <c r="BN41" s="241"/>
      <c r="BO41" s="254"/>
      <c r="BP41" s="254"/>
      <c r="BQ41" s="251">
        <v>35</v>
      </c>
      <c r="BR41" s="252"/>
      <c r="BS41" s="755"/>
      <c r="BT41" s="756"/>
      <c r="BU41" s="756"/>
      <c r="BV41" s="756"/>
      <c r="BW41" s="756"/>
      <c r="BX41" s="756"/>
      <c r="BY41" s="756"/>
      <c r="BZ41" s="756"/>
      <c r="CA41" s="756"/>
      <c r="CB41" s="756"/>
      <c r="CC41" s="756"/>
      <c r="CD41" s="756"/>
      <c r="CE41" s="756"/>
      <c r="CF41" s="756"/>
      <c r="CG41" s="757"/>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235"/>
    </row>
    <row r="42" spans="1:131" s="236" customFormat="1" ht="26.25" customHeight="1" x14ac:dyDescent="0.2">
      <c r="A42" s="250">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0"/>
      <c r="AG42" s="746"/>
      <c r="AH42" s="746"/>
      <c r="AI42" s="746"/>
      <c r="AJ42" s="821"/>
      <c r="AK42" s="824"/>
      <c r="AL42" s="825"/>
      <c r="AM42" s="825"/>
      <c r="AN42" s="825"/>
      <c r="AO42" s="825"/>
      <c r="AP42" s="825"/>
      <c r="AQ42" s="825"/>
      <c r="AR42" s="825"/>
      <c r="AS42" s="825"/>
      <c r="AT42" s="825"/>
      <c r="AU42" s="825"/>
      <c r="AV42" s="825"/>
      <c r="AW42" s="825"/>
      <c r="AX42" s="825"/>
      <c r="AY42" s="825"/>
      <c r="AZ42" s="826"/>
      <c r="BA42" s="826"/>
      <c r="BB42" s="826"/>
      <c r="BC42" s="826"/>
      <c r="BD42" s="826"/>
      <c r="BE42" s="822"/>
      <c r="BF42" s="822"/>
      <c r="BG42" s="822"/>
      <c r="BH42" s="822"/>
      <c r="BI42" s="823"/>
      <c r="BJ42" s="241"/>
      <c r="BK42" s="241"/>
      <c r="BL42" s="241"/>
      <c r="BM42" s="241"/>
      <c r="BN42" s="241"/>
      <c r="BO42" s="254"/>
      <c r="BP42" s="254"/>
      <c r="BQ42" s="251">
        <v>36</v>
      </c>
      <c r="BR42" s="252"/>
      <c r="BS42" s="755"/>
      <c r="BT42" s="756"/>
      <c r="BU42" s="756"/>
      <c r="BV42" s="756"/>
      <c r="BW42" s="756"/>
      <c r="BX42" s="756"/>
      <c r="BY42" s="756"/>
      <c r="BZ42" s="756"/>
      <c r="CA42" s="756"/>
      <c r="CB42" s="756"/>
      <c r="CC42" s="756"/>
      <c r="CD42" s="756"/>
      <c r="CE42" s="756"/>
      <c r="CF42" s="756"/>
      <c r="CG42" s="757"/>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235"/>
    </row>
    <row r="43" spans="1:131" s="236" customFormat="1" ht="26.25" customHeight="1" x14ac:dyDescent="0.2">
      <c r="A43" s="250">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0"/>
      <c r="AG43" s="746"/>
      <c r="AH43" s="746"/>
      <c r="AI43" s="746"/>
      <c r="AJ43" s="821"/>
      <c r="AK43" s="824"/>
      <c r="AL43" s="825"/>
      <c r="AM43" s="825"/>
      <c r="AN43" s="825"/>
      <c r="AO43" s="825"/>
      <c r="AP43" s="825"/>
      <c r="AQ43" s="825"/>
      <c r="AR43" s="825"/>
      <c r="AS43" s="825"/>
      <c r="AT43" s="825"/>
      <c r="AU43" s="825"/>
      <c r="AV43" s="825"/>
      <c r="AW43" s="825"/>
      <c r="AX43" s="825"/>
      <c r="AY43" s="825"/>
      <c r="AZ43" s="826"/>
      <c r="BA43" s="826"/>
      <c r="BB43" s="826"/>
      <c r="BC43" s="826"/>
      <c r="BD43" s="826"/>
      <c r="BE43" s="822"/>
      <c r="BF43" s="822"/>
      <c r="BG43" s="822"/>
      <c r="BH43" s="822"/>
      <c r="BI43" s="823"/>
      <c r="BJ43" s="241"/>
      <c r="BK43" s="241"/>
      <c r="BL43" s="241"/>
      <c r="BM43" s="241"/>
      <c r="BN43" s="241"/>
      <c r="BO43" s="254"/>
      <c r="BP43" s="254"/>
      <c r="BQ43" s="251">
        <v>37</v>
      </c>
      <c r="BR43" s="252"/>
      <c r="BS43" s="755"/>
      <c r="BT43" s="756"/>
      <c r="BU43" s="756"/>
      <c r="BV43" s="756"/>
      <c r="BW43" s="756"/>
      <c r="BX43" s="756"/>
      <c r="BY43" s="756"/>
      <c r="BZ43" s="756"/>
      <c r="CA43" s="756"/>
      <c r="CB43" s="756"/>
      <c r="CC43" s="756"/>
      <c r="CD43" s="756"/>
      <c r="CE43" s="756"/>
      <c r="CF43" s="756"/>
      <c r="CG43" s="757"/>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235"/>
    </row>
    <row r="44" spans="1:131" s="236" customFormat="1" ht="26.25" customHeight="1" x14ac:dyDescent="0.2">
      <c r="A44" s="250">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0"/>
      <c r="AG44" s="746"/>
      <c r="AH44" s="746"/>
      <c r="AI44" s="746"/>
      <c r="AJ44" s="821"/>
      <c r="AK44" s="824"/>
      <c r="AL44" s="825"/>
      <c r="AM44" s="825"/>
      <c r="AN44" s="825"/>
      <c r="AO44" s="825"/>
      <c r="AP44" s="825"/>
      <c r="AQ44" s="825"/>
      <c r="AR44" s="825"/>
      <c r="AS44" s="825"/>
      <c r="AT44" s="825"/>
      <c r="AU44" s="825"/>
      <c r="AV44" s="825"/>
      <c r="AW44" s="825"/>
      <c r="AX44" s="825"/>
      <c r="AY44" s="825"/>
      <c r="AZ44" s="826"/>
      <c r="BA44" s="826"/>
      <c r="BB44" s="826"/>
      <c r="BC44" s="826"/>
      <c r="BD44" s="826"/>
      <c r="BE44" s="822"/>
      <c r="BF44" s="822"/>
      <c r="BG44" s="822"/>
      <c r="BH44" s="822"/>
      <c r="BI44" s="823"/>
      <c r="BJ44" s="241"/>
      <c r="BK44" s="241"/>
      <c r="BL44" s="241"/>
      <c r="BM44" s="241"/>
      <c r="BN44" s="241"/>
      <c r="BO44" s="254"/>
      <c r="BP44" s="254"/>
      <c r="BQ44" s="251">
        <v>38</v>
      </c>
      <c r="BR44" s="252"/>
      <c r="BS44" s="755"/>
      <c r="BT44" s="756"/>
      <c r="BU44" s="756"/>
      <c r="BV44" s="756"/>
      <c r="BW44" s="756"/>
      <c r="BX44" s="756"/>
      <c r="BY44" s="756"/>
      <c r="BZ44" s="756"/>
      <c r="CA44" s="756"/>
      <c r="CB44" s="756"/>
      <c r="CC44" s="756"/>
      <c r="CD44" s="756"/>
      <c r="CE44" s="756"/>
      <c r="CF44" s="756"/>
      <c r="CG44" s="757"/>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235"/>
    </row>
    <row r="45" spans="1:131" s="236" customFormat="1" ht="26.25" customHeight="1" x14ac:dyDescent="0.2">
      <c r="A45" s="250">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0"/>
      <c r="AG45" s="746"/>
      <c r="AH45" s="746"/>
      <c r="AI45" s="746"/>
      <c r="AJ45" s="821"/>
      <c r="AK45" s="824"/>
      <c r="AL45" s="825"/>
      <c r="AM45" s="825"/>
      <c r="AN45" s="825"/>
      <c r="AO45" s="825"/>
      <c r="AP45" s="825"/>
      <c r="AQ45" s="825"/>
      <c r="AR45" s="825"/>
      <c r="AS45" s="825"/>
      <c r="AT45" s="825"/>
      <c r="AU45" s="825"/>
      <c r="AV45" s="825"/>
      <c r="AW45" s="825"/>
      <c r="AX45" s="825"/>
      <c r="AY45" s="825"/>
      <c r="AZ45" s="826"/>
      <c r="BA45" s="826"/>
      <c r="BB45" s="826"/>
      <c r="BC45" s="826"/>
      <c r="BD45" s="826"/>
      <c r="BE45" s="822"/>
      <c r="BF45" s="822"/>
      <c r="BG45" s="822"/>
      <c r="BH45" s="822"/>
      <c r="BI45" s="823"/>
      <c r="BJ45" s="241"/>
      <c r="BK45" s="241"/>
      <c r="BL45" s="241"/>
      <c r="BM45" s="241"/>
      <c r="BN45" s="241"/>
      <c r="BO45" s="254"/>
      <c r="BP45" s="254"/>
      <c r="BQ45" s="251">
        <v>39</v>
      </c>
      <c r="BR45" s="252"/>
      <c r="BS45" s="755"/>
      <c r="BT45" s="756"/>
      <c r="BU45" s="756"/>
      <c r="BV45" s="756"/>
      <c r="BW45" s="756"/>
      <c r="BX45" s="756"/>
      <c r="BY45" s="756"/>
      <c r="BZ45" s="756"/>
      <c r="CA45" s="756"/>
      <c r="CB45" s="756"/>
      <c r="CC45" s="756"/>
      <c r="CD45" s="756"/>
      <c r="CE45" s="756"/>
      <c r="CF45" s="756"/>
      <c r="CG45" s="757"/>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235"/>
    </row>
    <row r="46" spans="1:131" s="236" customFormat="1" ht="26.25" customHeight="1" x14ac:dyDescent="0.2">
      <c r="A46" s="250">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0"/>
      <c r="AG46" s="746"/>
      <c r="AH46" s="746"/>
      <c r="AI46" s="746"/>
      <c r="AJ46" s="821"/>
      <c r="AK46" s="824"/>
      <c r="AL46" s="825"/>
      <c r="AM46" s="825"/>
      <c r="AN46" s="825"/>
      <c r="AO46" s="825"/>
      <c r="AP46" s="825"/>
      <c r="AQ46" s="825"/>
      <c r="AR46" s="825"/>
      <c r="AS46" s="825"/>
      <c r="AT46" s="825"/>
      <c r="AU46" s="825"/>
      <c r="AV46" s="825"/>
      <c r="AW46" s="825"/>
      <c r="AX46" s="825"/>
      <c r="AY46" s="825"/>
      <c r="AZ46" s="826"/>
      <c r="BA46" s="826"/>
      <c r="BB46" s="826"/>
      <c r="BC46" s="826"/>
      <c r="BD46" s="826"/>
      <c r="BE46" s="822"/>
      <c r="BF46" s="822"/>
      <c r="BG46" s="822"/>
      <c r="BH46" s="822"/>
      <c r="BI46" s="823"/>
      <c r="BJ46" s="241"/>
      <c r="BK46" s="241"/>
      <c r="BL46" s="241"/>
      <c r="BM46" s="241"/>
      <c r="BN46" s="241"/>
      <c r="BO46" s="254"/>
      <c r="BP46" s="254"/>
      <c r="BQ46" s="251">
        <v>40</v>
      </c>
      <c r="BR46" s="252"/>
      <c r="BS46" s="755"/>
      <c r="BT46" s="756"/>
      <c r="BU46" s="756"/>
      <c r="BV46" s="756"/>
      <c r="BW46" s="756"/>
      <c r="BX46" s="756"/>
      <c r="BY46" s="756"/>
      <c r="BZ46" s="756"/>
      <c r="CA46" s="756"/>
      <c r="CB46" s="756"/>
      <c r="CC46" s="756"/>
      <c r="CD46" s="756"/>
      <c r="CE46" s="756"/>
      <c r="CF46" s="756"/>
      <c r="CG46" s="757"/>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235"/>
    </row>
    <row r="47" spans="1:131" s="236" customFormat="1" ht="26.25" customHeight="1" x14ac:dyDescent="0.2">
      <c r="A47" s="250">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0"/>
      <c r="AG47" s="746"/>
      <c r="AH47" s="746"/>
      <c r="AI47" s="746"/>
      <c r="AJ47" s="821"/>
      <c r="AK47" s="824"/>
      <c r="AL47" s="825"/>
      <c r="AM47" s="825"/>
      <c r="AN47" s="825"/>
      <c r="AO47" s="825"/>
      <c r="AP47" s="825"/>
      <c r="AQ47" s="825"/>
      <c r="AR47" s="825"/>
      <c r="AS47" s="825"/>
      <c r="AT47" s="825"/>
      <c r="AU47" s="825"/>
      <c r="AV47" s="825"/>
      <c r="AW47" s="825"/>
      <c r="AX47" s="825"/>
      <c r="AY47" s="825"/>
      <c r="AZ47" s="826"/>
      <c r="BA47" s="826"/>
      <c r="BB47" s="826"/>
      <c r="BC47" s="826"/>
      <c r="BD47" s="826"/>
      <c r="BE47" s="822"/>
      <c r="BF47" s="822"/>
      <c r="BG47" s="822"/>
      <c r="BH47" s="822"/>
      <c r="BI47" s="823"/>
      <c r="BJ47" s="241"/>
      <c r="BK47" s="241"/>
      <c r="BL47" s="241"/>
      <c r="BM47" s="241"/>
      <c r="BN47" s="241"/>
      <c r="BO47" s="254"/>
      <c r="BP47" s="254"/>
      <c r="BQ47" s="251">
        <v>41</v>
      </c>
      <c r="BR47" s="252"/>
      <c r="BS47" s="755"/>
      <c r="BT47" s="756"/>
      <c r="BU47" s="756"/>
      <c r="BV47" s="756"/>
      <c r="BW47" s="756"/>
      <c r="BX47" s="756"/>
      <c r="BY47" s="756"/>
      <c r="BZ47" s="756"/>
      <c r="CA47" s="756"/>
      <c r="CB47" s="756"/>
      <c r="CC47" s="756"/>
      <c r="CD47" s="756"/>
      <c r="CE47" s="756"/>
      <c r="CF47" s="756"/>
      <c r="CG47" s="757"/>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235"/>
    </row>
    <row r="48" spans="1:131" s="236" customFormat="1" ht="26.25" customHeight="1" x14ac:dyDescent="0.2">
      <c r="A48" s="250">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0"/>
      <c r="AG48" s="746"/>
      <c r="AH48" s="746"/>
      <c r="AI48" s="746"/>
      <c r="AJ48" s="821"/>
      <c r="AK48" s="824"/>
      <c r="AL48" s="825"/>
      <c r="AM48" s="825"/>
      <c r="AN48" s="825"/>
      <c r="AO48" s="825"/>
      <c r="AP48" s="825"/>
      <c r="AQ48" s="825"/>
      <c r="AR48" s="825"/>
      <c r="AS48" s="825"/>
      <c r="AT48" s="825"/>
      <c r="AU48" s="825"/>
      <c r="AV48" s="825"/>
      <c r="AW48" s="825"/>
      <c r="AX48" s="825"/>
      <c r="AY48" s="825"/>
      <c r="AZ48" s="826"/>
      <c r="BA48" s="826"/>
      <c r="BB48" s="826"/>
      <c r="BC48" s="826"/>
      <c r="BD48" s="826"/>
      <c r="BE48" s="822"/>
      <c r="BF48" s="822"/>
      <c r="BG48" s="822"/>
      <c r="BH48" s="822"/>
      <c r="BI48" s="823"/>
      <c r="BJ48" s="241"/>
      <c r="BK48" s="241"/>
      <c r="BL48" s="241"/>
      <c r="BM48" s="241"/>
      <c r="BN48" s="241"/>
      <c r="BO48" s="254"/>
      <c r="BP48" s="254"/>
      <c r="BQ48" s="251">
        <v>42</v>
      </c>
      <c r="BR48" s="252"/>
      <c r="BS48" s="755"/>
      <c r="BT48" s="756"/>
      <c r="BU48" s="756"/>
      <c r="BV48" s="756"/>
      <c r="BW48" s="756"/>
      <c r="BX48" s="756"/>
      <c r="BY48" s="756"/>
      <c r="BZ48" s="756"/>
      <c r="CA48" s="756"/>
      <c r="CB48" s="756"/>
      <c r="CC48" s="756"/>
      <c r="CD48" s="756"/>
      <c r="CE48" s="756"/>
      <c r="CF48" s="756"/>
      <c r="CG48" s="757"/>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235"/>
    </row>
    <row r="49" spans="1:131" s="236" customFormat="1" ht="26.25" customHeight="1" x14ac:dyDescent="0.2">
      <c r="A49" s="250">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0"/>
      <c r="AG49" s="746"/>
      <c r="AH49" s="746"/>
      <c r="AI49" s="746"/>
      <c r="AJ49" s="821"/>
      <c r="AK49" s="824"/>
      <c r="AL49" s="825"/>
      <c r="AM49" s="825"/>
      <c r="AN49" s="825"/>
      <c r="AO49" s="825"/>
      <c r="AP49" s="825"/>
      <c r="AQ49" s="825"/>
      <c r="AR49" s="825"/>
      <c r="AS49" s="825"/>
      <c r="AT49" s="825"/>
      <c r="AU49" s="825"/>
      <c r="AV49" s="825"/>
      <c r="AW49" s="825"/>
      <c r="AX49" s="825"/>
      <c r="AY49" s="825"/>
      <c r="AZ49" s="826"/>
      <c r="BA49" s="826"/>
      <c r="BB49" s="826"/>
      <c r="BC49" s="826"/>
      <c r="BD49" s="826"/>
      <c r="BE49" s="822"/>
      <c r="BF49" s="822"/>
      <c r="BG49" s="822"/>
      <c r="BH49" s="822"/>
      <c r="BI49" s="823"/>
      <c r="BJ49" s="241"/>
      <c r="BK49" s="241"/>
      <c r="BL49" s="241"/>
      <c r="BM49" s="241"/>
      <c r="BN49" s="241"/>
      <c r="BO49" s="254"/>
      <c r="BP49" s="254"/>
      <c r="BQ49" s="251">
        <v>43</v>
      </c>
      <c r="BR49" s="252"/>
      <c r="BS49" s="755"/>
      <c r="BT49" s="756"/>
      <c r="BU49" s="756"/>
      <c r="BV49" s="756"/>
      <c r="BW49" s="756"/>
      <c r="BX49" s="756"/>
      <c r="BY49" s="756"/>
      <c r="BZ49" s="756"/>
      <c r="CA49" s="756"/>
      <c r="CB49" s="756"/>
      <c r="CC49" s="756"/>
      <c r="CD49" s="756"/>
      <c r="CE49" s="756"/>
      <c r="CF49" s="756"/>
      <c r="CG49" s="757"/>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235"/>
    </row>
    <row r="50" spans="1:131" s="236" customFormat="1" ht="26.25" customHeight="1" x14ac:dyDescent="0.2">
      <c r="A50" s="250">
        <v>23</v>
      </c>
      <c r="B50" s="742"/>
      <c r="C50" s="743"/>
      <c r="D50" s="743"/>
      <c r="E50" s="743"/>
      <c r="F50" s="743"/>
      <c r="G50" s="743"/>
      <c r="H50" s="743"/>
      <c r="I50" s="743"/>
      <c r="J50" s="743"/>
      <c r="K50" s="743"/>
      <c r="L50" s="743"/>
      <c r="M50" s="743"/>
      <c r="N50" s="743"/>
      <c r="O50" s="743"/>
      <c r="P50" s="744"/>
      <c r="Q50" s="827"/>
      <c r="R50" s="828"/>
      <c r="S50" s="828"/>
      <c r="T50" s="828"/>
      <c r="U50" s="828"/>
      <c r="V50" s="828"/>
      <c r="W50" s="828"/>
      <c r="X50" s="828"/>
      <c r="Y50" s="828"/>
      <c r="Z50" s="828"/>
      <c r="AA50" s="828"/>
      <c r="AB50" s="828"/>
      <c r="AC50" s="828"/>
      <c r="AD50" s="828"/>
      <c r="AE50" s="829"/>
      <c r="AF50" s="820"/>
      <c r="AG50" s="746"/>
      <c r="AH50" s="746"/>
      <c r="AI50" s="746"/>
      <c r="AJ50" s="821"/>
      <c r="AK50" s="830"/>
      <c r="AL50" s="828"/>
      <c r="AM50" s="828"/>
      <c r="AN50" s="828"/>
      <c r="AO50" s="828"/>
      <c r="AP50" s="828"/>
      <c r="AQ50" s="828"/>
      <c r="AR50" s="828"/>
      <c r="AS50" s="828"/>
      <c r="AT50" s="828"/>
      <c r="AU50" s="828"/>
      <c r="AV50" s="828"/>
      <c r="AW50" s="828"/>
      <c r="AX50" s="828"/>
      <c r="AY50" s="828"/>
      <c r="AZ50" s="831"/>
      <c r="BA50" s="831"/>
      <c r="BB50" s="831"/>
      <c r="BC50" s="831"/>
      <c r="BD50" s="831"/>
      <c r="BE50" s="822"/>
      <c r="BF50" s="822"/>
      <c r="BG50" s="822"/>
      <c r="BH50" s="822"/>
      <c r="BI50" s="823"/>
      <c r="BJ50" s="241"/>
      <c r="BK50" s="241"/>
      <c r="BL50" s="241"/>
      <c r="BM50" s="241"/>
      <c r="BN50" s="241"/>
      <c r="BO50" s="254"/>
      <c r="BP50" s="254"/>
      <c r="BQ50" s="251">
        <v>44</v>
      </c>
      <c r="BR50" s="252"/>
      <c r="BS50" s="755"/>
      <c r="BT50" s="756"/>
      <c r="BU50" s="756"/>
      <c r="BV50" s="756"/>
      <c r="BW50" s="756"/>
      <c r="BX50" s="756"/>
      <c r="BY50" s="756"/>
      <c r="BZ50" s="756"/>
      <c r="CA50" s="756"/>
      <c r="CB50" s="756"/>
      <c r="CC50" s="756"/>
      <c r="CD50" s="756"/>
      <c r="CE50" s="756"/>
      <c r="CF50" s="756"/>
      <c r="CG50" s="757"/>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235"/>
    </row>
    <row r="51" spans="1:131" s="236" customFormat="1" ht="26.25" customHeight="1" x14ac:dyDescent="0.2">
      <c r="A51" s="250">
        <v>24</v>
      </c>
      <c r="B51" s="742"/>
      <c r="C51" s="743"/>
      <c r="D51" s="743"/>
      <c r="E51" s="743"/>
      <c r="F51" s="743"/>
      <c r="G51" s="743"/>
      <c r="H51" s="743"/>
      <c r="I51" s="743"/>
      <c r="J51" s="743"/>
      <c r="K51" s="743"/>
      <c r="L51" s="743"/>
      <c r="M51" s="743"/>
      <c r="N51" s="743"/>
      <c r="O51" s="743"/>
      <c r="P51" s="744"/>
      <c r="Q51" s="827"/>
      <c r="R51" s="828"/>
      <c r="S51" s="828"/>
      <c r="T51" s="828"/>
      <c r="U51" s="828"/>
      <c r="V51" s="828"/>
      <c r="W51" s="828"/>
      <c r="X51" s="828"/>
      <c r="Y51" s="828"/>
      <c r="Z51" s="828"/>
      <c r="AA51" s="828"/>
      <c r="AB51" s="828"/>
      <c r="AC51" s="828"/>
      <c r="AD51" s="828"/>
      <c r="AE51" s="829"/>
      <c r="AF51" s="820"/>
      <c r="AG51" s="746"/>
      <c r="AH51" s="746"/>
      <c r="AI51" s="746"/>
      <c r="AJ51" s="821"/>
      <c r="AK51" s="830"/>
      <c r="AL51" s="828"/>
      <c r="AM51" s="828"/>
      <c r="AN51" s="828"/>
      <c r="AO51" s="828"/>
      <c r="AP51" s="828"/>
      <c r="AQ51" s="828"/>
      <c r="AR51" s="828"/>
      <c r="AS51" s="828"/>
      <c r="AT51" s="828"/>
      <c r="AU51" s="828"/>
      <c r="AV51" s="828"/>
      <c r="AW51" s="828"/>
      <c r="AX51" s="828"/>
      <c r="AY51" s="828"/>
      <c r="AZ51" s="831"/>
      <c r="BA51" s="831"/>
      <c r="BB51" s="831"/>
      <c r="BC51" s="831"/>
      <c r="BD51" s="831"/>
      <c r="BE51" s="822"/>
      <c r="BF51" s="822"/>
      <c r="BG51" s="822"/>
      <c r="BH51" s="822"/>
      <c r="BI51" s="823"/>
      <c r="BJ51" s="241"/>
      <c r="BK51" s="241"/>
      <c r="BL51" s="241"/>
      <c r="BM51" s="241"/>
      <c r="BN51" s="241"/>
      <c r="BO51" s="254"/>
      <c r="BP51" s="254"/>
      <c r="BQ51" s="251">
        <v>45</v>
      </c>
      <c r="BR51" s="252"/>
      <c r="BS51" s="755"/>
      <c r="BT51" s="756"/>
      <c r="BU51" s="756"/>
      <c r="BV51" s="756"/>
      <c r="BW51" s="756"/>
      <c r="BX51" s="756"/>
      <c r="BY51" s="756"/>
      <c r="BZ51" s="756"/>
      <c r="CA51" s="756"/>
      <c r="CB51" s="756"/>
      <c r="CC51" s="756"/>
      <c r="CD51" s="756"/>
      <c r="CE51" s="756"/>
      <c r="CF51" s="756"/>
      <c r="CG51" s="757"/>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235"/>
    </row>
    <row r="52" spans="1:131" s="236" customFormat="1" ht="26.25" customHeight="1" x14ac:dyDescent="0.2">
      <c r="A52" s="250">
        <v>25</v>
      </c>
      <c r="B52" s="742"/>
      <c r="C52" s="743"/>
      <c r="D52" s="743"/>
      <c r="E52" s="743"/>
      <c r="F52" s="743"/>
      <c r="G52" s="743"/>
      <c r="H52" s="743"/>
      <c r="I52" s="743"/>
      <c r="J52" s="743"/>
      <c r="K52" s="743"/>
      <c r="L52" s="743"/>
      <c r="M52" s="743"/>
      <c r="N52" s="743"/>
      <c r="O52" s="743"/>
      <c r="P52" s="744"/>
      <c r="Q52" s="827"/>
      <c r="R52" s="828"/>
      <c r="S52" s="828"/>
      <c r="T52" s="828"/>
      <c r="U52" s="828"/>
      <c r="V52" s="828"/>
      <c r="W52" s="828"/>
      <c r="X52" s="828"/>
      <c r="Y52" s="828"/>
      <c r="Z52" s="828"/>
      <c r="AA52" s="828"/>
      <c r="AB52" s="828"/>
      <c r="AC52" s="828"/>
      <c r="AD52" s="828"/>
      <c r="AE52" s="829"/>
      <c r="AF52" s="820"/>
      <c r="AG52" s="746"/>
      <c r="AH52" s="746"/>
      <c r="AI52" s="746"/>
      <c r="AJ52" s="821"/>
      <c r="AK52" s="830"/>
      <c r="AL52" s="828"/>
      <c r="AM52" s="828"/>
      <c r="AN52" s="828"/>
      <c r="AO52" s="828"/>
      <c r="AP52" s="828"/>
      <c r="AQ52" s="828"/>
      <c r="AR52" s="828"/>
      <c r="AS52" s="828"/>
      <c r="AT52" s="828"/>
      <c r="AU52" s="828"/>
      <c r="AV52" s="828"/>
      <c r="AW52" s="828"/>
      <c r="AX52" s="828"/>
      <c r="AY52" s="828"/>
      <c r="AZ52" s="831"/>
      <c r="BA52" s="831"/>
      <c r="BB52" s="831"/>
      <c r="BC52" s="831"/>
      <c r="BD52" s="831"/>
      <c r="BE52" s="822"/>
      <c r="BF52" s="822"/>
      <c r="BG52" s="822"/>
      <c r="BH52" s="822"/>
      <c r="BI52" s="823"/>
      <c r="BJ52" s="241"/>
      <c r="BK52" s="241"/>
      <c r="BL52" s="241"/>
      <c r="BM52" s="241"/>
      <c r="BN52" s="241"/>
      <c r="BO52" s="254"/>
      <c r="BP52" s="254"/>
      <c r="BQ52" s="251">
        <v>46</v>
      </c>
      <c r="BR52" s="252"/>
      <c r="BS52" s="755"/>
      <c r="BT52" s="756"/>
      <c r="BU52" s="756"/>
      <c r="BV52" s="756"/>
      <c r="BW52" s="756"/>
      <c r="BX52" s="756"/>
      <c r="BY52" s="756"/>
      <c r="BZ52" s="756"/>
      <c r="CA52" s="756"/>
      <c r="CB52" s="756"/>
      <c r="CC52" s="756"/>
      <c r="CD52" s="756"/>
      <c r="CE52" s="756"/>
      <c r="CF52" s="756"/>
      <c r="CG52" s="757"/>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235"/>
    </row>
    <row r="53" spans="1:131" s="236" customFormat="1" ht="26.25" customHeight="1" x14ac:dyDescent="0.2">
      <c r="A53" s="250">
        <v>26</v>
      </c>
      <c r="B53" s="742"/>
      <c r="C53" s="743"/>
      <c r="D53" s="743"/>
      <c r="E53" s="743"/>
      <c r="F53" s="743"/>
      <c r="G53" s="743"/>
      <c r="H53" s="743"/>
      <c r="I53" s="743"/>
      <c r="J53" s="743"/>
      <c r="K53" s="743"/>
      <c r="L53" s="743"/>
      <c r="M53" s="743"/>
      <c r="N53" s="743"/>
      <c r="O53" s="743"/>
      <c r="P53" s="744"/>
      <c r="Q53" s="827"/>
      <c r="R53" s="828"/>
      <c r="S53" s="828"/>
      <c r="T53" s="828"/>
      <c r="U53" s="828"/>
      <c r="V53" s="828"/>
      <c r="W53" s="828"/>
      <c r="X53" s="828"/>
      <c r="Y53" s="828"/>
      <c r="Z53" s="828"/>
      <c r="AA53" s="828"/>
      <c r="AB53" s="828"/>
      <c r="AC53" s="828"/>
      <c r="AD53" s="828"/>
      <c r="AE53" s="829"/>
      <c r="AF53" s="820"/>
      <c r="AG53" s="746"/>
      <c r="AH53" s="746"/>
      <c r="AI53" s="746"/>
      <c r="AJ53" s="821"/>
      <c r="AK53" s="830"/>
      <c r="AL53" s="828"/>
      <c r="AM53" s="828"/>
      <c r="AN53" s="828"/>
      <c r="AO53" s="828"/>
      <c r="AP53" s="828"/>
      <c r="AQ53" s="828"/>
      <c r="AR53" s="828"/>
      <c r="AS53" s="828"/>
      <c r="AT53" s="828"/>
      <c r="AU53" s="828"/>
      <c r="AV53" s="828"/>
      <c r="AW53" s="828"/>
      <c r="AX53" s="828"/>
      <c r="AY53" s="828"/>
      <c r="AZ53" s="831"/>
      <c r="BA53" s="831"/>
      <c r="BB53" s="831"/>
      <c r="BC53" s="831"/>
      <c r="BD53" s="831"/>
      <c r="BE53" s="822"/>
      <c r="BF53" s="822"/>
      <c r="BG53" s="822"/>
      <c r="BH53" s="822"/>
      <c r="BI53" s="823"/>
      <c r="BJ53" s="241"/>
      <c r="BK53" s="241"/>
      <c r="BL53" s="241"/>
      <c r="BM53" s="241"/>
      <c r="BN53" s="241"/>
      <c r="BO53" s="254"/>
      <c r="BP53" s="254"/>
      <c r="BQ53" s="251">
        <v>47</v>
      </c>
      <c r="BR53" s="252"/>
      <c r="BS53" s="755"/>
      <c r="BT53" s="756"/>
      <c r="BU53" s="756"/>
      <c r="BV53" s="756"/>
      <c r="BW53" s="756"/>
      <c r="BX53" s="756"/>
      <c r="BY53" s="756"/>
      <c r="BZ53" s="756"/>
      <c r="CA53" s="756"/>
      <c r="CB53" s="756"/>
      <c r="CC53" s="756"/>
      <c r="CD53" s="756"/>
      <c r="CE53" s="756"/>
      <c r="CF53" s="756"/>
      <c r="CG53" s="757"/>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235"/>
    </row>
    <row r="54" spans="1:131" s="236" customFormat="1" ht="26.25" customHeight="1" x14ac:dyDescent="0.2">
      <c r="A54" s="250">
        <v>27</v>
      </c>
      <c r="B54" s="742"/>
      <c r="C54" s="743"/>
      <c r="D54" s="743"/>
      <c r="E54" s="743"/>
      <c r="F54" s="743"/>
      <c r="G54" s="743"/>
      <c r="H54" s="743"/>
      <c r="I54" s="743"/>
      <c r="J54" s="743"/>
      <c r="K54" s="743"/>
      <c r="L54" s="743"/>
      <c r="M54" s="743"/>
      <c r="N54" s="743"/>
      <c r="O54" s="743"/>
      <c r="P54" s="744"/>
      <c r="Q54" s="827"/>
      <c r="R54" s="828"/>
      <c r="S54" s="828"/>
      <c r="T54" s="828"/>
      <c r="U54" s="828"/>
      <c r="V54" s="828"/>
      <c r="W54" s="828"/>
      <c r="X54" s="828"/>
      <c r="Y54" s="828"/>
      <c r="Z54" s="828"/>
      <c r="AA54" s="828"/>
      <c r="AB54" s="828"/>
      <c r="AC54" s="828"/>
      <c r="AD54" s="828"/>
      <c r="AE54" s="829"/>
      <c r="AF54" s="820"/>
      <c r="AG54" s="746"/>
      <c r="AH54" s="746"/>
      <c r="AI54" s="746"/>
      <c r="AJ54" s="821"/>
      <c r="AK54" s="830"/>
      <c r="AL54" s="828"/>
      <c r="AM54" s="828"/>
      <c r="AN54" s="828"/>
      <c r="AO54" s="828"/>
      <c r="AP54" s="828"/>
      <c r="AQ54" s="828"/>
      <c r="AR54" s="828"/>
      <c r="AS54" s="828"/>
      <c r="AT54" s="828"/>
      <c r="AU54" s="828"/>
      <c r="AV54" s="828"/>
      <c r="AW54" s="828"/>
      <c r="AX54" s="828"/>
      <c r="AY54" s="828"/>
      <c r="AZ54" s="831"/>
      <c r="BA54" s="831"/>
      <c r="BB54" s="831"/>
      <c r="BC54" s="831"/>
      <c r="BD54" s="831"/>
      <c r="BE54" s="822"/>
      <c r="BF54" s="822"/>
      <c r="BG54" s="822"/>
      <c r="BH54" s="822"/>
      <c r="BI54" s="823"/>
      <c r="BJ54" s="241"/>
      <c r="BK54" s="241"/>
      <c r="BL54" s="241"/>
      <c r="BM54" s="241"/>
      <c r="BN54" s="241"/>
      <c r="BO54" s="254"/>
      <c r="BP54" s="254"/>
      <c r="BQ54" s="251">
        <v>48</v>
      </c>
      <c r="BR54" s="252"/>
      <c r="BS54" s="755"/>
      <c r="BT54" s="756"/>
      <c r="BU54" s="756"/>
      <c r="BV54" s="756"/>
      <c r="BW54" s="756"/>
      <c r="BX54" s="756"/>
      <c r="BY54" s="756"/>
      <c r="BZ54" s="756"/>
      <c r="CA54" s="756"/>
      <c r="CB54" s="756"/>
      <c r="CC54" s="756"/>
      <c r="CD54" s="756"/>
      <c r="CE54" s="756"/>
      <c r="CF54" s="756"/>
      <c r="CG54" s="757"/>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235"/>
    </row>
    <row r="55" spans="1:131" s="236" customFormat="1" ht="26.25" customHeight="1" x14ac:dyDescent="0.2">
      <c r="A55" s="250">
        <v>28</v>
      </c>
      <c r="B55" s="742"/>
      <c r="C55" s="743"/>
      <c r="D55" s="743"/>
      <c r="E55" s="743"/>
      <c r="F55" s="743"/>
      <c r="G55" s="743"/>
      <c r="H55" s="743"/>
      <c r="I55" s="743"/>
      <c r="J55" s="743"/>
      <c r="K55" s="743"/>
      <c r="L55" s="743"/>
      <c r="M55" s="743"/>
      <c r="N55" s="743"/>
      <c r="O55" s="743"/>
      <c r="P55" s="744"/>
      <c r="Q55" s="827"/>
      <c r="R55" s="828"/>
      <c r="S55" s="828"/>
      <c r="T55" s="828"/>
      <c r="U55" s="828"/>
      <c r="V55" s="828"/>
      <c r="W55" s="828"/>
      <c r="X55" s="828"/>
      <c r="Y55" s="828"/>
      <c r="Z55" s="828"/>
      <c r="AA55" s="828"/>
      <c r="AB55" s="828"/>
      <c r="AC55" s="828"/>
      <c r="AD55" s="828"/>
      <c r="AE55" s="829"/>
      <c r="AF55" s="820"/>
      <c r="AG55" s="746"/>
      <c r="AH55" s="746"/>
      <c r="AI55" s="746"/>
      <c r="AJ55" s="821"/>
      <c r="AK55" s="830"/>
      <c r="AL55" s="828"/>
      <c r="AM55" s="828"/>
      <c r="AN55" s="828"/>
      <c r="AO55" s="828"/>
      <c r="AP55" s="828"/>
      <c r="AQ55" s="828"/>
      <c r="AR55" s="828"/>
      <c r="AS55" s="828"/>
      <c r="AT55" s="828"/>
      <c r="AU55" s="828"/>
      <c r="AV55" s="828"/>
      <c r="AW55" s="828"/>
      <c r="AX55" s="828"/>
      <c r="AY55" s="828"/>
      <c r="AZ55" s="831"/>
      <c r="BA55" s="831"/>
      <c r="BB55" s="831"/>
      <c r="BC55" s="831"/>
      <c r="BD55" s="831"/>
      <c r="BE55" s="822"/>
      <c r="BF55" s="822"/>
      <c r="BG55" s="822"/>
      <c r="BH55" s="822"/>
      <c r="BI55" s="823"/>
      <c r="BJ55" s="241"/>
      <c r="BK55" s="241"/>
      <c r="BL55" s="241"/>
      <c r="BM55" s="241"/>
      <c r="BN55" s="241"/>
      <c r="BO55" s="254"/>
      <c r="BP55" s="254"/>
      <c r="BQ55" s="251">
        <v>49</v>
      </c>
      <c r="BR55" s="252"/>
      <c r="BS55" s="755"/>
      <c r="BT55" s="756"/>
      <c r="BU55" s="756"/>
      <c r="BV55" s="756"/>
      <c r="BW55" s="756"/>
      <c r="BX55" s="756"/>
      <c r="BY55" s="756"/>
      <c r="BZ55" s="756"/>
      <c r="CA55" s="756"/>
      <c r="CB55" s="756"/>
      <c r="CC55" s="756"/>
      <c r="CD55" s="756"/>
      <c r="CE55" s="756"/>
      <c r="CF55" s="756"/>
      <c r="CG55" s="757"/>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235"/>
    </row>
    <row r="56" spans="1:131" s="236" customFormat="1" ht="26.25" customHeight="1" x14ac:dyDescent="0.2">
      <c r="A56" s="250">
        <v>29</v>
      </c>
      <c r="B56" s="742"/>
      <c r="C56" s="743"/>
      <c r="D56" s="743"/>
      <c r="E56" s="743"/>
      <c r="F56" s="743"/>
      <c r="G56" s="743"/>
      <c r="H56" s="743"/>
      <c r="I56" s="743"/>
      <c r="J56" s="743"/>
      <c r="K56" s="743"/>
      <c r="L56" s="743"/>
      <c r="M56" s="743"/>
      <c r="N56" s="743"/>
      <c r="O56" s="743"/>
      <c r="P56" s="744"/>
      <c r="Q56" s="827"/>
      <c r="R56" s="828"/>
      <c r="S56" s="828"/>
      <c r="T56" s="828"/>
      <c r="U56" s="828"/>
      <c r="V56" s="828"/>
      <c r="W56" s="828"/>
      <c r="X56" s="828"/>
      <c r="Y56" s="828"/>
      <c r="Z56" s="828"/>
      <c r="AA56" s="828"/>
      <c r="AB56" s="828"/>
      <c r="AC56" s="828"/>
      <c r="AD56" s="828"/>
      <c r="AE56" s="829"/>
      <c r="AF56" s="820"/>
      <c r="AG56" s="746"/>
      <c r="AH56" s="746"/>
      <c r="AI56" s="746"/>
      <c r="AJ56" s="821"/>
      <c r="AK56" s="830"/>
      <c r="AL56" s="828"/>
      <c r="AM56" s="828"/>
      <c r="AN56" s="828"/>
      <c r="AO56" s="828"/>
      <c r="AP56" s="828"/>
      <c r="AQ56" s="828"/>
      <c r="AR56" s="828"/>
      <c r="AS56" s="828"/>
      <c r="AT56" s="828"/>
      <c r="AU56" s="828"/>
      <c r="AV56" s="828"/>
      <c r="AW56" s="828"/>
      <c r="AX56" s="828"/>
      <c r="AY56" s="828"/>
      <c r="AZ56" s="831"/>
      <c r="BA56" s="831"/>
      <c r="BB56" s="831"/>
      <c r="BC56" s="831"/>
      <c r="BD56" s="831"/>
      <c r="BE56" s="822"/>
      <c r="BF56" s="822"/>
      <c r="BG56" s="822"/>
      <c r="BH56" s="822"/>
      <c r="BI56" s="823"/>
      <c r="BJ56" s="241"/>
      <c r="BK56" s="241"/>
      <c r="BL56" s="241"/>
      <c r="BM56" s="241"/>
      <c r="BN56" s="241"/>
      <c r="BO56" s="254"/>
      <c r="BP56" s="254"/>
      <c r="BQ56" s="251">
        <v>50</v>
      </c>
      <c r="BR56" s="252"/>
      <c r="BS56" s="755"/>
      <c r="BT56" s="756"/>
      <c r="BU56" s="756"/>
      <c r="BV56" s="756"/>
      <c r="BW56" s="756"/>
      <c r="BX56" s="756"/>
      <c r="BY56" s="756"/>
      <c r="BZ56" s="756"/>
      <c r="CA56" s="756"/>
      <c r="CB56" s="756"/>
      <c r="CC56" s="756"/>
      <c r="CD56" s="756"/>
      <c r="CE56" s="756"/>
      <c r="CF56" s="756"/>
      <c r="CG56" s="757"/>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235"/>
    </row>
    <row r="57" spans="1:131" s="236" customFormat="1" ht="26.25" customHeight="1" x14ac:dyDescent="0.2">
      <c r="A57" s="250">
        <v>30</v>
      </c>
      <c r="B57" s="742"/>
      <c r="C57" s="743"/>
      <c r="D57" s="743"/>
      <c r="E57" s="743"/>
      <c r="F57" s="743"/>
      <c r="G57" s="743"/>
      <c r="H57" s="743"/>
      <c r="I57" s="743"/>
      <c r="J57" s="743"/>
      <c r="K57" s="743"/>
      <c r="L57" s="743"/>
      <c r="M57" s="743"/>
      <c r="N57" s="743"/>
      <c r="O57" s="743"/>
      <c r="P57" s="744"/>
      <c r="Q57" s="827"/>
      <c r="R57" s="828"/>
      <c r="S57" s="828"/>
      <c r="T57" s="828"/>
      <c r="U57" s="828"/>
      <c r="V57" s="828"/>
      <c r="W57" s="828"/>
      <c r="X57" s="828"/>
      <c r="Y57" s="828"/>
      <c r="Z57" s="828"/>
      <c r="AA57" s="828"/>
      <c r="AB57" s="828"/>
      <c r="AC57" s="828"/>
      <c r="AD57" s="828"/>
      <c r="AE57" s="829"/>
      <c r="AF57" s="820"/>
      <c r="AG57" s="746"/>
      <c r="AH57" s="746"/>
      <c r="AI57" s="746"/>
      <c r="AJ57" s="821"/>
      <c r="AK57" s="830"/>
      <c r="AL57" s="828"/>
      <c r="AM57" s="828"/>
      <c r="AN57" s="828"/>
      <c r="AO57" s="828"/>
      <c r="AP57" s="828"/>
      <c r="AQ57" s="828"/>
      <c r="AR57" s="828"/>
      <c r="AS57" s="828"/>
      <c r="AT57" s="828"/>
      <c r="AU57" s="828"/>
      <c r="AV57" s="828"/>
      <c r="AW57" s="828"/>
      <c r="AX57" s="828"/>
      <c r="AY57" s="828"/>
      <c r="AZ57" s="831"/>
      <c r="BA57" s="831"/>
      <c r="BB57" s="831"/>
      <c r="BC57" s="831"/>
      <c r="BD57" s="831"/>
      <c r="BE57" s="822"/>
      <c r="BF57" s="822"/>
      <c r="BG57" s="822"/>
      <c r="BH57" s="822"/>
      <c r="BI57" s="823"/>
      <c r="BJ57" s="241"/>
      <c r="BK57" s="241"/>
      <c r="BL57" s="241"/>
      <c r="BM57" s="241"/>
      <c r="BN57" s="241"/>
      <c r="BO57" s="254"/>
      <c r="BP57" s="254"/>
      <c r="BQ57" s="251">
        <v>51</v>
      </c>
      <c r="BR57" s="252"/>
      <c r="BS57" s="755"/>
      <c r="BT57" s="756"/>
      <c r="BU57" s="756"/>
      <c r="BV57" s="756"/>
      <c r="BW57" s="756"/>
      <c r="BX57" s="756"/>
      <c r="BY57" s="756"/>
      <c r="BZ57" s="756"/>
      <c r="CA57" s="756"/>
      <c r="CB57" s="756"/>
      <c r="CC57" s="756"/>
      <c r="CD57" s="756"/>
      <c r="CE57" s="756"/>
      <c r="CF57" s="756"/>
      <c r="CG57" s="757"/>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235"/>
    </row>
    <row r="58" spans="1:131" s="236" customFormat="1" ht="26.25" customHeight="1" x14ac:dyDescent="0.2">
      <c r="A58" s="250">
        <v>31</v>
      </c>
      <c r="B58" s="742"/>
      <c r="C58" s="743"/>
      <c r="D58" s="743"/>
      <c r="E58" s="743"/>
      <c r="F58" s="743"/>
      <c r="G58" s="743"/>
      <c r="H58" s="743"/>
      <c r="I58" s="743"/>
      <c r="J58" s="743"/>
      <c r="K58" s="743"/>
      <c r="L58" s="743"/>
      <c r="M58" s="743"/>
      <c r="N58" s="743"/>
      <c r="O58" s="743"/>
      <c r="P58" s="744"/>
      <c r="Q58" s="827"/>
      <c r="R58" s="828"/>
      <c r="S58" s="828"/>
      <c r="T58" s="828"/>
      <c r="U58" s="828"/>
      <c r="V58" s="828"/>
      <c r="W58" s="828"/>
      <c r="X58" s="828"/>
      <c r="Y58" s="828"/>
      <c r="Z58" s="828"/>
      <c r="AA58" s="828"/>
      <c r="AB58" s="828"/>
      <c r="AC58" s="828"/>
      <c r="AD58" s="828"/>
      <c r="AE58" s="829"/>
      <c r="AF58" s="820"/>
      <c r="AG58" s="746"/>
      <c r="AH58" s="746"/>
      <c r="AI58" s="746"/>
      <c r="AJ58" s="821"/>
      <c r="AK58" s="830"/>
      <c r="AL58" s="828"/>
      <c r="AM58" s="828"/>
      <c r="AN58" s="828"/>
      <c r="AO58" s="828"/>
      <c r="AP58" s="828"/>
      <c r="AQ58" s="828"/>
      <c r="AR58" s="828"/>
      <c r="AS58" s="828"/>
      <c r="AT58" s="828"/>
      <c r="AU58" s="828"/>
      <c r="AV58" s="828"/>
      <c r="AW58" s="828"/>
      <c r="AX58" s="828"/>
      <c r="AY58" s="828"/>
      <c r="AZ58" s="831"/>
      <c r="BA58" s="831"/>
      <c r="BB58" s="831"/>
      <c r="BC58" s="831"/>
      <c r="BD58" s="831"/>
      <c r="BE58" s="822"/>
      <c r="BF58" s="822"/>
      <c r="BG58" s="822"/>
      <c r="BH58" s="822"/>
      <c r="BI58" s="823"/>
      <c r="BJ58" s="241"/>
      <c r="BK58" s="241"/>
      <c r="BL58" s="241"/>
      <c r="BM58" s="241"/>
      <c r="BN58" s="241"/>
      <c r="BO58" s="254"/>
      <c r="BP58" s="254"/>
      <c r="BQ58" s="251">
        <v>52</v>
      </c>
      <c r="BR58" s="252"/>
      <c r="BS58" s="755"/>
      <c r="BT58" s="756"/>
      <c r="BU58" s="756"/>
      <c r="BV58" s="756"/>
      <c r="BW58" s="756"/>
      <c r="BX58" s="756"/>
      <c r="BY58" s="756"/>
      <c r="BZ58" s="756"/>
      <c r="CA58" s="756"/>
      <c r="CB58" s="756"/>
      <c r="CC58" s="756"/>
      <c r="CD58" s="756"/>
      <c r="CE58" s="756"/>
      <c r="CF58" s="756"/>
      <c r="CG58" s="757"/>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235"/>
    </row>
    <row r="59" spans="1:131" s="236" customFormat="1" ht="26.25" customHeight="1" x14ac:dyDescent="0.2">
      <c r="A59" s="250">
        <v>32</v>
      </c>
      <c r="B59" s="742"/>
      <c r="C59" s="743"/>
      <c r="D59" s="743"/>
      <c r="E59" s="743"/>
      <c r="F59" s="743"/>
      <c r="G59" s="743"/>
      <c r="H59" s="743"/>
      <c r="I59" s="743"/>
      <c r="J59" s="743"/>
      <c r="K59" s="743"/>
      <c r="L59" s="743"/>
      <c r="M59" s="743"/>
      <c r="N59" s="743"/>
      <c r="O59" s="743"/>
      <c r="P59" s="744"/>
      <c r="Q59" s="827"/>
      <c r="R59" s="828"/>
      <c r="S59" s="828"/>
      <c r="T59" s="828"/>
      <c r="U59" s="828"/>
      <c r="V59" s="828"/>
      <c r="W59" s="828"/>
      <c r="X59" s="828"/>
      <c r="Y59" s="828"/>
      <c r="Z59" s="828"/>
      <c r="AA59" s="828"/>
      <c r="AB59" s="828"/>
      <c r="AC59" s="828"/>
      <c r="AD59" s="828"/>
      <c r="AE59" s="829"/>
      <c r="AF59" s="820"/>
      <c r="AG59" s="746"/>
      <c r="AH59" s="746"/>
      <c r="AI59" s="746"/>
      <c r="AJ59" s="821"/>
      <c r="AK59" s="830"/>
      <c r="AL59" s="828"/>
      <c r="AM59" s="828"/>
      <c r="AN59" s="828"/>
      <c r="AO59" s="828"/>
      <c r="AP59" s="828"/>
      <c r="AQ59" s="828"/>
      <c r="AR59" s="828"/>
      <c r="AS59" s="828"/>
      <c r="AT59" s="828"/>
      <c r="AU59" s="828"/>
      <c r="AV59" s="828"/>
      <c r="AW59" s="828"/>
      <c r="AX59" s="828"/>
      <c r="AY59" s="828"/>
      <c r="AZ59" s="831"/>
      <c r="BA59" s="831"/>
      <c r="BB59" s="831"/>
      <c r="BC59" s="831"/>
      <c r="BD59" s="831"/>
      <c r="BE59" s="822"/>
      <c r="BF59" s="822"/>
      <c r="BG59" s="822"/>
      <c r="BH59" s="822"/>
      <c r="BI59" s="823"/>
      <c r="BJ59" s="241"/>
      <c r="BK59" s="241"/>
      <c r="BL59" s="241"/>
      <c r="BM59" s="241"/>
      <c r="BN59" s="241"/>
      <c r="BO59" s="254"/>
      <c r="BP59" s="254"/>
      <c r="BQ59" s="251">
        <v>53</v>
      </c>
      <c r="BR59" s="252"/>
      <c r="BS59" s="755"/>
      <c r="BT59" s="756"/>
      <c r="BU59" s="756"/>
      <c r="BV59" s="756"/>
      <c r="BW59" s="756"/>
      <c r="BX59" s="756"/>
      <c r="BY59" s="756"/>
      <c r="BZ59" s="756"/>
      <c r="CA59" s="756"/>
      <c r="CB59" s="756"/>
      <c r="CC59" s="756"/>
      <c r="CD59" s="756"/>
      <c r="CE59" s="756"/>
      <c r="CF59" s="756"/>
      <c r="CG59" s="757"/>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235"/>
    </row>
    <row r="60" spans="1:131" s="236" customFormat="1" ht="26.25" customHeight="1" x14ac:dyDescent="0.2">
      <c r="A60" s="250">
        <v>33</v>
      </c>
      <c r="B60" s="742"/>
      <c r="C60" s="743"/>
      <c r="D60" s="743"/>
      <c r="E60" s="743"/>
      <c r="F60" s="743"/>
      <c r="G60" s="743"/>
      <c r="H60" s="743"/>
      <c r="I60" s="743"/>
      <c r="J60" s="743"/>
      <c r="K60" s="743"/>
      <c r="L60" s="743"/>
      <c r="M60" s="743"/>
      <c r="N60" s="743"/>
      <c r="O60" s="743"/>
      <c r="P60" s="744"/>
      <c r="Q60" s="827"/>
      <c r="R60" s="828"/>
      <c r="S60" s="828"/>
      <c r="T60" s="828"/>
      <c r="U60" s="828"/>
      <c r="V60" s="828"/>
      <c r="W60" s="828"/>
      <c r="X60" s="828"/>
      <c r="Y60" s="828"/>
      <c r="Z60" s="828"/>
      <c r="AA60" s="828"/>
      <c r="AB60" s="828"/>
      <c r="AC60" s="828"/>
      <c r="AD60" s="828"/>
      <c r="AE60" s="829"/>
      <c r="AF60" s="820"/>
      <c r="AG60" s="746"/>
      <c r="AH60" s="746"/>
      <c r="AI60" s="746"/>
      <c r="AJ60" s="821"/>
      <c r="AK60" s="830"/>
      <c r="AL60" s="828"/>
      <c r="AM60" s="828"/>
      <c r="AN60" s="828"/>
      <c r="AO60" s="828"/>
      <c r="AP60" s="828"/>
      <c r="AQ60" s="828"/>
      <c r="AR60" s="828"/>
      <c r="AS60" s="828"/>
      <c r="AT60" s="828"/>
      <c r="AU60" s="828"/>
      <c r="AV60" s="828"/>
      <c r="AW60" s="828"/>
      <c r="AX60" s="828"/>
      <c r="AY60" s="828"/>
      <c r="AZ60" s="831"/>
      <c r="BA60" s="831"/>
      <c r="BB60" s="831"/>
      <c r="BC60" s="831"/>
      <c r="BD60" s="831"/>
      <c r="BE60" s="822"/>
      <c r="BF60" s="822"/>
      <c r="BG60" s="822"/>
      <c r="BH60" s="822"/>
      <c r="BI60" s="823"/>
      <c r="BJ60" s="241"/>
      <c r="BK60" s="241"/>
      <c r="BL60" s="241"/>
      <c r="BM60" s="241"/>
      <c r="BN60" s="241"/>
      <c r="BO60" s="254"/>
      <c r="BP60" s="254"/>
      <c r="BQ60" s="251">
        <v>54</v>
      </c>
      <c r="BR60" s="252"/>
      <c r="BS60" s="755"/>
      <c r="BT60" s="756"/>
      <c r="BU60" s="756"/>
      <c r="BV60" s="756"/>
      <c r="BW60" s="756"/>
      <c r="BX60" s="756"/>
      <c r="BY60" s="756"/>
      <c r="BZ60" s="756"/>
      <c r="CA60" s="756"/>
      <c r="CB60" s="756"/>
      <c r="CC60" s="756"/>
      <c r="CD60" s="756"/>
      <c r="CE60" s="756"/>
      <c r="CF60" s="756"/>
      <c r="CG60" s="757"/>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235"/>
    </row>
    <row r="61" spans="1:131" s="236" customFormat="1" ht="26.25" customHeight="1" thickBot="1" x14ac:dyDescent="0.25">
      <c r="A61" s="250">
        <v>34</v>
      </c>
      <c r="B61" s="742"/>
      <c r="C61" s="743"/>
      <c r="D61" s="743"/>
      <c r="E61" s="743"/>
      <c r="F61" s="743"/>
      <c r="G61" s="743"/>
      <c r="H61" s="743"/>
      <c r="I61" s="743"/>
      <c r="J61" s="743"/>
      <c r="K61" s="743"/>
      <c r="L61" s="743"/>
      <c r="M61" s="743"/>
      <c r="N61" s="743"/>
      <c r="O61" s="743"/>
      <c r="P61" s="744"/>
      <c r="Q61" s="827"/>
      <c r="R61" s="828"/>
      <c r="S61" s="828"/>
      <c r="T61" s="828"/>
      <c r="U61" s="828"/>
      <c r="V61" s="828"/>
      <c r="W61" s="828"/>
      <c r="X61" s="828"/>
      <c r="Y61" s="828"/>
      <c r="Z61" s="828"/>
      <c r="AA61" s="828"/>
      <c r="AB61" s="828"/>
      <c r="AC61" s="828"/>
      <c r="AD61" s="828"/>
      <c r="AE61" s="829"/>
      <c r="AF61" s="820"/>
      <c r="AG61" s="746"/>
      <c r="AH61" s="746"/>
      <c r="AI61" s="746"/>
      <c r="AJ61" s="821"/>
      <c r="AK61" s="830"/>
      <c r="AL61" s="828"/>
      <c r="AM61" s="828"/>
      <c r="AN61" s="828"/>
      <c r="AO61" s="828"/>
      <c r="AP61" s="828"/>
      <c r="AQ61" s="828"/>
      <c r="AR61" s="828"/>
      <c r="AS61" s="828"/>
      <c r="AT61" s="828"/>
      <c r="AU61" s="828"/>
      <c r="AV61" s="828"/>
      <c r="AW61" s="828"/>
      <c r="AX61" s="828"/>
      <c r="AY61" s="828"/>
      <c r="AZ61" s="831"/>
      <c r="BA61" s="831"/>
      <c r="BB61" s="831"/>
      <c r="BC61" s="831"/>
      <c r="BD61" s="831"/>
      <c r="BE61" s="822"/>
      <c r="BF61" s="822"/>
      <c r="BG61" s="822"/>
      <c r="BH61" s="822"/>
      <c r="BI61" s="823"/>
      <c r="BJ61" s="241"/>
      <c r="BK61" s="241"/>
      <c r="BL61" s="241"/>
      <c r="BM61" s="241"/>
      <c r="BN61" s="241"/>
      <c r="BO61" s="254"/>
      <c r="BP61" s="254"/>
      <c r="BQ61" s="251">
        <v>55</v>
      </c>
      <c r="BR61" s="252"/>
      <c r="BS61" s="755"/>
      <c r="BT61" s="756"/>
      <c r="BU61" s="756"/>
      <c r="BV61" s="756"/>
      <c r="BW61" s="756"/>
      <c r="BX61" s="756"/>
      <c r="BY61" s="756"/>
      <c r="BZ61" s="756"/>
      <c r="CA61" s="756"/>
      <c r="CB61" s="756"/>
      <c r="CC61" s="756"/>
      <c r="CD61" s="756"/>
      <c r="CE61" s="756"/>
      <c r="CF61" s="756"/>
      <c r="CG61" s="757"/>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235"/>
    </row>
    <row r="62" spans="1:131" s="236" customFormat="1" ht="26.25" customHeight="1" x14ac:dyDescent="0.2">
      <c r="A62" s="250">
        <v>35</v>
      </c>
      <c r="B62" s="842"/>
      <c r="C62" s="843"/>
      <c r="D62" s="843"/>
      <c r="E62" s="843"/>
      <c r="F62" s="843"/>
      <c r="G62" s="843"/>
      <c r="H62" s="843"/>
      <c r="I62" s="843"/>
      <c r="J62" s="843"/>
      <c r="K62" s="843"/>
      <c r="L62" s="843"/>
      <c r="M62" s="843"/>
      <c r="N62" s="843"/>
      <c r="O62" s="843"/>
      <c r="P62" s="844"/>
      <c r="Q62" s="827"/>
      <c r="R62" s="828"/>
      <c r="S62" s="828"/>
      <c r="T62" s="828"/>
      <c r="U62" s="828"/>
      <c r="V62" s="828"/>
      <c r="W62" s="828"/>
      <c r="X62" s="828"/>
      <c r="Y62" s="828"/>
      <c r="Z62" s="828"/>
      <c r="AA62" s="828"/>
      <c r="AB62" s="828"/>
      <c r="AC62" s="828"/>
      <c r="AD62" s="828"/>
      <c r="AE62" s="829"/>
      <c r="AF62" s="845"/>
      <c r="AG62" s="828"/>
      <c r="AH62" s="828"/>
      <c r="AI62" s="828"/>
      <c r="AJ62" s="846"/>
      <c r="AK62" s="830"/>
      <c r="AL62" s="828"/>
      <c r="AM62" s="828"/>
      <c r="AN62" s="828"/>
      <c r="AO62" s="828"/>
      <c r="AP62" s="828"/>
      <c r="AQ62" s="828"/>
      <c r="AR62" s="828"/>
      <c r="AS62" s="828"/>
      <c r="AT62" s="828"/>
      <c r="AU62" s="828"/>
      <c r="AV62" s="828"/>
      <c r="AW62" s="828"/>
      <c r="AX62" s="828"/>
      <c r="AY62" s="828"/>
      <c r="AZ62" s="831"/>
      <c r="BA62" s="831"/>
      <c r="BB62" s="831"/>
      <c r="BC62" s="831"/>
      <c r="BD62" s="831"/>
      <c r="BE62" s="839"/>
      <c r="BF62" s="839"/>
      <c r="BG62" s="839"/>
      <c r="BH62" s="839"/>
      <c r="BI62" s="840"/>
      <c r="BJ62" s="841" t="s">
        <v>396</v>
      </c>
      <c r="BK62" s="799"/>
      <c r="BL62" s="799"/>
      <c r="BM62" s="799"/>
      <c r="BN62" s="800"/>
      <c r="BO62" s="254"/>
      <c r="BP62" s="254"/>
      <c r="BQ62" s="251">
        <v>56</v>
      </c>
      <c r="BR62" s="252"/>
      <c r="BS62" s="755"/>
      <c r="BT62" s="756"/>
      <c r="BU62" s="756"/>
      <c r="BV62" s="756"/>
      <c r="BW62" s="756"/>
      <c r="BX62" s="756"/>
      <c r="BY62" s="756"/>
      <c r="BZ62" s="756"/>
      <c r="CA62" s="756"/>
      <c r="CB62" s="756"/>
      <c r="CC62" s="756"/>
      <c r="CD62" s="756"/>
      <c r="CE62" s="756"/>
      <c r="CF62" s="756"/>
      <c r="CG62" s="757"/>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235"/>
    </row>
    <row r="63" spans="1:131" s="236" customFormat="1" ht="26.25" customHeight="1" thickBot="1" x14ac:dyDescent="0.25">
      <c r="A63" s="253" t="s">
        <v>375</v>
      </c>
      <c r="B63" s="783" t="s">
        <v>397</v>
      </c>
      <c r="C63" s="784"/>
      <c r="D63" s="784"/>
      <c r="E63" s="784"/>
      <c r="F63" s="784"/>
      <c r="G63" s="784"/>
      <c r="H63" s="784"/>
      <c r="I63" s="784"/>
      <c r="J63" s="784"/>
      <c r="K63" s="784"/>
      <c r="L63" s="784"/>
      <c r="M63" s="784"/>
      <c r="N63" s="784"/>
      <c r="O63" s="784"/>
      <c r="P63" s="785"/>
      <c r="Q63" s="832"/>
      <c r="R63" s="833"/>
      <c r="S63" s="833"/>
      <c r="T63" s="833"/>
      <c r="U63" s="833"/>
      <c r="V63" s="833"/>
      <c r="W63" s="833"/>
      <c r="X63" s="833"/>
      <c r="Y63" s="833"/>
      <c r="Z63" s="833"/>
      <c r="AA63" s="833"/>
      <c r="AB63" s="833"/>
      <c r="AC63" s="833"/>
      <c r="AD63" s="833"/>
      <c r="AE63" s="834"/>
      <c r="AF63" s="835">
        <v>18019</v>
      </c>
      <c r="AG63" s="836"/>
      <c r="AH63" s="836"/>
      <c r="AI63" s="836"/>
      <c r="AJ63" s="837"/>
      <c r="AK63" s="838"/>
      <c r="AL63" s="833"/>
      <c r="AM63" s="833"/>
      <c r="AN63" s="833"/>
      <c r="AO63" s="833"/>
      <c r="AP63" s="836">
        <v>14292</v>
      </c>
      <c r="AQ63" s="836"/>
      <c r="AR63" s="836"/>
      <c r="AS63" s="836"/>
      <c r="AT63" s="836"/>
      <c r="AU63" s="836">
        <v>13850</v>
      </c>
      <c r="AV63" s="836"/>
      <c r="AW63" s="836"/>
      <c r="AX63" s="836"/>
      <c r="AY63" s="836"/>
      <c r="AZ63" s="847"/>
      <c r="BA63" s="847"/>
      <c r="BB63" s="847"/>
      <c r="BC63" s="847"/>
      <c r="BD63" s="847"/>
      <c r="BE63" s="848"/>
      <c r="BF63" s="848"/>
      <c r="BG63" s="848"/>
      <c r="BH63" s="848"/>
      <c r="BI63" s="849"/>
      <c r="BJ63" s="850" t="s">
        <v>129</v>
      </c>
      <c r="BK63" s="851"/>
      <c r="BL63" s="851"/>
      <c r="BM63" s="851"/>
      <c r="BN63" s="852"/>
      <c r="BO63" s="254"/>
      <c r="BP63" s="254"/>
      <c r="BQ63" s="251">
        <v>57</v>
      </c>
      <c r="BR63" s="252"/>
      <c r="BS63" s="755"/>
      <c r="BT63" s="756"/>
      <c r="BU63" s="756"/>
      <c r="BV63" s="756"/>
      <c r="BW63" s="756"/>
      <c r="BX63" s="756"/>
      <c r="BY63" s="756"/>
      <c r="BZ63" s="756"/>
      <c r="CA63" s="756"/>
      <c r="CB63" s="756"/>
      <c r="CC63" s="756"/>
      <c r="CD63" s="756"/>
      <c r="CE63" s="756"/>
      <c r="CF63" s="756"/>
      <c r="CG63" s="757"/>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5"/>
      <c r="BT64" s="756"/>
      <c r="BU64" s="756"/>
      <c r="BV64" s="756"/>
      <c r="BW64" s="756"/>
      <c r="BX64" s="756"/>
      <c r="BY64" s="756"/>
      <c r="BZ64" s="756"/>
      <c r="CA64" s="756"/>
      <c r="CB64" s="756"/>
      <c r="CC64" s="756"/>
      <c r="CD64" s="756"/>
      <c r="CE64" s="756"/>
      <c r="CF64" s="756"/>
      <c r="CG64" s="757"/>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235"/>
    </row>
    <row r="65" spans="1:131" s="236" customFormat="1" ht="26.25" customHeight="1" thickBot="1" x14ac:dyDescent="0.25">
      <c r="A65" s="241" t="s">
        <v>398</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5"/>
      <c r="BT65" s="756"/>
      <c r="BU65" s="756"/>
      <c r="BV65" s="756"/>
      <c r="BW65" s="756"/>
      <c r="BX65" s="756"/>
      <c r="BY65" s="756"/>
      <c r="BZ65" s="756"/>
      <c r="CA65" s="756"/>
      <c r="CB65" s="756"/>
      <c r="CC65" s="756"/>
      <c r="CD65" s="756"/>
      <c r="CE65" s="756"/>
      <c r="CF65" s="756"/>
      <c r="CG65" s="757"/>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235"/>
    </row>
    <row r="66" spans="1:131" s="236" customFormat="1" ht="26.25" customHeight="1" x14ac:dyDescent="0.2">
      <c r="A66" s="727" t="s">
        <v>399</v>
      </c>
      <c r="B66" s="728"/>
      <c r="C66" s="728"/>
      <c r="D66" s="728"/>
      <c r="E66" s="728"/>
      <c r="F66" s="728"/>
      <c r="G66" s="728"/>
      <c r="H66" s="728"/>
      <c r="I66" s="728"/>
      <c r="J66" s="728"/>
      <c r="K66" s="728"/>
      <c r="L66" s="728"/>
      <c r="M66" s="728"/>
      <c r="N66" s="728"/>
      <c r="O66" s="728"/>
      <c r="P66" s="729"/>
      <c r="Q66" s="704" t="s">
        <v>400</v>
      </c>
      <c r="R66" s="705"/>
      <c r="S66" s="705"/>
      <c r="T66" s="705"/>
      <c r="U66" s="706"/>
      <c r="V66" s="704" t="s">
        <v>401</v>
      </c>
      <c r="W66" s="705"/>
      <c r="X66" s="705"/>
      <c r="Y66" s="705"/>
      <c r="Z66" s="706"/>
      <c r="AA66" s="704" t="s">
        <v>402</v>
      </c>
      <c r="AB66" s="705"/>
      <c r="AC66" s="705"/>
      <c r="AD66" s="705"/>
      <c r="AE66" s="706"/>
      <c r="AF66" s="853" t="s">
        <v>383</v>
      </c>
      <c r="AG66" s="806"/>
      <c r="AH66" s="806"/>
      <c r="AI66" s="806"/>
      <c r="AJ66" s="854"/>
      <c r="AK66" s="704" t="s">
        <v>384</v>
      </c>
      <c r="AL66" s="728"/>
      <c r="AM66" s="728"/>
      <c r="AN66" s="728"/>
      <c r="AO66" s="729"/>
      <c r="AP66" s="704" t="s">
        <v>403</v>
      </c>
      <c r="AQ66" s="705"/>
      <c r="AR66" s="705"/>
      <c r="AS66" s="705"/>
      <c r="AT66" s="706"/>
      <c r="AU66" s="704" t="s">
        <v>404</v>
      </c>
      <c r="AV66" s="705"/>
      <c r="AW66" s="705"/>
      <c r="AX66" s="705"/>
      <c r="AY66" s="706"/>
      <c r="AZ66" s="704" t="s">
        <v>353</v>
      </c>
      <c r="BA66" s="705"/>
      <c r="BB66" s="705"/>
      <c r="BC66" s="705"/>
      <c r="BD66" s="716"/>
      <c r="BE66" s="254"/>
      <c r="BF66" s="254"/>
      <c r="BG66" s="254"/>
      <c r="BH66" s="254"/>
      <c r="BI66" s="254"/>
      <c r="BJ66" s="254"/>
      <c r="BK66" s="254"/>
      <c r="BL66" s="254"/>
      <c r="BM66" s="254"/>
      <c r="BN66" s="254"/>
      <c r="BO66" s="254"/>
      <c r="BP66" s="254"/>
      <c r="BQ66" s="251">
        <v>60</v>
      </c>
      <c r="BR66" s="256"/>
      <c r="BS66" s="864"/>
      <c r="BT66" s="865"/>
      <c r="BU66" s="865"/>
      <c r="BV66" s="865"/>
      <c r="BW66" s="865"/>
      <c r="BX66" s="865"/>
      <c r="BY66" s="865"/>
      <c r="BZ66" s="865"/>
      <c r="CA66" s="865"/>
      <c r="CB66" s="865"/>
      <c r="CC66" s="865"/>
      <c r="CD66" s="865"/>
      <c r="CE66" s="865"/>
      <c r="CF66" s="865"/>
      <c r="CG66" s="866"/>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5"/>
    </row>
    <row r="67" spans="1:131" s="236" customFormat="1" ht="26.25" customHeight="1" thickBot="1" x14ac:dyDescent="0.25">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55"/>
      <c r="AG67" s="809"/>
      <c r="AH67" s="809"/>
      <c r="AI67" s="809"/>
      <c r="AJ67" s="856"/>
      <c r="AK67" s="857"/>
      <c r="AL67" s="731"/>
      <c r="AM67" s="731"/>
      <c r="AN67" s="731"/>
      <c r="AO67" s="732"/>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64"/>
      <c r="BT67" s="865"/>
      <c r="BU67" s="865"/>
      <c r="BV67" s="865"/>
      <c r="BW67" s="865"/>
      <c r="BX67" s="865"/>
      <c r="BY67" s="865"/>
      <c r="BZ67" s="865"/>
      <c r="CA67" s="865"/>
      <c r="CB67" s="865"/>
      <c r="CC67" s="865"/>
      <c r="CD67" s="865"/>
      <c r="CE67" s="865"/>
      <c r="CF67" s="865"/>
      <c r="CG67" s="866"/>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5"/>
    </row>
    <row r="68" spans="1:131" s="236" customFormat="1" ht="26.25" customHeight="1" thickTop="1" x14ac:dyDescent="0.2">
      <c r="A68" s="247">
        <v>1</v>
      </c>
      <c r="B68" s="870"/>
      <c r="C68" s="871"/>
      <c r="D68" s="871"/>
      <c r="E68" s="871"/>
      <c r="F68" s="871"/>
      <c r="G68" s="871"/>
      <c r="H68" s="871"/>
      <c r="I68" s="871"/>
      <c r="J68" s="871"/>
      <c r="K68" s="871"/>
      <c r="L68" s="871"/>
      <c r="M68" s="871"/>
      <c r="N68" s="871"/>
      <c r="O68" s="871"/>
      <c r="P68" s="872"/>
      <c r="Q68" s="873"/>
      <c r="R68" s="867"/>
      <c r="S68" s="867"/>
      <c r="T68" s="867"/>
      <c r="U68" s="867"/>
      <c r="V68" s="867"/>
      <c r="W68" s="867"/>
      <c r="X68" s="867"/>
      <c r="Y68" s="867"/>
      <c r="Z68" s="867"/>
      <c r="AA68" s="867"/>
      <c r="AB68" s="867"/>
      <c r="AC68" s="867"/>
      <c r="AD68" s="867"/>
      <c r="AE68" s="867"/>
      <c r="AF68" s="867"/>
      <c r="AG68" s="867"/>
      <c r="AH68" s="867"/>
      <c r="AI68" s="867"/>
      <c r="AJ68" s="867"/>
      <c r="AK68" s="867"/>
      <c r="AL68" s="867"/>
      <c r="AM68" s="867"/>
      <c r="AN68" s="867"/>
      <c r="AO68" s="867"/>
      <c r="AP68" s="867"/>
      <c r="AQ68" s="867"/>
      <c r="AR68" s="867"/>
      <c r="AS68" s="867"/>
      <c r="AT68" s="867"/>
      <c r="AU68" s="867"/>
      <c r="AV68" s="867"/>
      <c r="AW68" s="867"/>
      <c r="AX68" s="867"/>
      <c r="AY68" s="867"/>
      <c r="AZ68" s="868"/>
      <c r="BA68" s="868"/>
      <c r="BB68" s="868"/>
      <c r="BC68" s="868"/>
      <c r="BD68" s="869"/>
      <c r="BE68" s="254"/>
      <c r="BF68" s="254"/>
      <c r="BG68" s="254"/>
      <c r="BH68" s="254"/>
      <c r="BI68" s="254"/>
      <c r="BJ68" s="254"/>
      <c r="BK68" s="254"/>
      <c r="BL68" s="254"/>
      <c r="BM68" s="254"/>
      <c r="BN68" s="254"/>
      <c r="BO68" s="254"/>
      <c r="BP68" s="254"/>
      <c r="BQ68" s="251">
        <v>62</v>
      </c>
      <c r="BR68" s="256"/>
      <c r="BS68" s="864"/>
      <c r="BT68" s="865"/>
      <c r="BU68" s="865"/>
      <c r="BV68" s="865"/>
      <c r="BW68" s="865"/>
      <c r="BX68" s="865"/>
      <c r="BY68" s="865"/>
      <c r="BZ68" s="865"/>
      <c r="CA68" s="865"/>
      <c r="CB68" s="865"/>
      <c r="CC68" s="865"/>
      <c r="CD68" s="865"/>
      <c r="CE68" s="865"/>
      <c r="CF68" s="865"/>
      <c r="CG68" s="866"/>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5"/>
    </row>
    <row r="69" spans="1:131" s="236" customFormat="1" ht="26.25" customHeight="1" x14ac:dyDescent="0.2">
      <c r="A69" s="250">
        <v>2</v>
      </c>
      <c r="B69" s="874"/>
      <c r="C69" s="875"/>
      <c r="D69" s="875"/>
      <c r="E69" s="875"/>
      <c r="F69" s="875"/>
      <c r="G69" s="875"/>
      <c r="H69" s="875"/>
      <c r="I69" s="875"/>
      <c r="J69" s="875"/>
      <c r="K69" s="875"/>
      <c r="L69" s="875"/>
      <c r="M69" s="875"/>
      <c r="N69" s="875"/>
      <c r="O69" s="875"/>
      <c r="P69" s="876"/>
      <c r="Q69" s="877"/>
      <c r="R69" s="825"/>
      <c r="S69" s="825"/>
      <c r="T69" s="825"/>
      <c r="U69" s="825"/>
      <c r="V69" s="825"/>
      <c r="W69" s="825"/>
      <c r="X69" s="825"/>
      <c r="Y69" s="825"/>
      <c r="Z69" s="825"/>
      <c r="AA69" s="825"/>
      <c r="AB69" s="825"/>
      <c r="AC69" s="825"/>
      <c r="AD69" s="825"/>
      <c r="AE69" s="825"/>
      <c r="AF69" s="825"/>
      <c r="AG69" s="825"/>
      <c r="AH69" s="825"/>
      <c r="AI69" s="825"/>
      <c r="AJ69" s="825"/>
      <c r="AK69" s="825"/>
      <c r="AL69" s="825"/>
      <c r="AM69" s="825"/>
      <c r="AN69" s="825"/>
      <c r="AO69" s="825"/>
      <c r="AP69" s="825"/>
      <c r="AQ69" s="825"/>
      <c r="AR69" s="825"/>
      <c r="AS69" s="825"/>
      <c r="AT69" s="825"/>
      <c r="AU69" s="825"/>
      <c r="AV69" s="825"/>
      <c r="AW69" s="825"/>
      <c r="AX69" s="825"/>
      <c r="AY69" s="825"/>
      <c r="AZ69" s="878"/>
      <c r="BA69" s="878"/>
      <c r="BB69" s="878"/>
      <c r="BC69" s="878"/>
      <c r="BD69" s="879"/>
      <c r="BE69" s="254"/>
      <c r="BF69" s="254"/>
      <c r="BG69" s="254"/>
      <c r="BH69" s="254"/>
      <c r="BI69" s="254"/>
      <c r="BJ69" s="254"/>
      <c r="BK69" s="254"/>
      <c r="BL69" s="254"/>
      <c r="BM69" s="254"/>
      <c r="BN69" s="254"/>
      <c r="BO69" s="254"/>
      <c r="BP69" s="254"/>
      <c r="BQ69" s="251">
        <v>63</v>
      </c>
      <c r="BR69" s="256"/>
      <c r="BS69" s="864"/>
      <c r="BT69" s="865"/>
      <c r="BU69" s="865"/>
      <c r="BV69" s="865"/>
      <c r="BW69" s="865"/>
      <c r="BX69" s="865"/>
      <c r="BY69" s="865"/>
      <c r="BZ69" s="865"/>
      <c r="CA69" s="865"/>
      <c r="CB69" s="865"/>
      <c r="CC69" s="865"/>
      <c r="CD69" s="865"/>
      <c r="CE69" s="865"/>
      <c r="CF69" s="865"/>
      <c r="CG69" s="866"/>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5"/>
    </row>
    <row r="70" spans="1:131" s="236" customFormat="1" ht="26.25" customHeight="1" x14ac:dyDescent="0.2">
      <c r="A70" s="250">
        <v>3</v>
      </c>
      <c r="B70" s="874"/>
      <c r="C70" s="875"/>
      <c r="D70" s="875"/>
      <c r="E70" s="875"/>
      <c r="F70" s="875"/>
      <c r="G70" s="875"/>
      <c r="H70" s="875"/>
      <c r="I70" s="875"/>
      <c r="J70" s="875"/>
      <c r="K70" s="875"/>
      <c r="L70" s="875"/>
      <c r="M70" s="875"/>
      <c r="N70" s="875"/>
      <c r="O70" s="875"/>
      <c r="P70" s="876"/>
      <c r="Q70" s="877"/>
      <c r="R70" s="825"/>
      <c r="S70" s="825"/>
      <c r="T70" s="825"/>
      <c r="U70" s="825"/>
      <c r="V70" s="825"/>
      <c r="W70" s="825"/>
      <c r="X70" s="825"/>
      <c r="Y70" s="825"/>
      <c r="Z70" s="825"/>
      <c r="AA70" s="825"/>
      <c r="AB70" s="825"/>
      <c r="AC70" s="825"/>
      <c r="AD70" s="825"/>
      <c r="AE70" s="825"/>
      <c r="AF70" s="825"/>
      <c r="AG70" s="825"/>
      <c r="AH70" s="825"/>
      <c r="AI70" s="825"/>
      <c r="AJ70" s="825"/>
      <c r="AK70" s="825"/>
      <c r="AL70" s="825"/>
      <c r="AM70" s="825"/>
      <c r="AN70" s="825"/>
      <c r="AO70" s="825"/>
      <c r="AP70" s="825"/>
      <c r="AQ70" s="825"/>
      <c r="AR70" s="825"/>
      <c r="AS70" s="825"/>
      <c r="AT70" s="825"/>
      <c r="AU70" s="825"/>
      <c r="AV70" s="825"/>
      <c r="AW70" s="825"/>
      <c r="AX70" s="825"/>
      <c r="AY70" s="825"/>
      <c r="AZ70" s="878"/>
      <c r="BA70" s="878"/>
      <c r="BB70" s="878"/>
      <c r="BC70" s="878"/>
      <c r="BD70" s="879"/>
      <c r="BE70" s="254"/>
      <c r="BF70" s="254"/>
      <c r="BG70" s="254"/>
      <c r="BH70" s="254"/>
      <c r="BI70" s="254"/>
      <c r="BJ70" s="254"/>
      <c r="BK70" s="254"/>
      <c r="BL70" s="254"/>
      <c r="BM70" s="254"/>
      <c r="BN70" s="254"/>
      <c r="BO70" s="254"/>
      <c r="BP70" s="254"/>
      <c r="BQ70" s="251">
        <v>64</v>
      </c>
      <c r="BR70" s="256"/>
      <c r="BS70" s="864"/>
      <c r="BT70" s="865"/>
      <c r="BU70" s="865"/>
      <c r="BV70" s="865"/>
      <c r="BW70" s="865"/>
      <c r="BX70" s="865"/>
      <c r="BY70" s="865"/>
      <c r="BZ70" s="865"/>
      <c r="CA70" s="865"/>
      <c r="CB70" s="865"/>
      <c r="CC70" s="865"/>
      <c r="CD70" s="865"/>
      <c r="CE70" s="865"/>
      <c r="CF70" s="865"/>
      <c r="CG70" s="866"/>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5"/>
    </row>
    <row r="71" spans="1:131" s="236" customFormat="1" ht="26.25" customHeight="1" x14ac:dyDescent="0.2">
      <c r="A71" s="250">
        <v>4</v>
      </c>
      <c r="B71" s="874"/>
      <c r="C71" s="875"/>
      <c r="D71" s="875"/>
      <c r="E71" s="875"/>
      <c r="F71" s="875"/>
      <c r="G71" s="875"/>
      <c r="H71" s="875"/>
      <c r="I71" s="875"/>
      <c r="J71" s="875"/>
      <c r="K71" s="875"/>
      <c r="L71" s="875"/>
      <c r="M71" s="875"/>
      <c r="N71" s="875"/>
      <c r="O71" s="875"/>
      <c r="P71" s="876"/>
      <c r="Q71" s="877"/>
      <c r="R71" s="825"/>
      <c r="S71" s="825"/>
      <c r="T71" s="825"/>
      <c r="U71" s="825"/>
      <c r="V71" s="825"/>
      <c r="W71" s="825"/>
      <c r="X71" s="825"/>
      <c r="Y71" s="825"/>
      <c r="Z71" s="825"/>
      <c r="AA71" s="825"/>
      <c r="AB71" s="825"/>
      <c r="AC71" s="825"/>
      <c r="AD71" s="825"/>
      <c r="AE71" s="825"/>
      <c r="AF71" s="825"/>
      <c r="AG71" s="825"/>
      <c r="AH71" s="825"/>
      <c r="AI71" s="825"/>
      <c r="AJ71" s="825"/>
      <c r="AK71" s="825"/>
      <c r="AL71" s="825"/>
      <c r="AM71" s="825"/>
      <c r="AN71" s="825"/>
      <c r="AO71" s="825"/>
      <c r="AP71" s="825"/>
      <c r="AQ71" s="825"/>
      <c r="AR71" s="825"/>
      <c r="AS71" s="825"/>
      <c r="AT71" s="825"/>
      <c r="AU71" s="825"/>
      <c r="AV71" s="825"/>
      <c r="AW71" s="825"/>
      <c r="AX71" s="825"/>
      <c r="AY71" s="825"/>
      <c r="AZ71" s="878"/>
      <c r="BA71" s="878"/>
      <c r="BB71" s="878"/>
      <c r="BC71" s="878"/>
      <c r="BD71" s="879"/>
      <c r="BE71" s="254"/>
      <c r="BF71" s="254"/>
      <c r="BG71" s="254"/>
      <c r="BH71" s="254"/>
      <c r="BI71" s="254"/>
      <c r="BJ71" s="254"/>
      <c r="BK71" s="254"/>
      <c r="BL71" s="254"/>
      <c r="BM71" s="254"/>
      <c r="BN71" s="254"/>
      <c r="BO71" s="254"/>
      <c r="BP71" s="254"/>
      <c r="BQ71" s="251">
        <v>65</v>
      </c>
      <c r="BR71" s="256"/>
      <c r="BS71" s="864"/>
      <c r="BT71" s="865"/>
      <c r="BU71" s="865"/>
      <c r="BV71" s="865"/>
      <c r="BW71" s="865"/>
      <c r="BX71" s="865"/>
      <c r="BY71" s="865"/>
      <c r="BZ71" s="865"/>
      <c r="CA71" s="865"/>
      <c r="CB71" s="865"/>
      <c r="CC71" s="865"/>
      <c r="CD71" s="865"/>
      <c r="CE71" s="865"/>
      <c r="CF71" s="865"/>
      <c r="CG71" s="866"/>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5"/>
    </row>
    <row r="72" spans="1:131" s="236" customFormat="1" ht="26.25" customHeight="1" x14ac:dyDescent="0.2">
      <c r="A72" s="250">
        <v>5</v>
      </c>
      <c r="B72" s="874"/>
      <c r="C72" s="875"/>
      <c r="D72" s="875"/>
      <c r="E72" s="875"/>
      <c r="F72" s="875"/>
      <c r="G72" s="875"/>
      <c r="H72" s="875"/>
      <c r="I72" s="875"/>
      <c r="J72" s="875"/>
      <c r="K72" s="875"/>
      <c r="L72" s="875"/>
      <c r="M72" s="875"/>
      <c r="N72" s="875"/>
      <c r="O72" s="875"/>
      <c r="P72" s="876"/>
      <c r="Q72" s="877"/>
      <c r="R72" s="825"/>
      <c r="S72" s="825"/>
      <c r="T72" s="825"/>
      <c r="U72" s="825"/>
      <c r="V72" s="825"/>
      <c r="W72" s="825"/>
      <c r="X72" s="825"/>
      <c r="Y72" s="825"/>
      <c r="Z72" s="825"/>
      <c r="AA72" s="825"/>
      <c r="AB72" s="825"/>
      <c r="AC72" s="825"/>
      <c r="AD72" s="825"/>
      <c r="AE72" s="825"/>
      <c r="AF72" s="825"/>
      <c r="AG72" s="825"/>
      <c r="AH72" s="825"/>
      <c r="AI72" s="825"/>
      <c r="AJ72" s="825"/>
      <c r="AK72" s="825"/>
      <c r="AL72" s="825"/>
      <c r="AM72" s="825"/>
      <c r="AN72" s="825"/>
      <c r="AO72" s="825"/>
      <c r="AP72" s="825"/>
      <c r="AQ72" s="825"/>
      <c r="AR72" s="825"/>
      <c r="AS72" s="825"/>
      <c r="AT72" s="825"/>
      <c r="AU72" s="825"/>
      <c r="AV72" s="825"/>
      <c r="AW72" s="825"/>
      <c r="AX72" s="825"/>
      <c r="AY72" s="825"/>
      <c r="AZ72" s="878"/>
      <c r="BA72" s="878"/>
      <c r="BB72" s="878"/>
      <c r="BC72" s="878"/>
      <c r="BD72" s="879"/>
      <c r="BE72" s="254"/>
      <c r="BF72" s="254"/>
      <c r="BG72" s="254"/>
      <c r="BH72" s="254"/>
      <c r="BI72" s="254"/>
      <c r="BJ72" s="254"/>
      <c r="BK72" s="254"/>
      <c r="BL72" s="254"/>
      <c r="BM72" s="254"/>
      <c r="BN72" s="254"/>
      <c r="BO72" s="254"/>
      <c r="BP72" s="254"/>
      <c r="BQ72" s="251">
        <v>66</v>
      </c>
      <c r="BR72" s="256"/>
      <c r="BS72" s="864"/>
      <c r="BT72" s="865"/>
      <c r="BU72" s="865"/>
      <c r="BV72" s="865"/>
      <c r="BW72" s="865"/>
      <c r="BX72" s="865"/>
      <c r="BY72" s="865"/>
      <c r="BZ72" s="865"/>
      <c r="CA72" s="865"/>
      <c r="CB72" s="865"/>
      <c r="CC72" s="865"/>
      <c r="CD72" s="865"/>
      <c r="CE72" s="865"/>
      <c r="CF72" s="865"/>
      <c r="CG72" s="866"/>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5"/>
    </row>
    <row r="73" spans="1:131" s="236" customFormat="1" ht="26.25" customHeight="1" x14ac:dyDescent="0.2">
      <c r="A73" s="250">
        <v>6</v>
      </c>
      <c r="B73" s="874"/>
      <c r="C73" s="875"/>
      <c r="D73" s="875"/>
      <c r="E73" s="875"/>
      <c r="F73" s="875"/>
      <c r="G73" s="875"/>
      <c r="H73" s="875"/>
      <c r="I73" s="875"/>
      <c r="J73" s="875"/>
      <c r="K73" s="875"/>
      <c r="L73" s="875"/>
      <c r="M73" s="875"/>
      <c r="N73" s="875"/>
      <c r="O73" s="875"/>
      <c r="P73" s="876"/>
      <c r="Q73" s="877"/>
      <c r="R73" s="825"/>
      <c r="S73" s="825"/>
      <c r="T73" s="825"/>
      <c r="U73" s="825"/>
      <c r="V73" s="825"/>
      <c r="W73" s="825"/>
      <c r="X73" s="825"/>
      <c r="Y73" s="825"/>
      <c r="Z73" s="825"/>
      <c r="AA73" s="825"/>
      <c r="AB73" s="825"/>
      <c r="AC73" s="825"/>
      <c r="AD73" s="825"/>
      <c r="AE73" s="825"/>
      <c r="AF73" s="825"/>
      <c r="AG73" s="825"/>
      <c r="AH73" s="825"/>
      <c r="AI73" s="825"/>
      <c r="AJ73" s="825"/>
      <c r="AK73" s="825"/>
      <c r="AL73" s="825"/>
      <c r="AM73" s="825"/>
      <c r="AN73" s="825"/>
      <c r="AO73" s="825"/>
      <c r="AP73" s="825"/>
      <c r="AQ73" s="825"/>
      <c r="AR73" s="825"/>
      <c r="AS73" s="825"/>
      <c r="AT73" s="825"/>
      <c r="AU73" s="825"/>
      <c r="AV73" s="825"/>
      <c r="AW73" s="825"/>
      <c r="AX73" s="825"/>
      <c r="AY73" s="825"/>
      <c r="AZ73" s="878"/>
      <c r="BA73" s="878"/>
      <c r="BB73" s="878"/>
      <c r="BC73" s="878"/>
      <c r="BD73" s="879"/>
      <c r="BE73" s="254"/>
      <c r="BF73" s="254"/>
      <c r="BG73" s="254"/>
      <c r="BH73" s="254"/>
      <c r="BI73" s="254"/>
      <c r="BJ73" s="254"/>
      <c r="BK73" s="254"/>
      <c r="BL73" s="254"/>
      <c r="BM73" s="254"/>
      <c r="BN73" s="254"/>
      <c r="BO73" s="254"/>
      <c r="BP73" s="254"/>
      <c r="BQ73" s="251">
        <v>67</v>
      </c>
      <c r="BR73" s="256"/>
      <c r="BS73" s="864"/>
      <c r="BT73" s="865"/>
      <c r="BU73" s="865"/>
      <c r="BV73" s="865"/>
      <c r="BW73" s="865"/>
      <c r="BX73" s="865"/>
      <c r="BY73" s="865"/>
      <c r="BZ73" s="865"/>
      <c r="CA73" s="865"/>
      <c r="CB73" s="865"/>
      <c r="CC73" s="865"/>
      <c r="CD73" s="865"/>
      <c r="CE73" s="865"/>
      <c r="CF73" s="865"/>
      <c r="CG73" s="866"/>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5"/>
    </row>
    <row r="74" spans="1:131" s="236" customFormat="1" ht="26.25" customHeight="1" x14ac:dyDescent="0.2">
      <c r="A74" s="250">
        <v>7</v>
      </c>
      <c r="B74" s="874"/>
      <c r="C74" s="875"/>
      <c r="D74" s="875"/>
      <c r="E74" s="875"/>
      <c r="F74" s="875"/>
      <c r="G74" s="875"/>
      <c r="H74" s="875"/>
      <c r="I74" s="875"/>
      <c r="J74" s="875"/>
      <c r="K74" s="875"/>
      <c r="L74" s="875"/>
      <c r="M74" s="875"/>
      <c r="N74" s="875"/>
      <c r="O74" s="875"/>
      <c r="P74" s="876"/>
      <c r="Q74" s="877"/>
      <c r="R74" s="825"/>
      <c r="S74" s="825"/>
      <c r="T74" s="825"/>
      <c r="U74" s="825"/>
      <c r="V74" s="825"/>
      <c r="W74" s="825"/>
      <c r="X74" s="825"/>
      <c r="Y74" s="825"/>
      <c r="Z74" s="825"/>
      <c r="AA74" s="825"/>
      <c r="AB74" s="825"/>
      <c r="AC74" s="825"/>
      <c r="AD74" s="825"/>
      <c r="AE74" s="825"/>
      <c r="AF74" s="825"/>
      <c r="AG74" s="825"/>
      <c r="AH74" s="825"/>
      <c r="AI74" s="825"/>
      <c r="AJ74" s="825"/>
      <c r="AK74" s="825"/>
      <c r="AL74" s="825"/>
      <c r="AM74" s="825"/>
      <c r="AN74" s="825"/>
      <c r="AO74" s="825"/>
      <c r="AP74" s="825"/>
      <c r="AQ74" s="825"/>
      <c r="AR74" s="825"/>
      <c r="AS74" s="825"/>
      <c r="AT74" s="825"/>
      <c r="AU74" s="825"/>
      <c r="AV74" s="825"/>
      <c r="AW74" s="825"/>
      <c r="AX74" s="825"/>
      <c r="AY74" s="825"/>
      <c r="AZ74" s="878"/>
      <c r="BA74" s="878"/>
      <c r="BB74" s="878"/>
      <c r="BC74" s="878"/>
      <c r="BD74" s="879"/>
      <c r="BE74" s="254"/>
      <c r="BF74" s="254"/>
      <c r="BG74" s="254"/>
      <c r="BH74" s="254"/>
      <c r="BI74" s="254"/>
      <c r="BJ74" s="254"/>
      <c r="BK74" s="254"/>
      <c r="BL74" s="254"/>
      <c r="BM74" s="254"/>
      <c r="BN74" s="254"/>
      <c r="BO74" s="254"/>
      <c r="BP74" s="254"/>
      <c r="BQ74" s="251">
        <v>68</v>
      </c>
      <c r="BR74" s="256"/>
      <c r="BS74" s="864"/>
      <c r="BT74" s="865"/>
      <c r="BU74" s="865"/>
      <c r="BV74" s="865"/>
      <c r="BW74" s="865"/>
      <c r="BX74" s="865"/>
      <c r="BY74" s="865"/>
      <c r="BZ74" s="865"/>
      <c r="CA74" s="865"/>
      <c r="CB74" s="865"/>
      <c r="CC74" s="865"/>
      <c r="CD74" s="865"/>
      <c r="CE74" s="865"/>
      <c r="CF74" s="865"/>
      <c r="CG74" s="866"/>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5"/>
    </row>
    <row r="75" spans="1:131" s="236" customFormat="1" ht="26.25" customHeight="1" x14ac:dyDescent="0.2">
      <c r="A75" s="250">
        <v>8</v>
      </c>
      <c r="B75" s="874"/>
      <c r="C75" s="875"/>
      <c r="D75" s="875"/>
      <c r="E75" s="875"/>
      <c r="F75" s="875"/>
      <c r="G75" s="875"/>
      <c r="H75" s="875"/>
      <c r="I75" s="875"/>
      <c r="J75" s="875"/>
      <c r="K75" s="875"/>
      <c r="L75" s="875"/>
      <c r="M75" s="875"/>
      <c r="N75" s="875"/>
      <c r="O75" s="875"/>
      <c r="P75" s="876"/>
      <c r="Q75" s="880"/>
      <c r="R75" s="881"/>
      <c r="S75" s="881"/>
      <c r="T75" s="881"/>
      <c r="U75" s="824"/>
      <c r="V75" s="882"/>
      <c r="W75" s="881"/>
      <c r="X75" s="881"/>
      <c r="Y75" s="881"/>
      <c r="Z75" s="824"/>
      <c r="AA75" s="882"/>
      <c r="AB75" s="881"/>
      <c r="AC75" s="881"/>
      <c r="AD75" s="881"/>
      <c r="AE75" s="824"/>
      <c r="AF75" s="882"/>
      <c r="AG75" s="881"/>
      <c r="AH75" s="881"/>
      <c r="AI75" s="881"/>
      <c r="AJ75" s="824"/>
      <c r="AK75" s="882"/>
      <c r="AL75" s="881"/>
      <c r="AM75" s="881"/>
      <c r="AN75" s="881"/>
      <c r="AO75" s="824"/>
      <c r="AP75" s="882"/>
      <c r="AQ75" s="881"/>
      <c r="AR75" s="881"/>
      <c r="AS75" s="881"/>
      <c r="AT75" s="824"/>
      <c r="AU75" s="882"/>
      <c r="AV75" s="881"/>
      <c r="AW75" s="881"/>
      <c r="AX75" s="881"/>
      <c r="AY75" s="824"/>
      <c r="AZ75" s="878"/>
      <c r="BA75" s="878"/>
      <c r="BB75" s="878"/>
      <c r="BC75" s="878"/>
      <c r="BD75" s="879"/>
      <c r="BE75" s="254"/>
      <c r="BF75" s="254"/>
      <c r="BG75" s="254"/>
      <c r="BH75" s="254"/>
      <c r="BI75" s="254"/>
      <c r="BJ75" s="254"/>
      <c r="BK75" s="254"/>
      <c r="BL75" s="254"/>
      <c r="BM75" s="254"/>
      <c r="BN75" s="254"/>
      <c r="BO75" s="254"/>
      <c r="BP75" s="254"/>
      <c r="BQ75" s="251">
        <v>69</v>
      </c>
      <c r="BR75" s="256"/>
      <c r="BS75" s="864"/>
      <c r="BT75" s="865"/>
      <c r="BU75" s="865"/>
      <c r="BV75" s="865"/>
      <c r="BW75" s="865"/>
      <c r="BX75" s="865"/>
      <c r="BY75" s="865"/>
      <c r="BZ75" s="865"/>
      <c r="CA75" s="865"/>
      <c r="CB75" s="865"/>
      <c r="CC75" s="865"/>
      <c r="CD75" s="865"/>
      <c r="CE75" s="865"/>
      <c r="CF75" s="865"/>
      <c r="CG75" s="866"/>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5"/>
    </row>
    <row r="76" spans="1:131" s="236" customFormat="1" ht="26.25" customHeight="1" x14ac:dyDescent="0.2">
      <c r="A76" s="250">
        <v>9</v>
      </c>
      <c r="B76" s="874"/>
      <c r="C76" s="875"/>
      <c r="D76" s="875"/>
      <c r="E76" s="875"/>
      <c r="F76" s="875"/>
      <c r="G76" s="875"/>
      <c r="H76" s="875"/>
      <c r="I76" s="875"/>
      <c r="J76" s="875"/>
      <c r="K76" s="875"/>
      <c r="L76" s="875"/>
      <c r="M76" s="875"/>
      <c r="N76" s="875"/>
      <c r="O76" s="875"/>
      <c r="P76" s="876"/>
      <c r="Q76" s="880"/>
      <c r="R76" s="881"/>
      <c r="S76" s="881"/>
      <c r="T76" s="881"/>
      <c r="U76" s="824"/>
      <c r="V76" s="882"/>
      <c r="W76" s="881"/>
      <c r="X76" s="881"/>
      <c r="Y76" s="881"/>
      <c r="Z76" s="824"/>
      <c r="AA76" s="882"/>
      <c r="AB76" s="881"/>
      <c r="AC76" s="881"/>
      <c r="AD76" s="881"/>
      <c r="AE76" s="824"/>
      <c r="AF76" s="882"/>
      <c r="AG76" s="881"/>
      <c r="AH76" s="881"/>
      <c r="AI76" s="881"/>
      <c r="AJ76" s="824"/>
      <c r="AK76" s="882"/>
      <c r="AL76" s="881"/>
      <c r="AM76" s="881"/>
      <c r="AN76" s="881"/>
      <c r="AO76" s="824"/>
      <c r="AP76" s="882"/>
      <c r="AQ76" s="881"/>
      <c r="AR76" s="881"/>
      <c r="AS76" s="881"/>
      <c r="AT76" s="824"/>
      <c r="AU76" s="882"/>
      <c r="AV76" s="881"/>
      <c r="AW76" s="881"/>
      <c r="AX76" s="881"/>
      <c r="AY76" s="824"/>
      <c r="AZ76" s="878"/>
      <c r="BA76" s="878"/>
      <c r="BB76" s="878"/>
      <c r="BC76" s="878"/>
      <c r="BD76" s="879"/>
      <c r="BE76" s="254"/>
      <c r="BF76" s="254"/>
      <c r="BG76" s="254"/>
      <c r="BH76" s="254"/>
      <c r="BI76" s="254"/>
      <c r="BJ76" s="254"/>
      <c r="BK76" s="254"/>
      <c r="BL76" s="254"/>
      <c r="BM76" s="254"/>
      <c r="BN76" s="254"/>
      <c r="BO76" s="254"/>
      <c r="BP76" s="254"/>
      <c r="BQ76" s="251">
        <v>70</v>
      </c>
      <c r="BR76" s="256"/>
      <c r="BS76" s="864"/>
      <c r="BT76" s="865"/>
      <c r="BU76" s="865"/>
      <c r="BV76" s="865"/>
      <c r="BW76" s="865"/>
      <c r="BX76" s="865"/>
      <c r="BY76" s="865"/>
      <c r="BZ76" s="865"/>
      <c r="CA76" s="865"/>
      <c r="CB76" s="865"/>
      <c r="CC76" s="865"/>
      <c r="CD76" s="865"/>
      <c r="CE76" s="865"/>
      <c r="CF76" s="865"/>
      <c r="CG76" s="866"/>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5"/>
    </row>
    <row r="77" spans="1:131" s="236" customFormat="1" ht="26.25" customHeight="1" x14ac:dyDescent="0.2">
      <c r="A77" s="250">
        <v>10</v>
      </c>
      <c r="B77" s="874"/>
      <c r="C77" s="875"/>
      <c r="D77" s="875"/>
      <c r="E77" s="875"/>
      <c r="F77" s="875"/>
      <c r="G77" s="875"/>
      <c r="H77" s="875"/>
      <c r="I77" s="875"/>
      <c r="J77" s="875"/>
      <c r="K77" s="875"/>
      <c r="L77" s="875"/>
      <c r="M77" s="875"/>
      <c r="N77" s="875"/>
      <c r="O77" s="875"/>
      <c r="P77" s="876"/>
      <c r="Q77" s="880"/>
      <c r="R77" s="881"/>
      <c r="S77" s="881"/>
      <c r="T77" s="881"/>
      <c r="U77" s="824"/>
      <c r="V77" s="882"/>
      <c r="W77" s="881"/>
      <c r="X77" s="881"/>
      <c r="Y77" s="881"/>
      <c r="Z77" s="824"/>
      <c r="AA77" s="882"/>
      <c r="AB77" s="881"/>
      <c r="AC77" s="881"/>
      <c r="AD77" s="881"/>
      <c r="AE77" s="824"/>
      <c r="AF77" s="882"/>
      <c r="AG77" s="881"/>
      <c r="AH77" s="881"/>
      <c r="AI77" s="881"/>
      <c r="AJ77" s="824"/>
      <c r="AK77" s="882"/>
      <c r="AL77" s="881"/>
      <c r="AM77" s="881"/>
      <c r="AN77" s="881"/>
      <c r="AO77" s="824"/>
      <c r="AP77" s="882"/>
      <c r="AQ77" s="881"/>
      <c r="AR77" s="881"/>
      <c r="AS77" s="881"/>
      <c r="AT77" s="824"/>
      <c r="AU77" s="882"/>
      <c r="AV77" s="881"/>
      <c r="AW77" s="881"/>
      <c r="AX77" s="881"/>
      <c r="AY77" s="824"/>
      <c r="AZ77" s="878"/>
      <c r="BA77" s="878"/>
      <c r="BB77" s="878"/>
      <c r="BC77" s="878"/>
      <c r="BD77" s="879"/>
      <c r="BE77" s="254"/>
      <c r="BF77" s="254"/>
      <c r="BG77" s="254"/>
      <c r="BH77" s="254"/>
      <c r="BI77" s="254"/>
      <c r="BJ77" s="254"/>
      <c r="BK77" s="254"/>
      <c r="BL77" s="254"/>
      <c r="BM77" s="254"/>
      <c r="BN77" s="254"/>
      <c r="BO77" s="254"/>
      <c r="BP77" s="254"/>
      <c r="BQ77" s="251">
        <v>71</v>
      </c>
      <c r="BR77" s="256"/>
      <c r="BS77" s="864"/>
      <c r="BT77" s="865"/>
      <c r="BU77" s="865"/>
      <c r="BV77" s="865"/>
      <c r="BW77" s="865"/>
      <c r="BX77" s="865"/>
      <c r="BY77" s="865"/>
      <c r="BZ77" s="865"/>
      <c r="CA77" s="865"/>
      <c r="CB77" s="865"/>
      <c r="CC77" s="865"/>
      <c r="CD77" s="865"/>
      <c r="CE77" s="865"/>
      <c r="CF77" s="865"/>
      <c r="CG77" s="866"/>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5"/>
    </row>
    <row r="78" spans="1:131" s="236" customFormat="1" ht="26.25" customHeight="1" x14ac:dyDescent="0.2">
      <c r="A78" s="250">
        <v>11</v>
      </c>
      <c r="B78" s="874"/>
      <c r="C78" s="875"/>
      <c r="D78" s="875"/>
      <c r="E78" s="875"/>
      <c r="F78" s="875"/>
      <c r="G78" s="875"/>
      <c r="H78" s="875"/>
      <c r="I78" s="875"/>
      <c r="J78" s="875"/>
      <c r="K78" s="875"/>
      <c r="L78" s="875"/>
      <c r="M78" s="875"/>
      <c r="N78" s="875"/>
      <c r="O78" s="875"/>
      <c r="P78" s="876"/>
      <c r="Q78" s="877"/>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5"/>
      <c r="AY78" s="825"/>
      <c r="AZ78" s="878"/>
      <c r="BA78" s="878"/>
      <c r="BB78" s="878"/>
      <c r="BC78" s="878"/>
      <c r="BD78" s="879"/>
      <c r="BE78" s="254"/>
      <c r="BF78" s="254"/>
      <c r="BG78" s="254"/>
      <c r="BH78" s="254"/>
      <c r="BI78" s="254"/>
      <c r="BJ78" s="257"/>
      <c r="BK78" s="257"/>
      <c r="BL78" s="257"/>
      <c r="BM78" s="257"/>
      <c r="BN78" s="257"/>
      <c r="BO78" s="254"/>
      <c r="BP78" s="254"/>
      <c r="BQ78" s="251">
        <v>72</v>
      </c>
      <c r="BR78" s="256"/>
      <c r="BS78" s="864"/>
      <c r="BT78" s="865"/>
      <c r="BU78" s="865"/>
      <c r="BV78" s="865"/>
      <c r="BW78" s="865"/>
      <c r="BX78" s="865"/>
      <c r="BY78" s="865"/>
      <c r="BZ78" s="865"/>
      <c r="CA78" s="865"/>
      <c r="CB78" s="865"/>
      <c r="CC78" s="865"/>
      <c r="CD78" s="865"/>
      <c r="CE78" s="865"/>
      <c r="CF78" s="865"/>
      <c r="CG78" s="866"/>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5"/>
    </row>
    <row r="79" spans="1:131" s="236" customFormat="1" ht="26.25" customHeight="1" x14ac:dyDescent="0.2">
      <c r="A79" s="250">
        <v>12</v>
      </c>
      <c r="B79" s="874"/>
      <c r="C79" s="875"/>
      <c r="D79" s="875"/>
      <c r="E79" s="875"/>
      <c r="F79" s="875"/>
      <c r="G79" s="875"/>
      <c r="H79" s="875"/>
      <c r="I79" s="875"/>
      <c r="J79" s="875"/>
      <c r="K79" s="875"/>
      <c r="L79" s="875"/>
      <c r="M79" s="875"/>
      <c r="N79" s="875"/>
      <c r="O79" s="875"/>
      <c r="P79" s="876"/>
      <c r="Q79" s="877"/>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878"/>
      <c r="BA79" s="878"/>
      <c r="BB79" s="878"/>
      <c r="BC79" s="878"/>
      <c r="BD79" s="879"/>
      <c r="BE79" s="254"/>
      <c r="BF79" s="254"/>
      <c r="BG79" s="254"/>
      <c r="BH79" s="254"/>
      <c r="BI79" s="254"/>
      <c r="BJ79" s="257"/>
      <c r="BK79" s="257"/>
      <c r="BL79" s="257"/>
      <c r="BM79" s="257"/>
      <c r="BN79" s="257"/>
      <c r="BO79" s="254"/>
      <c r="BP79" s="254"/>
      <c r="BQ79" s="251">
        <v>73</v>
      </c>
      <c r="BR79" s="256"/>
      <c r="BS79" s="864"/>
      <c r="BT79" s="865"/>
      <c r="BU79" s="865"/>
      <c r="BV79" s="865"/>
      <c r="BW79" s="865"/>
      <c r="BX79" s="865"/>
      <c r="BY79" s="865"/>
      <c r="BZ79" s="865"/>
      <c r="CA79" s="865"/>
      <c r="CB79" s="865"/>
      <c r="CC79" s="865"/>
      <c r="CD79" s="865"/>
      <c r="CE79" s="865"/>
      <c r="CF79" s="865"/>
      <c r="CG79" s="866"/>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5"/>
    </row>
    <row r="80" spans="1:131" s="236" customFormat="1" ht="26.25" customHeight="1" x14ac:dyDescent="0.2">
      <c r="A80" s="250">
        <v>13</v>
      </c>
      <c r="B80" s="874"/>
      <c r="C80" s="875"/>
      <c r="D80" s="875"/>
      <c r="E80" s="875"/>
      <c r="F80" s="875"/>
      <c r="G80" s="875"/>
      <c r="H80" s="875"/>
      <c r="I80" s="875"/>
      <c r="J80" s="875"/>
      <c r="K80" s="875"/>
      <c r="L80" s="875"/>
      <c r="M80" s="875"/>
      <c r="N80" s="875"/>
      <c r="O80" s="875"/>
      <c r="P80" s="876"/>
      <c r="Q80" s="877"/>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78"/>
      <c r="BA80" s="878"/>
      <c r="BB80" s="878"/>
      <c r="BC80" s="878"/>
      <c r="BD80" s="879"/>
      <c r="BE80" s="254"/>
      <c r="BF80" s="254"/>
      <c r="BG80" s="254"/>
      <c r="BH80" s="254"/>
      <c r="BI80" s="254"/>
      <c r="BJ80" s="254"/>
      <c r="BK80" s="254"/>
      <c r="BL80" s="254"/>
      <c r="BM80" s="254"/>
      <c r="BN80" s="254"/>
      <c r="BO80" s="254"/>
      <c r="BP80" s="254"/>
      <c r="BQ80" s="251">
        <v>74</v>
      </c>
      <c r="BR80" s="256"/>
      <c r="BS80" s="864"/>
      <c r="BT80" s="865"/>
      <c r="BU80" s="865"/>
      <c r="BV80" s="865"/>
      <c r="BW80" s="865"/>
      <c r="BX80" s="865"/>
      <c r="BY80" s="865"/>
      <c r="BZ80" s="865"/>
      <c r="CA80" s="865"/>
      <c r="CB80" s="865"/>
      <c r="CC80" s="865"/>
      <c r="CD80" s="865"/>
      <c r="CE80" s="865"/>
      <c r="CF80" s="865"/>
      <c r="CG80" s="866"/>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5"/>
    </row>
    <row r="81" spans="1:131" s="236" customFormat="1" ht="26.25" customHeight="1" x14ac:dyDescent="0.2">
      <c r="A81" s="250">
        <v>14</v>
      </c>
      <c r="B81" s="874"/>
      <c r="C81" s="875"/>
      <c r="D81" s="875"/>
      <c r="E81" s="875"/>
      <c r="F81" s="875"/>
      <c r="G81" s="875"/>
      <c r="H81" s="875"/>
      <c r="I81" s="875"/>
      <c r="J81" s="875"/>
      <c r="K81" s="875"/>
      <c r="L81" s="875"/>
      <c r="M81" s="875"/>
      <c r="N81" s="875"/>
      <c r="O81" s="875"/>
      <c r="P81" s="876"/>
      <c r="Q81" s="877"/>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78"/>
      <c r="BA81" s="878"/>
      <c r="BB81" s="878"/>
      <c r="BC81" s="878"/>
      <c r="BD81" s="879"/>
      <c r="BE81" s="254"/>
      <c r="BF81" s="254"/>
      <c r="BG81" s="254"/>
      <c r="BH81" s="254"/>
      <c r="BI81" s="254"/>
      <c r="BJ81" s="254"/>
      <c r="BK81" s="254"/>
      <c r="BL81" s="254"/>
      <c r="BM81" s="254"/>
      <c r="BN81" s="254"/>
      <c r="BO81" s="254"/>
      <c r="BP81" s="254"/>
      <c r="BQ81" s="251">
        <v>75</v>
      </c>
      <c r="BR81" s="256"/>
      <c r="BS81" s="864"/>
      <c r="BT81" s="865"/>
      <c r="BU81" s="865"/>
      <c r="BV81" s="865"/>
      <c r="BW81" s="865"/>
      <c r="BX81" s="865"/>
      <c r="BY81" s="865"/>
      <c r="BZ81" s="865"/>
      <c r="CA81" s="865"/>
      <c r="CB81" s="865"/>
      <c r="CC81" s="865"/>
      <c r="CD81" s="865"/>
      <c r="CE81" s="865"/>
      <c r="CF81" s="865"/>
      <c r="CG81" s="866"/>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5"/>
    </row>
    <row r="82" spans="1:131" s="236" customFormat="1" ht="26.25" customHeight="1" x14ac:dyDescent="0.2">
      <c r="A82" s="250">
        <v>15</v>
      </c>
      <c r="B82" s="874"/>
      <c r="C82" s="875"/>
      <c r="D82" s="875"/>
      <c r="E82" s="875"/>
      <c r="F82" s="875"/>
      <c r="G82" s="875"/>
      <c r="H82" s="875"/>
      <c r="I82" s="875"/>
      <c r="J82" s="875"/>
      <c r="K82" s="875"/>
      <c r="L82" s="875"/>
      <c r="M82" s="875"/>
      <c r="N82" s="875"/>
      <c r="O82" s="875"/>
      <c r="P82" s="876"/>
      <c r="Q82" s="877"/>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78"/>
      <c r="BA82" s="878"/>
      <c r="BB82" s="878"/>
      <c r="BC82" s="878"/>
      <c r="BD82" s="879"/>
      <c r="BE82" s="254"/>
      <c r="BF82" s="254"/>
      <c r="BG82" s="254"/>
      <c r="BH82" s="254"/>
      <c r="BI82" s="254"/>
      <c r="BJ82" s="254"/>
      <c r="BK82" s="254"/>
      <c r="BL82" s="254"/>
      <c r="BM82" s="254"/>
      <c r="BN82" s="254"/>
      <c r="BO82" s="254"/>
      <c r="BP82" s="254"/>
      <c r="BQ82" s="251">
        <v>76</v>
      </c>
      <c r="BR82" s="256"/>
      <c r="BS82" s="864"/>
      <c r="BT82" s="865"/>
      <c r="BU82" s="865"/>
      <c r="BV82" s="865"/>
      <c r="BW82" s="865"/>
      <c r="BX82" s="865"/>
      <c r="BY82" s="865"/>
      <c r="BZ82" s="865"/>
      <c r="CA82" s="865"/>
      <c r="CB82" s="865"/>
      <c r="CC82" s="865"/>
      <c r="CD82" s="865"/>
      <c r="CE82" s="865"/>
      <c r="CF82" s="865"/>
      <c r="CG82" s="866"/>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5"/>
    </row>
    <row r="83" spans="1:131" s="236" customFormat="1" ht="26.25" customHeight="1" x14ac:dyDescent="0.2">
      <c r="A83" s="250">
        <v>16</v>
      </c>
      <c r="B83" s="874"/>
      <c r="C83" s="875"/>
      <c r="D83" s="875"/>
      <c r="E83" s="875"/>
      <c r="F83" s="875"/>
      <c r="G83" s="875"/>
      <c r="H83" s="875"/>
      <c r="I83" s="875"/>
      <c r="J83" s="875"/>
      <c r="K83" s="875"/>
      <c r="L83" s="875"/>
      <c r="M83" s="875"/>
      <c r="N83" s="875"/>
      <c r="O83" s="875"/>
      <c r="P83" s="876"/>
      <c r="Q83" s="877"/>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78"/>
      <c r="BA83" s="878"/>
      <c r="BB83" s="878"/>
      <c r="BC83" s="878"/>
      <c r="BD83" s="879"/>
      <c r="BE83" s="254"/>
      <c r="BF83" s="254"/>
      <c r="BG83" s="254"/>
      <c r="BH83" s="254"/>
      <c r="BI83" s="254"/>
      <c r="BJ83" s="254"/>
      <c r="BK83" s="254"/>
      <c r="BL83" s="254"/>
      <c r="BM83" s="254"/>
      <c r="BN83" s="254"/>
      <c r="BO83" s="254"/>
      <c r="BP83" s="254"/>
      <c r="BQ83" s="251">
        <v>77</v>
      </c>
      <c r="BR83" s="256"/>
      <c r="BS83" s="864"/>
      <c r="BT83" s="865"/>
      <c r="BU83" s="865"/>
      <c r="BV83" s="865"/>
      <c r="BW83" s="865"/>
      <c r="BX83" s="865"/>
      <c r="BY83" s="865"/>
      <c r="BZ83" s="865"/>
      <c r="CA83" s="865"/>
      <c r="CB83" s="865"/>
      <c r="CC83" s="865"/>
      <c r="CD83" s="865"/>
      <c r="CE83" s="865"/>
      <c r="CF83" s="865"/>
      <c r="CG83" s="866"/>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5"/>
    </row>
    <row r="84" spans="1:131" s="236" customFormat="1" ht="26.25" customHeight="1" x14ac:dyDescent="0.2">
      <c r="A84" s="250">
        <v>17</v>
      </c>
      <c r="B84" s="874"/>
      <c r="C84" s="875"/>
      <c r="D84" s="875"/>
      <c r="E84" s="875"/>
      <c r="F84" s="875"/>
      <c r="G84" s="875"/>
      <c r="H84" s="875"/>
      <c r="I84" s="875"/>
      <c r="J84" s="875"/>
      <c r="K84" s="875"/>
      <c r="L84" s="875"/>
      <c r="M84" s="875"/>
      <c r="N84" s="875"/>
      <c r="O84" s="875"/>
      <c r="P84" s="876"/>
      <c r="Q84" s="877"/>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78"/>
      <c r="BA84" s="878"/>
      <c r="BB84" s="878"/>
      <c r="BC84" s="878"/>
      <c r="BD84" s="879"/>
      <c r="BE84" s="254"/>
      <c r="BF84" s="254"/>
      <c r="BG84" s="254"/>
      <c r="BH84" s="254"/>
      <c r="BI84" s="254"/>
      <c r="BJ84" s="254"/>
      <c r="BK84" s="254"/>
      <c r="BL84" s="254"/>
      <c r="BM84" s="254"/>
      <c r="BN84" s="254"/>
      <c r="BO84" s="254"/>
      <c r="BP84" s="254"/>
      <c r="BQ84" s="251">
        <v>78</v>
      </c>
      <c r="BR84" s="256"/>
      <c r="BS84" s="864"/>
      <c r="BT84" s="865"/>
      <c r="BU84" s="865"/>
      <c r="BV84" s="865"/>
      <c r="BW84" s="865"/>
      <c r="BX84" s="865"/>
      <c r="BY84" s="865"/>
      <c r="BZ84" s="865"/>
      <c r="CA84" s="865"/>
      <c r="CB84" s="865"/>
      <c r="CC84" s="865"/>
      <c r="CD84" s="865"/>
      <c r="CE84" s="865"/>
      <c r="CF84" s="865"/>
      <c r="CG84" s="866"/>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5"/>
    </row>
    <row r="85" spans="1:131" s="236" customFormat="1" ht="26.25" customHeight="1" x14ac:dyDescent="0.2">
      <c r="A85" s="250">
        <v>18</v>
      </c>
      <c r="B85" s="874"/>
      <c r="C85" s="875"/>
      <c r="D85" s="875"/>
      <c r="E85" s="875"/>
      <c r="F85" s="875"/>
      <c r="G85" s="875"/>
      <c r="H85" s="875"/>
      <c r="I85" s="875"/>
      <c r="J85" s="875"/>
      <c r="K85" s="875"/>
      <c r="L85" s="875"/>
      <c r="M85" s="875"/>
      <c r="N85" s="875"/>
      <c r="O85" s="875"/>
      <c r="P85" s="876"/>
      <c r="Q85" s="877"/>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78"/>
      <c r="BA85" s="878"/>
      <c r="BB85" s="878"/>
      <c r="BC85" s="878"/>
      <c r="BD85" s="879"/>
      <c r="BE85" s="254"/>
      <c r="BF85" s="254"/>
      <c r="BG85" s="254"/>
      <c r="BH85" s="254"/>
      <c r="BI85" s="254"/>
      <c r="BJ85" s="254"/>
      <c r="BK85" s="254"/>
      <c r="BL85" s="254"/>
      <c r="BM85" s="254"/>
      <c r="BN85" s="254"/>
      <c r="BO85" s="254"/>
      <c r="BP85" s="254"/>
      <c r="BQ85" s="251">
        <v>79</v>
      </c>
      <c r="BR85" s="256"/>
      <c r="BS85" s="864"/>
      <c r="BT85" s="865"/>
      <c r="BU85" s="865"/>
      <c r="BV85" s="865"/>
      <c r="BW85" s="865"/>
      <c r="BX85" s="865"/>
      <c r="BY85" s="865"/>
      <c r="BZ85" s="865"/>
      <c r="CA85" s="865"/>
      <c r="CB85" s="865"/>
      <c r="CC85" s="865"/>
      <c r="CD85" s="865"/>
      <c r="CE85" s="865"/>
      <c r="CF85" s="865"/>
      <c r="CG85" s="866"/>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5"/>
    </row>
    <row r="86" spans="1:131" s="236" customFormat="1" ht="26.25" customHeight="1" x14ac:dyDescent="0.2">
      <c r="A86" s="250">
        <v>19</v>
      </c>
      <c r="B86" s="874"/>
      <c r="C86" s="875"/>
      <c r="D86" s="875"/>
      <c r="E86" s="875"/>
      <c r="F86" s="875"/>
      <c r="G86" s="875"/>
      <c r="H86" s="875"/>
      <c r="I86" s="875"/>
      <c r="J86" s="875"/>
      <c r="K86" s="875"/>
      <c r="L86" s="875"/>
      <c r="M86" s="875"/>
      <c r="N86" s="875"/>
      <c r="O86" s="875"/>
      <c r="P86" s="876"/>
      <c r="Q86" s="877"/>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78"/>
      <c r="BA86" s="878"/>
      <c r="BB86" s="878"/>
      <c r="BC86" s="878"/>
      <c r="BD86" s="879"/>
      <c r="BE86" s="254"/>
      <c r="BF86" s="254"/>
      <c r="BG86" s="254"/>
      <c r="BH86" s="254"/>
      <c r="BI86" s="254"/>
      <c r="BJ86" s="254"/>
      <c r="BK86" s="254"/>
      <c r="BL86" s="254"/>
      <c r="BM86" s="254"/>
      <c r="BN86" s="254"/>
      <c r="BO86" s="254"/>
      <c r="BP86" s="254"/>
      <c r="BQ86" s="251">
        <v>80</v>
      </c>
      <c r="BR86" s="256"/>
      <c r="BS86" s="864"/>
      <c r="BT86" s="865"/>
      <c r="BU86" s="865"/>
      <c r="BV86" s="865"/>
      <c r="BW86" s="865"/>
      <c r="BX86" s="865"/>
      <c r="BY86" s="865"/>
      <c r="BZ86" s="865"/>
      <c r="CA86" s="865"/>
      <c r="CB86" s="865"/>
      <c r="CC86" s="865"/>
      <c r="CD86" s="865"/>
      <c r="CE86" s="865"/>
      <c r="CF86" s="865"/>
      <c r="CG86" s="866"/>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5"/>
    </row>
    <row r="87" spans="1:131" s="236" customFormat="1" ht="26.25" customHeight="1" x14ac:dyDescent="0.2">
      <c r="A87" s="258">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54"/>
      <c r="BF87" s="254"/>
      <c r="BG87" s="254"/>
      <c r="BH87" s="254"/>
      <c r="BI87" s="254"/>
      <c r="BJ87" s="254"/>
      <c r="BK87" s="254"/>
      <c r="BL87" s="254"/>
      <c r="BM87" s="254"/>
      <c r="BN87" s="254"/>
      <c r="BO87" s="254"/>
      <c r="BP87" s="254"/>
      <c r="BQ87" s="251">
        <v>81</v>
      </c>
      <c r="BR87" s="256"/>
      <c r="BS87" s="864"/>
      <c r="BT87" s="865"/>
      <c r="BU87" s="865"/>
      <c r="BV87" s="865"/>
      <c r="BW87" s="865"/>
      <c r="BX87" s="865"/>
      <c r="BY87" s="865"/>
      <c r="BZ87" s="865"/>
      <c r="CA87" s="865"/>
      <c r="CB87" s="865"/>
      <c r="CC87" s="865"/>
      <c r="CD87" s="865"/>
      <c r="CE87" s="865"/>
      <c r="CF87" s="865"/>
      <c r="CG87" s="866"/>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5"/>
    </row>
    <row r="88" spans="1:131" s="236" customFormat="1" ht="26.25" customHeight="1" thickBot="1" x14ac:dyDescent="0.25">
      <c r="A88" s="253" t="s">
        <v>375</v>
      </c>
      <c r="B88" s="783" t="s">
        <v>405</v>
      </c>
      <c r="C88" s="784"/>
      <c r="D88" s="784"/>
      <c r="E88" s="784"/>
      <c r="F88" s="784"/>
      <c r="G88" s="784"/>
      <c r="H88" s="784"/>
      <c r="I88" s="784"/>
      <c r="J88" s="784"/>
      <c r="K88" s="784"/>
      <c r="L88" s="784"/>
      <c r="M88" s="784"/>
      <c r="N88" s="784"/>
      <c r="O88" s="784"/>
      <c r="P88" s="785"/>
      <c r="Q88" s="832"/>
      <c r="R88" s="833"/>
      <c r="S88" s="833"/>
      <c r="T88" s="833"/>
      <c r="U88" s="833"/>
      <c r="V88" s="833"/>
      <c r="W88" s="833"/>
      <c r="X88" s="833"/>
      <c r="Y88" s="833"/>
      <c r="Z88" s="833"/>
      <c r="AA88" s="833"/>
      <c r="AB88" s="833"/>
      <c r="AC88" s="833"/>
      <c r="AD88" s="833"/>
      <c r="AE88" s="833"/>
      <c r="AF88" s="836"/>
      <c r="AG88" s="836"/>
      <c r="AH88" s="836"/>
      <c r="AI88" s="836"/>
      <c r="AJ88" s="836"/>
      <c r="AK88" s="833"/>
      <c r="AL88" s="833"/>
      <c r="AM88" s="833"/>
      <c r="AN88" s="833"/>
      <c r="AO88" s="833"/>
      <c r="AP88" s="836"/>
      <c r="AQ88" s="836"/>
      <c r="AR88" s="836"/>
      <c r="AS88" s="836"/>
      <c r="AT88" s="836"/>
      <c r="AU88" s="836"/>
      <c r="AV88" s="836"/>
      <c r="AW88" s="836"/>
      <c r="AX88" s="836"/>
      <c r="AY88" s="836"/>
      <c r="AZ88" s="848"/>
      <c r="BA88" s="848"/>
      <c r="BB88" s="848"/>
      <c r="BC88" s="848"/>
      <c r="BD88" s="849"/>
      <c r="BE88" s="254"/>
      <c r="BF88" s="254"/>
      <c r="BG88" s="254"/>
      <c r="BH88" s="254"/>
      <c r="BI88" s="254"/>
      <c r="BJ88" s="254"/>
      <c r="BK88" s="254"/>
      <c r="BL88" s="254"/>
      <c r="BM88" s="254"/>
      <c r="BN88" s="254"/>
      <c r="BO88" s="254"/>
      <c r="BP88" s="254"/>
      <c r="BQ88" s="251">
        <v>82</v>
      </c>
      <c r="BR88" s="256"/>
      <c r="BS88" s="864"/>
      <c r="BT88" s="865"/>
      <c r="BU88" s="865"/>
      <c r="BV88" s="865"/>
      <c r="BW88" s="865"/>
      <c r="BX88" s="865"/>
      <c r="BY88" s="865"/>
      <c r="BZ88" s="865"/>
      <c r="CA88" s="865"/>
      <c r="CB88" s="865"/>
      <c r="CC88" s="865"/>
      <c r="CD88" s="865"/>
      <c r="CE88" s="865"/>
      <c r="CF88" s="865"/>
      <c r="CG88" s="866"/>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4"/>
      <c r="BT89" s="865"/>
      <c r="BU89" s="865"/>
      <c r="BV89" s="865"/>
      <c r="BW89" s="865"/>
      <c r="BX89" s="865"/>
      <c r="BY89" s="865"/>
      <c r="BZ89" s="865"/>
      <c r="CA89" s="865"/>
      <c r="CB89" s="865"/>
      <c r="CC89" s="865"/>
      <c r="CD89" s="865"/>
      <c r="CE89" s="865"/>
      <c r="CF89" s="865"/>
      <c r="CG89" s="866"/>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4"/>
      <c r="BT90" s="865"/>
      <c r="BU90" s="865"/>
      <c r="BV90" s="865"/>
      <c r="BW90" s="865"/>
      <c r="BX90" s="865"/>
      <c r="BY90" s="865"/>
      <c r="BZ90" s="865"/>
      <c r="CA90" s="865"/>
      <c r="CB90" s="865"/>
      <c r="CC90" s="865"/>
      <c r="CD90" s="865"/>
      <c r="CE90" s="865"/>
      <c r="CF90" s="865"/>
      <c r="CG90" s="866"/>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4"/>
      <c r="BT91" s="865"/>
      <c r="BU91" s="865"/>
      <c r="BV91" s="865"/>
      <c r="BW91" s="865"/>
      <c r="BX91" s="865"/>
      <c r="BY91" s="865"/>
      <c r="BZ91" s="865"/>
      <c r="CA91" s="865"/>
      <c r="CB91" s="865"/>
      <c r="CC91" s="865"/>
      <c r="CD91" s="865"/>
      <c r="CE91" s="865"/>
      <c r="CF91" s="865"/>
      <c r="CG91" s="866"/>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4"/>
      <c r="BT92" s="865"/>
      <c r="BU92" s="865"/>
      <c r="BV92" s="865"/>
      <c r="BW92" s="865"/>
      <c r="BX92" s="865"/>
      <c r="BY92" s="865"/>
      <c r="BZ92" s="865"/>
      <c r="CA92" s="865"/>
      <c r="CB92" s="865"/>
      <c r="CC92" s="865"/>
      <c r="CD92" s="865"/>
      <c r="CE92" s="865"/>
      <c r="CF92" s="865"/>
      <c r="CG92" s="866"/>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4"/>
      <c r="BT93" s="865"/>
      <c r="BU93" s="865"/>
      <c r="BV93" s="865"/>
      <c r="BW93" s="865"/>
      <c r="BX93" s="865"/>
      <c r="BY93" s="865"/>
      <c r="BZ93" s="865"/>
      <c r="CA93" s="865"/>
      <c r="CB93" s="865"/>
      <c r="CC93" s="865"/>
      <c r="CD93" s="865"/>
      <c r="CE93" s="865"/>
      <c r="CF93" s="865"/>
      <c r="CG93" s="866"/>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4"/>
      <c r="BT94" s="865"/>
      <c r="BU94" s="865"/>
      <c r="BV94" s="865"/>
      <c r="BW94" s="865"/>
      <c r="BX94" s="865"/>
      <c r="BY94" s="865"/>
      <c r="BZ94" s="865"/>
      <c r="CA94" s="865"/>
      <c r="CB94" s="865"/>
      <c r="CC94" s="865"/>
      <c r="CD94" s="865"/>
      <c r="CE94" s="865"/>
      <c r="CF94" s="865"/>
      <c r="CG94" s="866"/>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4"/>
      <c r="BT95" s="865"/>
      <c r="BU95" s="865"/>
      <c r="BV95" s="865"/>
      <c r="BW95" s="865"/>
      <c r="BX95" s="865"/>
      <c r="BY95" s="865"/>
      <c r="BZ95" s="865"/>
      <c r="CA95" s="865"/>
      <c r="CB95" s="865"/>
      <c r="CC95" s="865"/>
      <c r="CD95" s="865"/>
      <c r="CE95" s="865"/>
      <c r="CF95" s="865"/>
      <c r="CG95" s="866"/>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4"/>
      <c r="BT96" s="865"/>
      <c r="BU96" s="865"/>
      <c r="BV96" s="865"/>
      <c r="BW96" s="865"/>
      <c r="BX96" s="865"/>
      <c r="BY96" s="865"/>
      <c r="BZ96" s="865"/>
      <c r="CA96" s="865"/>
      <c r="CB96" s="865"/>
      <c r="CC96" s="865"/>
      <c r="CD96" s="865"/>
      <c r="CE96" s="865"/>
      <c r="CF96" s="865"/>
      <c r="CG96" s="866"/>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4"/>
      <c r="BT97" s="865"/>
      <c r="BU97" s="865"/>
      <c r="BV97" s="865"/>
      <c r="BW97" s="865"/>
      <c r="BX97" s="865"/>
      <c r="BY97" s="865"/>
      <c r="BZ97" s="865"/>
      <c r="CA97" s="865"/>
      <c r="CB97" s="865"/>
      <c r="CC97" s="865"/>
      <c r="CD97" s="865"/>
      <c r="CE97" s="865"/>
      <c r="CF97" s="865"/>
      <c r="CG97" s="866"/>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4"/>
      <c r="BT98" s="865"/>
      <c r="BU98" s="865"/>
      <c r="BV98" s="865"/>
      <c r="BW98" s="865"/>
      <c r="BX98" s="865"/>
      <c r="BY98" s="865"/>
      <c r="BZ98" s="865"/>
      <c r="CA98" s="865"/>
      <c r="CB98" s="865"/>
      <c r="CC98" s="865"/>
      <c r="CD98" s="865"/>
      <c r="CE98" s="865"/>
      <c r="CF98" s="865"/>
      <c r="CG98" s="866"/>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4"/>
      <c r="BT99" s="865"/>
      <c r="BU99" s="865"/>
      <c r="BV99" s="865"/>
      <c r="BW99" s="865"/>
      <c r="BX99" s="865"/>
      <c r="BY99" s="865"/>
      <c r="BZ99" s="865"/>
      <c r="CA99" s="865"/>
      <c r="CB99" s="865"/>
      <c r="CC99" s="865"/>
      <c r="CD99" s="865"/>
      <c r="CE99" s="865"/>
      <c r="CF99" s="865"/>
      <c r="CG99" s="866"/>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4"/>
      <c r="BT100" s="865"/>
      <c r="BU100" s="865"/>
      <c r="BV100" s="865"/>
      <c r="BW100" s="865"/>
      <c r="BX100" s="865"/>
      <c r="BY100" s="865"/>
      <c r="BZ100" s="865"/>
      <c r="CA100" s="865"/>
      <c r="CB100" s="865"/>
      <c r="CC100" s="865"/>
      <c r="CD100" s="865"/>
      <c r="CE100" s="865"/>
      <c r="CF100" s="865"/>
      <c r="CG100" s="866"/>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4"/>
      <c r="BT101" s="865"/>
      <c r="BU101" s="865"/>
      <c r="BV101" s="865"/>
      <c r="BW101" s="865"/>
      <c r="BX101" s="865"/>
      <c r="BY101" s="865"/>
      <c r="BZ101" s="865"/>
      <c r="CA101" s="865"/>
      <c r="CB101" s="865"/>
      <c r="CC101" s="865"/>
      <c r="CD101" s="865"/>
      <c r="CE101" s="865"/>
      <c r="CF101" s="865"/>
      <c r="CG101" s="866"/>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375</v>
      </c>
      <c r="BR102" s="783" t="s">
        <v>406</v>
      </c>
      <c r="BS102" s="784"/>
      <c r="BT102" s="784"/>
      <c r="BU102" s="784"/>
      <c r="BV102" s="784"/>
      <c r="BW102" s="784"/>
      <c r="BX102" s="784"/>
      <c r="BY102" s="784"/>
      <c r="BZ102" s="784"/>
      <c r="CA102" s="784"/>
      <c r="CB102" s="784"/>
      <c r="CC102" s="784"/>
      <c r="CD102" s="784"/>
      <c r="CE102" s="784"/>
      <c r="CF102" s="784"/>
      <c r="CG102" s="785"/>
      <c r="CH102" s="890"/>
      <c r="CI102" s="891"/>
      <c r="CJ102" s="891"/>
      <c r="CK102" s="891"/>
      <c r="CL102" s="892"/>
      <c r="CM102" s="890"/>
      <c r="CN102" s="891"/>
      <c r="CO102" s="891"/>
      <c r="CP102" s="891"/>
      <c r="CQ102" s="892"/>
      <c r="CR102" s="893">
        <f>SUM(CR7:CV88)</f>
        <v>11715</v>
      </c>
      <c r="CS102" s="851"/>
      <c r="CT102" s="851"/>
      <c r="CU102" s="851"/>
      <c r="CV102" s="894"/>
      <c r="CW102" s="893">
        <f>SUM(CW7:DA88)</f>
        <v>5930</v>
      </c>
      <c r="CX102" s="851"/>
      <c r="CY102" s="851"/>
      <c r="CZ102" s="851"/>
      <c r="DA102" s="894"/>
      <c r="DB102" s="893">
        <f>SUM(DB7:DF88)</f>
        <v>10121</v>
      </c>
      <c r="DC102" s="851"/>
      <c r="DD102" s="851"/>
      <c r="DE102" s="851"/>
      <c r="DF102" s="894"/>
      <c r="DG102" s="893">
        <f>SUM(DG7:DK88)</f>
        <v>6920</v>
      </c>
      <c r="DH102" s="851"/>
      <c r="DI102" s="851"/>
      <c r="DJ102" s="851"/>
      <c r="DK102" s="894"/>
      <c r="DL102" s="893">
        <f>SUM(DL7:DP88)</f>
        <v>9141</v>
      </c>
      <c r="DM102" s="851"/>
      <c r="DN102" s="851"/>
      <c r="DO102" s="851"/>
      <c r="DP102" s="894"/>
      <c r="DQ102" s="893">
        <f>SUM(DQ7:DU88)</f>
        <v>14028</v>
      </c>
      <c r="DR102" s="851"/>
      <c r="DS102" s="851"/>
      <c r="DT102" s="851"/>
      <c r="DU102" s="894"/>
      <c r="DV102" s="917"/>
      <c r="DW102" s="918"/>
      <c r="DX102" s="918"/>
      <c r="DY102" s="918"/>
      <c r="DZ102" s="919"/>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0" t="s">
        <v>407</v>
      </c>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c r="DF103" s="920"/>
      <c r="DG103" s="920"/>
      <c r="DH103" s="920"/>
      <c r="DI103" s="920"/>
      <c r="DJ103" s="920"/>
      <c r="DK103" s="920"/>
      <c r="DL103" s="920"/>
      <c r="DM103" s="920"/>
      <c r="DN103" s="920"/>
      <c r="DO103" s="920"/>
      <c r="DP103" s="920"/>
      <c r="DQ103" s="920"/>
      <c r="DR103" s="920"/>
      <c r="DS103" s="920"/>
      <c r="DT103" s="920"/>
      <c r="DU103" s="920"/>
      <c r="DV103" s="920"/>
      <c r="DW103" s="920"/>
      <c r="DX103" s="920"/>
      <c r="DY103" s="920"/>
      <c r="DZ103" s="920"/>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1" t="s">
        <v>408</v>
      </c>
      <c r="BR104" s="921"/>
      <c r="BS104" s="921"/>
      <c r="BT104" s="921"/>
      <c r="BU104" s="921"/>
      <c r="BV104" s="921"/>
      <c r="BW104" s="921"/>
      <c r="BX104" s="921"/>
      <c r="BY104" s="921"/>
      <c r="BZ104" s="921"/>
      <c r="CA104" s="921"/>
      <c r="CB104" s="921"/>
      <c r="CC104" s="921"/>
      <c r="CD104" s="921"/>
      <c r="CE104" s="921"/>
      <c r="CF104" s="921"/>
      <c r="CG104" s="921"/>
      <c r="CH104" s="921"/>
      <c r="CI104" s="921"/>
      <c r="CJ104" s="921"/>
      <c r="CK104" s="921"/>
      <c r="CL104" s="921"/>
      <c r="CM104" s="921"/>
      <c r="CN104" s="921"/>
      <c r="CO104" s="921"/>
      <c r="CP104" s="921"/>
      <c r="CQ104" s="921"/>
      <c r="CR104" s="921"/>
      <c r="CS104" s="921"/>
      <c r="CT104" s="921"/>
      <c r="CU104" s="921"/>
      <c r="CV104" s="921"/>
      <c r="CW104" s="921"/>
      <c r="CX104" s="921"/>
      <c r="CY104" s="921"/>
      <c r="CZ104" s="921"/>
      <c r="DA104" s="921"/>
      <c r="DB104" s="921"/>
      <c r="DC104" s="921"/>
      <c r="DD104" s="921"/>
      <c r="DE104" s="921"/>
      <c r="DF104" s="921"/>
      <c r="DG104" s="921"/>
      <c r="DH104" s="921"/>
      <c r="DI104" s="921"/>
      <c r="DJ104" s="921"/>
      <c r="DK104" s="921"/>
      <c r="DL104" s="921"/>
      <c r="DM104" s="921"/>
      <c r="DN104" s="921"/>
      <c r="DO104" s="921"/>
      <c r="DP104" s="921"/>
      <c r="DQ104" s="921"/>
      <c r="DR104" s="921"/>
      <c r="DS104" s="921"/>
      <c r="DT104" s="921"/>
      <c r="DU104" s="921"/>
      <c r="DV104" s="921"/>
      <c r="DW104" s="921"/>
      <c r="DX104" s="921"/>
      <c r="DY104" s="921"/>
      <c r="DZ104" s="921"/>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409</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410</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22" t="s">
        <v>411</v>
      </c>
      <c r="B108" s="923"/>
      <c r="C108" s="923"/>
      <c r="D108" s="923"/>
      <c r="E108" s="923"/>
      <c r="F108" s="923"/>
      <c r="G108" s="923"/>
      <c r="H108" s="923"/>
      <c r="I108" s="923"/>
      <c r="J108" s="923"/>
      <c r="K108" s="923"/>
      <c r="L108" s="923"/>
      <c r="M108" s="923"/>
      <c r="N108" s="923"/>
      <c r="O108" s="923"/>
      <c r="P108" s="923"/>
      <c r="Q108" s="923"/>
      <c r="R108" s="923"/>
      <c r="S108" s="923"/>
      <c r="T108" s="923"/>
      <c r="U108" s="923"/>
      <c r="V108" s="923"/>
      <c r="W108" s="923"/>
      <c r="X108" s="923"/>
      <c r="Y108" s="923"/>
      <c r="Z108" s="923"/>
      <c r="AA108" s="923"/>
      <c r="AB108" s="923"/>
      <c r="AC108" s="923"/>
      <c r="AD108" s="923"/>
      <c r="AE108" s="923"/>
      <c r="AF108" s="923"/>
      <c r="AG108" s="923"/>
      <c r="AH108" s="923"/>
      <c r="AI108" s="923"/>
      <c r="AJ108" s="923"/>
      <c r="AK108" s="923"/>
      <c r="AL108" s="923"/>
      <c r="AM108" s="923"/>
      <c r="AN108" s="923"/>
      <c r="AO108" s="923"/>
      <c r="AP108" s="923"/>
      <c r="AQ108" s="923"/>
      <c r="AR108" s="923"/>
      <c r="AS108" s="923"/>
      <c r="AT108" s="924"/>
      <c r="AU108" s="922" t="s">
        <v>412</v>
      </c>
      <c r="AV108" s="923"/>
      <c r="AW108" s="923"/>
      <c r="AX108" s="923"/>
      <c r="AY108" s="923"/>
      <c r="AZ108" s="923"/>
      <c r="BA108" s="923"/>
      <c r="BB108" s="923"/>
      <c r="BC108" s="923"/>
      <c r="BD108" s="923"/>
      <c r="BE108" s="923"/>
      <c r="BF108" s="923"/>
      <c r="BG108" s="923"/>
      <c r="BH108" s="923"/>
      <c r="BI108" s="923"/>
      <c r="BJ108" s="923"/>
      <c r="BK108" s="923"/>
      <c r="BL108" s="923"/>
      <c r="BM108" s="923"/>
      <c r="BN108" s="923"/>
      <c r="BO108" s="923"/>
      <c r="BP108" s="923"/>
      <c r="BQ108" s="923"/>
      <c r="BR108" s="923"/>
      <c r="BS108" s="923"/>
      <c r="BT108" s="923"/>
      <c r="BU108" s="923"/>
      <c r="BV108" s="923"/>
      <c r="BW108" s="923"/>
      <c r="BX108" s="923"/>
      <c r="BY108" s="923"/>
      <c r="BZ108" s="923"/>
      <c r="CA108" s="923"/>
      <c r="CB108" s="923"/>
      <c r="CC108" s="923"/>
      <c r="CD108" s="923"/>
      <c r="CE108" s="923"/>
      <c r="CF108" s="923"/>
      <c r="CG108" s="923"/>
      <c r="CH108" s="923"/>
      <c r="CI108" s="923"/>
      <c r="CJ108" s="923"/>
      <c r="CK108" s="923"/>
      <c r="CL108" s="923"/>
      <c r="CM108" s="923"/>
      <c r="CN108" s="923"/>
      <c r="CO108" s="923"/>
      <c r="CP108" s="923"/>
      <c r="CQ108" s="923"/>
      <c r="CR108" s="923"/>
      <c r="CS108" s="923"/>
      <c r="CT108" s="923"/>
      <c r="CU108" s="923"/>
      <c r="CV108" s="923"/>
      <c r="CW108" s="923"/>
      <c r="CX108" s="923"/>
      <c r="CY108" s="923"/>
      <c r="CZ108" s="923"/>
      <c r="DA108" s="923"/>
      <c r="DB108" s="923"/>
      <c r="DC108" s="923"/>
      <c r="DD108" s="923"/>
      <c r="DE108" s="923"/>
      <c r="DF108" s="923"/>
      <c r="DG108" s="923"/>
      <c r="DH108" s="923"/>
      <c r="DI108" s="923"/>
      <c r="DJ108" s="923"/>
      <c r="DK108" s="923"/>
      <c r="DL108" s="923"/>
      <c r="DM108" s="923"/>
      <c r="DN108" s="923"/>
      <c r="DO108" s="923"/>
      <c r="DP108" s="923"/>
      <c r="DQ108" s="923"/>
      <c r="DR108" s="923"/>
      <c r="DS108" s="923"/>
      <c r="DT108" s="923"/>
      <c r="DU108" s="923"/>
      <c r="DV108" s="923"/>
      <c r="DW108" s="923"/>
      <c r="DX108" s="923"/>
      <c r="DY108" s="923"/>
      <c r="DZ108" s="924"/>
    </row>
    <row r="109" spans="1:131" s="235" customFormat="1" ht="26.25" customHeight="1" x14ac:dyDescent="0.2">
      <c r="A109" s="915" t="s">
        <v>413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414</v>
      </c>
      <c r="AB109" s="896"/>
      <c r="AC109" s="896"/>
      <c r="AD109" s="896"/>
      <c r="AE109" s="897"/>
      <c r="AF109" s="895" t="s">
        <v>309</v>
      </c>
      <c r="AG109" s="896"/>
      <c r="AH109" s="896"/>
      <c r="AI109" s="896"/>
      <c r="AJ109" s="897"/>
      <c r="AK109" s="895" t="s">
        <v>308</v>
      </c>
      <c r="AL109" s="896"/>
      <c r="AM109" s="896"/>
      <c r="AN109" s="896"/>
      <c r="AO109" s="897"/>
      <c r="AP109" s="895" t="s">
        <v>415</v>
      </c>
      <c r="AQ109" s="896"/>
      <c r="AR109" s="896"/>
      <c r="AS109" s="896"/>
      <c r="AT109" s="898"/>
      <c r="AU109" s="915" t="s">
        <v>413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414</v>
      </c>
      <c r="BR109" s="896"/>
      <c r="BS109" s="896"/>
      <c r="BT109" s="896"/>
      <c r="BU109" s="897"/>
      <c r="BV109" s="895" t="s">
        <v>309</v>
      </c>
      <c r="BW109" s="896"/>
      <c r="BX109" s="896"/>
      <c r="BY109" s="896"/>
      <c r="BZ109" s="897"/>
      <c r="CA109" s="895" t="s">
        <v>308</v>
      </c>
      <c r="CB109" s="896"/>
      <c r="CC109" s="896"/>
      <c r="CD109" s="896"/>
      <c r="CE109" s="897"/>
      <c r="CF109" s="916" t="s">
        <v>415</v>
      </c>
      <c r="CG109" s="916"/>
      <c r="CH109" s="916"/>
      <c r="CI109" s="916"/>
      <c r="CJ109" s="916"/>
      <c r="CK109" s="895" t="s">
        <v>416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414</v>
      </c>
      <c r="DH109" s="896"/>
      <c r="DI109" s="896"/>
      <c r="DJ109" s="896"/>
      <c r="DK109" s="897"/>
      <c r="DL109" s="895" t="s">
        <v>309</v>
      </c>
      <c r="DM109" s="896"/>
      <c r="DN109" s="896"/>
      <c r="DO109" s="896"/>
      <c r="DP109" s="897"/>
      <c r="DQ109" s="895" t="s">
        <v>308</v>
      </c>
      <c r="DR109" s="896"/>
      <c r="DS109" s="896"/>
      <c r="DT109" s="896"/>
      <c r="DU109" s="897"/>
      <c r="DV109" s="895" t="s">
        <v>415</v>
      </c>
      <c r="DW109" s="896"/>
      <c r="DX109" s="896"/>
      <c r="DY109" s="896"/>
      <c r="DZ109" s="898"/>
    </row>
    <row r="110" spans="1:131" s="235" customFormat="1" ht="26.25" customHeight="1" x14ac:dyDescent="0.2">
      <c r="A110" s="899" t="s">
        <v>417</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79330958</v>
      </c>
      <c r="AB110" s="903"/>
      <c r="AC110" s="903"/>
      <c r="AD110" s="903"/>
      <c r="AE110" s="904"/>
      <c r="AF110" s="905">
        <v>75529021</v>
      </c>
      <c r="AG110" s="903"/>
      <c r="AH110" s="903"/>
      <c r="AI110" s="903"/>
      <c r="AJ110" s="904"/>
      <c r="AK110" s="905">
        <v>70099190</v>
      </c>
      <c r="AL110" s="903"/>
      <c r="AM110" s="903"/>
      <c r="AN110" s="903"/>
      <c r="AO110" s="904"/>
      <c r="AP110" s="906">
        <v>33.4</v>
      </c>
      <c r="AQ110" s="907"/>
      <c r="AR110" s="907"/>
      <c r="AS110" s="907"/>
      <c r="AT110" s="908"/>
      <c r="AU110" s="909" t="s">
        <v>71</v>
      </c>
      <c r="AV110" s="910"/>
      <c r="AW110" s="910"/>
      <c r="AX110" s="910"/>
      <c r="AY110" s="910"/>
      <c r="AZ110" s="951" t="s">
        <v>418</v>
      </c>
      <c r="BA110" s="900"/>
      <c r="BB110" s="900"/>
      <c r="BC110" s="900"/>
      <c r="BD110" s="900"/>
      <c r="BE110" s="900"/>
      <c r="BF110" s="900"/>
      <c r="BG110" s="900"/>
      <c r="BH110" s="900"/>
      <c r="BI110" s="900"/>
      <c r="BJ110" s="900"/>
      <c r="BK110" s="900"/>
      <c r="BL110" s="900"/>
      <c r="BM110" s="900"/>
      <c r="BN110" s="900"/>
      <c r="BO110" s="900"/>
      <c r="BP110" s="901"/>
      <c r="BQ110" s="937">
        <v>1004648430</v>
      </c>
      <c r="BR110" s="938"/>
      <c r="BS110" s="938"/>
      <c r="BT110" s="938"/>
      <c r="BU110" s="938"/>
      <c r="BV110" s="938">
        <v>993325052</v>
      </c>
      <c r="BW110" s="938"/>
      <c r="BX110" s="938"/>
      <c r="BY110" s="938"/>
      <c r="BZ110" s="938"/>
      <c r="CA110" s="938">
        <v>992183575</v>
      </c>
      <c r="CB110" s="938"/>
      <c r="CC110" s="938"/>
      <c r="CD110" s="938"/>
      <c r="CE110" s="938"/>
      <c r="CF110" s="952">
        <v>473.4</v>
      </c>
      <c r="CG110" s="953"/>
      <c r="CH110" s="953"/>
      <c r="CI110" s="953"/>
      <c r="CJ110" s="953"/>
      <c r="CK110" s="954" t="s">
        <v>419</v>
      </c>
      <c r="CL110" s="955"/>
      <c r="CM110" s="934" t="s">
        <v>420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37">
        <v>2392287</v>
      </c>
      <c r="DH110" s="938"/>
      <c r="DI110" s="938"/>
      <c r="DJ110" s="938"/>
      <c r="DK110" s="938"/>
      <c r="DL110" s="938">
        <v>2153749</v>
      </c>
      <c r="DM110" s="938"/>
      <c r="DN110" s="938"/>
      <c r="DO110" s="938"/>
      <c r="DP110" s="938"/>
      <c r="DQ110" s="938">
        <v>1915064</v>
      </c>
      <c r="DR110" s="938"/>
      <c r="DS110" s="938"/>
      <c r="DT110" s="938"/>
      <c r="DU110" s="938"/>
      <c r="DV110" s="939">
        <v>0.9</v>
      </c>
      <c r="DW110" s="939"/>
      <c r="DX110" s="939"/>
      <c r="DY110" s="939"/>
      <c r="DZ110" s="940"/>
    </row>
    <row r="111" spans="1:131" s="235" customFormat="1" ht="26.25" customHeight="1" x14ac:dyDescent="0.2">
      <c r="A111" s="941" t="s">
        <v>421</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v>33000</v>
      </c>
      <c r="AB111" s="945"/>
      <c r="AC111" s="945"/>
      <c r="AD111" s="945"/>
      <c r="AE111" s="946"/>
      <c r="AF111" s="947">
        <v>33000</v>
      </c>
      <c r="AG111" s="945"/>
      <c r="AH111" s="945"/>
      <c r="AI111" s="945"/>
      <c r="AJ111" s="946"/>
      <c r="AK111" s="947">
        <v>66000</v>
      </c>
      <c r="AL111" s="945"/>
      <c r="AM111" s="945"/>
      <c r="AN111" s="945"/>
      <c r="AO111" s="946"/>
      <c r="AP111" s="948">
        <v>0</v>
      </c>
      <c r="AQ111" s="949"/>
      <c r="AR111" s="949"/>
      <c r="AS111" s="949"/>
      <c r="AT111" s="950"/>
      <c r="AU111" s="911"/>
      <c r="AV111" s="912"/>
      <c r="AW111" s="912"/>
      <c r="AX111" s="912"/>
      <c r="AY111" s="912"/>
      <c r="AZ111" s="960" t="s">
        <v>422</v>
      </c>
      <c r="BA111" s="961"/>
      <c r="BB111" s="961"/>
      <c r="BC111" s="961"/>
      <c r="BD111" s="961"/>
      <c r="BE111" s="961"/>
      <c r="BF111" s="961"/>
      <c r="BG111" s="961"/>
      <c r="BH111" s="961"/>
      <c r="BI111" s="961"/>
      <c r="BJ111" s="961"/>
      <c r="BK111" s="961"/>
      <c r="BL111" s="961"/>
      <c r="BM111" s="961"/>
      <c r="BN111" s="961"/>
      <c r="BO111" s="961"/>
      <c r="BP111" s="962"/>
      <c r="BQ111" s="930">
        <v>2392287</v>
      </c>
      <c r="BR111" s="931"/>
      <c r="BS111" s="931"/>
      <c r="BT111" s="931"/>
      <c r="BU111" s="931"/>
      <c r="BV111" s="931">
        <v>2153749</v>
      </c>
      <c r="BW111" s="931"/>
      <c r="BX111" s="931"/>
      <c r="BY111" s="931"/>
      <c r="BZ111" s="931"/>
      <c r="CA111" s="931">
        <v>1915064</v>
      </c>
      <c r="CB111" s="931"/>
      <c r="CC111" s="931"/>
      <c r="CD111" s="931"/>
      <c r="CE111" s="931"/>
      <c r="CF111" s="925">
        <v>0.9</v>
      </c>
      <c r="CG111" s="926"/>
      <c r="CH111" s="926"/>
      <c r="CI111" s="926"/>
      <c r="CJ111" s="926"/>
      <c r="CK111" s="956"/>
      <c r="CL111" s="957"/>
      <c r="CM111" s="927" t="s">
        <v>423</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930" t="s">
        <v>424</v>
      </c>
      <c r="DH111" s="931"/>
      <c r="DI111" s="931"/>
      <c r="DJ111" s="931"/>
      <c r="DK111" s="931"/>
      <c r="DL111" s="931" t="s">
        <v>425</v>
      </c>
      <c r="DM111" s="931"/>
      <c r="DN111" s="931"/>
      <c r="DO111" s="931"/>
      <c r="DP111" s="931"/>
      <c r="DQ111" s="931" t="s">
        <v>129</v>
      </c>
      <c r="DR111" s="931"/>
      <c r="DS111" s="931"/>
      <c r="DT111" s="931"/>
      <c r="DU111" s="931"/>
      <c r="DV111" s="932" t="s">
        <v>129</v>
      </c>
      <c r="DW111" s="932"/>
      <c r="DX111" s="932"/>
      <c r="DY111" s="932"/>
      <c r="DZ111" s="933"/>
    </row>
    <row r="112" spans="1:131" s="235" customFormat="1" ht="26.25" customHeight="1" x14ac:dyDescent="0.2">
      <c r="A112" s="970" t="s">
        <v>426</v>
      </c>
      <c r="B112" s="971"/>
      <c r="C112" s="961" t="s">
        <v>427</v>
      </c>
      <c r="D112" s="961"/>
      <c r="E112" s="961"/>
      <c r="F112" s="961"/>
      <c r="G112" s="961"/>
      <c r="H112" s="961"/>
      <c r="I112" s="961"/>
      <c r="J112" s="961"/>
      <c r="K112" s="961"/>
      <c r="L112" s="961"/>
      <c r="M112" s="961"/>
      <c r="N112" s="961"/>
      <c r="O112" s="961"/>
      <c r="P112" s="961"/>
      <c r="Q112" s="961"/>
      <c r="R112" s="961"/>
      <c r="S112" s="961"/>
      <c r="T112" s="961"/>
      <c r="U112" s="961"/>
      <c r="V112" s="961"/>
      <c r="W112" s="961"/>
      <c r="X112" s="961"/>
      <c r="Y112" s="961"/>
      <c r="Z112" s="962"/>
      <c r="AA112" s="963">
        <v>6066667</v>
      </c>
      <c r="AB112" s="964"/>
      <c r="AC112" s="964"/>
      <c r="AD112" s="964"/>
      <c r="AE112" s="965"/>
      <c r="AF112" s="966">
        <v>6433333</v>
      </c>
      <c r="AG112" s="964"/>
      <c r="AH112" s="964"/>
      <c r="AI112" s="964"/>
      <c r="AJ112" s="965"/>
      <c r="AK112" s="966">
        <v>6800000</v>
      </c>
      <c r="AL112" s="964"/>
      <c r="AM112" s="964"/>
      <c r="AN112" s="964"/>
      <c r="AO112" s="965"/>
      <c r="AP112" s="967">
        <v>3.2</v>
      </c>
      <c r="AQ112" s="968"/>
      <c r="AR112" s="968"/>
      <c r="AS112" s="968"/>
      <c r="AT112" s="969"/>
      <c r="AU112" s="911"/>
      <c r="AV112" s="912"/>
      <c r="AW112" s="912"/>
      <c r="AX112" s="912"/>
      <c r="AY112" s="912"/>
      <c r="AZ112" s="960" t="s">
        <v>428</v>
      </c>
      <c r="BA112" s="961"/>
      <c r="BB112" s="961"/>
      <c r="BC112" s="961"/>
      <c r="BD112" s="961"/>
      <c r="BE112" s="961"/>
      <c r="BF112" s="961"/>
      <c r="BG112" s="961"/>
      <c r="BH112" s="961"/>
      <c r="BI112" s="961"/>
      <c r="BJ112" s="961"/>
      <c r="BK112" s="961"/>
      <c r="BL112" s="961"/>
      <c r="BM112" s="961"/>
      <c r="BN112" s="961"/>
      <c r="BO112" s="961"/>
      <c r="BP112" s="962"/>
      <c r="BQ112" s="930">
        <v>15613344</v>
      </c>
      <c r="BR112" s="931"/>
      <c r="BS112" s="931"/>
      <c r="BT112" s="931"/>
      <c r="BU112" s="931"/>
      <c r="BV112" s="931">
        <v>14674998</v>
      </c>
      <c r="BW112" s="931"/>
      <c r="BX112" s="931"/>
      <c r="BY112" s="931"/>
      <c r="BZ112" s="931"/>
      <c r="CA112" s="931">
        <v>13849958</v>
      </c>
      <c r="CB112" s="931"/>
      <c r="CC112" s="931"/>
      <c r="CD112" s="931"/>
      <c r="CE112" s="931"/>
      <c r="CF112" s="925">
        <v>6.6</v>
      </c>
      <c r="CG112" s="926"/>
      <c r="CH112" s="926"/>
      <c r="CI112" s="926"/>
      <c r="CJ112" s="926"/>
      <c r="CK112" s="956"/>
      <c r="CL112" s="957"/>
      <c r="CM112" s="927" t="s">
        <v>429</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930" t="s">
        <v>129</v>
      </c>
      <c r="DH112" s="931"/>
      <c r="DI112" s="931"/>
      <c r="DJ112" s="931"/>
      <c r="DK112" s="931"/>
      <c r="DL112" s="931" t="s">
        <v>129</v>
      </c>
      <c r="DM112" s="931"/>
      <c r="DN112" s="931"/>
      <c r="DO112" s="931"/>
      <c r="DP112" s="931"/>
      <c r="DQ112" s="931" t="s">
        <v>129</v>
      </c>
      <c r="DR112" s="931"/>
      <c r="DS112" s="931"/>
      <c r="DT112" s="931"/>
      <c r="DU112" s="931"/>
      <c r="DV112" s="932" t="s">
        <v>129</v>
      </c>
      <c r="DW112" s="932"/>
      <c r="DX112" s="932"/>
      <c r="DY112" s="932"/>
      <c r="DZ112" s="933"/>
    </row>
    <row r="113" spans="1:130" s="235" customFormat="1" ht="26.25" customHeight="1" x14ac:dyDescent="0.2">
      <c r="A113" s="972"/>
      <c r="B113" s="973"/>
      <c r="C113" s="961" t="s">
        <v>430</v>
      </c>
      <c r="D113" s="961"/>
      <c r="E113" s="961"/>
      <c r="F113" s="961"/>
      <c r="G113" s="961"/>
      <c r="H113" s="961"/>
      <c r="I113" s="961"/>
      <c r="J113" s="961"/>
      <c r="K113" s="961"/>
      <c r="L113" s="961"/>
      <c r="M113" s="961"/>
      <c r="N113" s="961"/>
      <c r="O113" s="961"/>
      <c r="P113" s="961"/>
      <c r="Q113" s="961"/>
      <c r="R113" s="961"/>
      <c r="S113" s="961"/>
      <c r="T113" s="961"/>
      <c r="U113" s="961"/>
      <c r="V113" s="961"/>
      <c r="W113" s="961"/>
      <c r="X113" s="961"/>
      <c r="Y113" s="961"/>
      <c r="Z113" s="962"/>
      <c r="AA113" s="963">
        <v>1567879</v>
      </c>
      <c r="AB113" s="964"/>
      <c r="AC113" s="964"/>
      <c r="AD113" s="964"/>
      <c r="AE113" s="965"/>
      <c r="AF113" s="966">
        <v>1482773</v>
      </c>
      <c r="AG113" s="964"/>
      <c r="AH113" s="964"/>
      <c r="AI113" s="964"/>
      <c r="AJ113" s="965"/>
      <c r="AK113" s="966">
        <v>1388496</v>
      </c>
      <c r="AL113" s="964"/>
      <c r="AM113" s="964"/>
      <c r="AN113" s="964"/>
      <c r="AO113" s="965"/>
      <c r="AP113" s="967">
        <v>0.7</v>
      </c>
      <c r="AQ113" s="968"/>
      <c r="AR113" s="968"/>
      <c r="AS113" s="968"/>
      <c r="AT113" s="969"/>
      <c r="AU113" s="911"/>
      <c r="AV113" s="912"/>
      <c r="AW113" s="912"/>
      <c r="AX113" s="912"/>
      <c r="AY113" s="912"/>
      <c r="AZ113" s="960" t="s">
        <v>431</v>
      </c>
      <c r="BA113" s="961"/>
      <c r="BB113" s="961"/>
      <c r="BC113" s="961"/>
      <c r="BD113" s="961"/>
      <c r="BE113" s="961"/>
      <c r="BF113" s="961"/>
      <c r="BG113" s="961"/>
      <c r="BH113" s="961"/>
      <c r="BI113" s="961"/>
      <c r="BJ113" s="961"/>
      <c r="BK113" s="961"/>
      <c r="BL113" s="961"/>
      <c r="BM113" s="961"/>
      <c r="BN113" s="961"/>
      <c r="BO113" s="961"/>
      <c r="BP113" s="962"/>
      <c r="BQ113" s="930" t="s">
        <v>129</v>
      </c>
      <c r="BR113" s="931"/>
      <c r="BS113" s="931"/>
      <c r="BT113" s="931"/>
      <c r="BU113" s="931"/>
      <c r="BV113" s="931" t="s">
        <v>129</v>
      </c>
      <c r="BW113" s="931"/>
      <c r="BX113" s="931"/>
      <c r="BY113" s="931"/>
      <c r="BZ113" s="931"/>
      <c r="CA113" s="931" t="s">
        <v>129</v>
      </c>
      <c r="CB113" s="931"/>
      <c r="CC113" s="931"/>
      <c r="CD113" s="931"/>
      <c r="CE113" s="931"/>
      <c r="CF113" s="925" t="s">
        <v>129</v>
      </c>
      <c r="CG113" s="926"/>
      <c r="CH113" s="926"/>
      <c r="CI113" s="926"/>
      <c r="CJ113" s="926"/>
      <c r="CK113" s="956"/>
      <c r="CL113" s="957"/>
      <c r="CM113" s="927" t="s">
        <v>432</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930" t="s">
        <v>129</v>
      </c>
      <c r="DH113" s="931"/>
      <c r="DI113" s="931"/>
      <c r="DJ113" s="931"/>
      <c r="DK113" s="931"/>
      <c r="DL113" s="931" t="s">
        <v>129</v>
      </c>
      <c r="DM113" s="931"/>
      <c r="DN113" s="931"/>
      <c r="DO113" s="931"/>
      <c r="DP113" s="931"/>
      <c r="DQ113" s="931" t="s">
        <v>129</v>
      </c>
      <c r="DR113" s="931"/>
      <c r="DS113" s="931"/>
      <c r="DT113" s="931"/>
      <c r="DU113" s="931"/>
      <c r="DV113" s="932" t="s">
        <v>129</v>
      </c>
      <c r="DW113" s="932"/>
      <c r="DX113" s="932"/>
      <c r="DY113" s="932"/>
      <c r="DZ113" s="933"/>
    </row>
    <row r="114" spans="1:130" s="235" customFormat="1" ht="26.25" customHeight="1" x14ac:dyDescent="0.2">
      <c r="A114" s="972"/>
      <c r="B114" s="973"/>
      <c r="C114" s="961" t="s">
        <v>433</v>
      </c>
      <c r="D114" s="961"/>
      <c r="E114" s="961"/>
      <c r="F114" s="961"/>
      <c r="G114" s="961"/>
      <c r="H114" s="961"/>
      <c r="I114" s="961"/>
      <c r="J114" s="961"/>
      <c r="K114" s="961"/>
      <c r="L114" s="961"/>
      <c r="M114" s="961"/>
      <c r="N114" s="961"/>
      <c r="O114" s="961"/>
      <c r="P114" s="961"/>
      <c r="Q114" s="961"/>
      <c r="R114" s="961"/>
      <c r="S114" s="961"/>
      <c r="T114" s="961"/>
      <c r="U114" s="961"/>
      <c r="V114" s="961"/>
      <c r="W114" s="961"/>
      <c r="X114" s="961"/>
      <c r="Y114" s="961"/>
      <c r="Z114" s="962"/>
      <c r="AA114" s="963" t="s">
        <v>129</v>
      </c>
      <c r="AB114" s="964"/>
      <c r="AC114" s="964"/>
      <c r="AD114" s="964"/>
      <c r="AE114" s="965"/>
      <c r="AF114" s="966" t="s">
        <v>129</v>
      </c>
      <c r="AG114" s="964"/>
      <c r="AH114" s="964"/>
      <c r="AI114" s="964"/>
      <c r="AJ114" s="965"/>
      <c r="AK114" s="966" t="s">
        <v>129</v>
      </c>
      <c r="AL114" s="964"/>
      <c r="AM114" s="964"/>
      <c r="AN114" s="964"/>
      <c r="AO114" s="965"/>
      <c r="AP114" s="967" t="s">
        <v>129</v>
      </c>
      <c r="AQ114" s="968"/>
      <c r="AR114" s="968"/>
      <c r="AS114" s="968"/>
      <c r="AT114" s="969"/>
      <c r="AU114" s="911"/>
      <c r="AV114" s="912"/>
      <c r="AW114" s="912"/>
      <c r="AX114" s="912"/>
      <c r="AY114" s="912"/>
      <c r="AZ114" s="960" t="s">
        <v>434</v>
      </c>
      <c r="BA114" s="961"/>
      <c r="BB114" s="961"/>
      <c r="BC114" s="961"/>
      <c r="BD114" s="961"/>
      <c r="BE114" s="961"/>
      <c r="BF114" s="961"/>
      <c r="BG114" s="961"/>
      <c r="BH114" s="961"/>
      <c r="BI114" s="961"/>
      <c r="BJ114" s="961"/>
      <c r="BK114" s="961"/>
      <c r="BL114" s="961"/>
      <c r="BM114" s="961"/>
      <c r="BN114" s="961"/>
      <c r="BO114" s="961"/>
      <c r="BP114" s="962"/>
      <c r="BQ114" s="930">
        <v>105856861</v>
      </c>
      <c r="BR114" s="931"/>
      <c r="BS114" s="931"/>
      <c r="BT114" s="931"/>
      <c r="BU114" s="931"/>
      <c r="BV114" s="931">
        <v>103184405</v>
      </c>
      <c r="BW114" s="931"/>
      <c r="BX114" s="931"/>
      <c r="BY114" s="931"/>
      <c r="BZ114" s="931"/>
      <c r="CA114" s="931">
        <v>101170225</v>
      </c>
      <c r="CB114" s="931"/>
      <c r="CC114" s="931"/>
      <c r="CD114" s="931"/>
      <c r="CE114" s="931"/>
      <c r="CF114" s="925">
        <v>48.3</v>
      </c>
      <c r="CG114" s="926"/>
      <c r="CH114" s="926"/>
      <c r="CI114" s="926"/>
      <c r="CJ114" s="926"/>
      <c r="CK114" s="956"/>
      <c r="CL114" s="957"/>
      <c r="CM114" s="927" t="s">
        <v>435</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930" t="s">
        <v>129</v>
      </c>
      <c r="DH114" s="931"/>
      <c r="DI114" s="931"/>
      <c r="DJ114" s="931"/>
      <c r="DK114" s="931"/>
      <c r="DL114" s="931" t="s">
        <v>425</v>
      </c>
      <c r="DM114" s="931"/>
      <c r="DN114" s="931"/>
      <c r="DO114" s="931"/>
      <c r="DP114" s="931"/>
      <c r="DQ114" s="931" t="s">
        <v>129</v>
      </c>
      <c r="DR114" s="931"/>
      <c r="DS114" s="931"/>
      <c r="DT114" s="931"/>
      <c r="DU114" s="931"/>
      <c r="DV114" s="932" t="s">
        <v>129</v>
      </c>
      <c r="DW114" s="932"/>
      <c r="DX114" s="932"/>
      <c r="DY114" s="932"/>
      <c r="DZ114" s="933"/>
    </row>
    <row r="115" spans="1:130" s="235" customFormat="1" ht="26.25" customHeight="1" x14ac:dyDescent="0.2">
      <c r="A115" s="972"/>
      <c r="B115" s="973"/>
      <c r="C115" s="961" t="s">
        <v>436</v>
      </c>
      <c r="D115" s="961"/>
      <c r="E115" s="961"/>
      <c r="F115" s="961"/>
      <c r="G115" s="961"/>
      <c r="H115" s="961"/>
      <c r="I115" s="961"/>
      <c r="J115" s="961"/>
      <c r="K115" s="961"/>
      <c r="L115" s="961"/>
      <c r="M115" s="961"/>
      <c r="N115" s="961"/>
      <c r="O115" s="961"/>
      <c r="P115" s="961"/>
      <c r="Q115" s="961"/>
      <c r="R115" s="961"/>
      <c r="S115" s="961"/>
      <c r="T115" s="961"/>
      <c r="U115" s="961"/>
      <c r="V115" s="961"/>
      <c r="W115" s="961"/>
      <c r="X115" s="961"/>
      <c r="Y115" s="961"/>
      <c r="Z115" s="962"/>
      <c r="AA115" s="963">
        <v>258583</v>
      </c>
      <c r="AB115" s="964"/>
      <c r="AC115" s="964"/>
      <c r="AD115" s="964"/>
      <c r="AE115" s="965"/>
      <c r="AF115" s="966">
        <v>258648</v>
      </c>
      <c r="AG115" s="964"/>
      <c r="AH115" s="964"/>
      <c r="AI115" s="964"/>
      <c r="AJ115" s="965"/>
      <c r="AK115" s="966">
        <v>264781</v>
      </c>
      <c r="AL115" s="964"/>
      <c r="AM115" s="964"/>
      <c r="AN115" s="964"/>
      <c r="AO115" s="965"/>
      <c r="AP115" s="967">
        <v>0.1</v>
      </c>
      <c r="AQ115" s="968"/>
      <c r="AR115" s="968"/>
      <c r="AS115" s="968"/>
      <c r="AT115" s="969"/>
      <c r="AU115" s="911"/>
      <c r="AV115" s="912"/>
      <c r="AW115" s="912"/>
      <c r="AX115" s="912"/>
      <c r="AY115" s="912"/>
      <c r="AZ115" s="960" t="s">
        <v>437</v>
      </c>
      <c r="BA115" s="961"/>
      <c r="BB115" s="961"/>
      <c r="BC115" s="961"/>
      <c r="BD115" s="961"/>
      <c r="BE115" s="961"/>
      <c r="BF115" s="961"/>
      <c r="BG115" s="961"/>
      <c r="BH115" s="961"/>
      <c r="BI115" s="961"/>
      <c r="BJ115" s="961"/>
      <c r="BK115" s="961"/>
      <c r="BL115" s="961"/>
      <c r="BM115" s="961"/>
      <c r="BN115" s="961"/>
      <c r="BO115" s="961"/>
      <c r="BP115" s="962"/>
      <c r="BQ115" s="930">
        <v>15222539</v>
      </c>
      <c r="BR115" s="931"/>
      <c r="BS115" s="931"/>
      <c r="BT115" s="931"/>
      <c r="BU115" s="931"/>
      <c r="BV115" s="931">
        <v>14594106</v>
      </c>
      <c r="BW115" s="931"/>
      <c r="BX115" s="931"/>
      <c r="BY115" s="931"/>
      <c r="BZ115" s="931"/>
      <c r="CA115" s="931">
        <v>14056347</v>
      </c>
      <c r="CB115" s="931"/>
      <c r="CC115" s="931"/>
      <c r="CD115" s="931"/>
      <c r="CE115" s="931"/>
      <c r="CF115" s="925">
        <v>6.7</v>
      </c>
      <c r="CG115" s="926"/>
      <c r="CH115" s="926"/>
      <c r="CI115" s="926"/>
      <c r="CJ115" s="926"/>
      <c r="CK115" s="956"/>
      <c r="CL115" s="957"/>
      <c r="CM115" s="960" t="s">
        <v>438</v>
      </c>
      <c r="CN115" s="981"/>
      <c r="CO115" s="981"/>
      <c r="CP115" s="981"/>
      <c r="CQ115" s="981"/>
      <c r="CR115" s="981"/>
      <c r="CS115" s="981"/>
      <c r="CT115" s="981"/>
      <c r="CU115" s="981"/>
      <c r="CV115" s="981"/>
      <c r="CW115" s="981"/>
      <c r="CX115" s="981"/>
      <c r="CY115" s="981"/>
      <c r="CZ115" s="981"/>
      <c r="DA115" s="981"/>
      <c r="DB115" s="981"/>
      <c r="DC115" s="981"/>
      <c r="DD115" s="981"/>
      <c r="DE115" s="981"/>
      <c r="DF115" s="962"/>
      <c r="DG115" s="930" t="s">
        <v>129</v>
      </c>
      <c r="DH115" s="931"/>
      <c r="DI115" s="931"/>
      <c r="DJ115" s="931"/>
      <c r="DK115" s="931"/>
      <c r="DL115" s="931" t="s">
        <v>129</v>
      </c>
      <c r="DM115" s="931"/>
      <c r="DN115" s="931"/>
      <c r="DO115" s="931"/>
      <c r="DP115" s="931"/>
      <c r="DQ115" s="931" t="s">
        <v>129</v>
      </c>
      <c r="DR115" s="931"/>
      <c r="DS115" s="931"/>
      <c r="DT115" s="931"/>
      <c r="DU115" s="931"/>
      <c r="DV115" s="932" t="s">
        <v>129</v>
      </c>
      <c r="DW115" s="932"/>
      <c r="DX115" s="932"/>
      <c r="DY115" s="932"/>
      <c r="DZ115" s="933"/>
    </row>
    <row r="116" spans="1:130" s="235" customFormat="1" ht="26.25" customHeight="1" x14ac:dyDescent="0.2">
      <c r="A116" s="974"/>
      <c r="B116" s="975"/>
      <c r="C116" s="976" t="s">
        <v>439</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3">
        <v>218</v>
      </c>
      <c r="AB116" s="964"/>
      <c r="AC116" s="964"/>
      <c r="AD116" s="964"/>
      <c r="AE116" s="965"/>
      <c r="AF116" s="966">
        <v>9</v>
      </c>
      <c r="AG116" s="964"/>
      <c r="AH116" s="964"/>
      <c r="AI116" s="964"/>
      <c r="AJ116" s="965"/>
      <c r="AK116" s="966">
        <v>36</v>
      </c>
      <c r="AL116" s="964"/>
      <c r="AM116" s="964"/>
      <c r="AN116" s="964"/>
      <c r="AO116" s="965"/>
      <c r="AP116" s="967">
        <v>0</v>
      </c>
      <c r="AQ116" s="968"/>
      <c r="AR116" s="968"/>
      <c r="AS116" s="968"/>
      <c r="AT116" s="969"/>
      <c r="AU116" s="911"/>
      <c r="AV116" s="912"/>
      <c r="AW116" s="912"/>
      <c r="AX116" s="912"/>
      <c r="AY116" s="912"/>
      <c r="AZ116" s="978" t="s">
        <v>440</v>
      </c>
      <c r="BA116" s="979"/>
      <c r="BB116" s="979"/>
      <c r="BC116" s="979"/>
      <c r="BD116" s="979"/>
      <c r="BE116" s="979"/>
      <c r="BF116" s="979"/>
      <c r="BG116" s="979"/>
      <c r="BH116" s="979"/>
      <c r="BI116" s="979"/>
      <c r="BJ116" s="979"/>
      <c r="BK116" s="979"/>
      <c r="BL116" s="979"/>
      <c r="BM116" s="979"/>
      <c r="BN116" s="979"/>
      <c r="BO116" s="979"/>
      <c r="BP116" s="980"/>
      <c r="BQ116" s="930" t="s">
        <v>129</v>
      </c>
      <c r="BR116" s="931"/>
      <c r="BS116" s="931"/>
      <c r="BT116" s="931"/>
      <c r="BU116" s="931"/>
      <c r="BV116" s="931" t="s">
        <v>129</v>
      </c>
      <c r="BW116" s="931"/>
      <c r="BX116" s="931"/>
      <c r="BY116" s="931"/>
      <c r="BZ116" s="931"/>
      <c r="CA116" s="931" t="s">
        <v>129</v>
      </c>
      <c r="CB116" s="931"/>
      <c r="CC116" s="931"/>
      <c r="CD116" s="931"/>
      <c r="CE116" s="931"/>
      <c r="CF116" s="925" t="s">
        <v>129</v>
      </c>
      <c r="CG116" s="926"/>
      <c r="CH116" s="926"/>
      <c r="CI116" s="926"/>
      <c r="CJ116" s="926"/>
      <c r="CK116" s="956"/>
      <c r="CL116" s="957"/>
      <c r="CM116" s="927" t="s">
        <v>441</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930" t="s">
        <v>129</v>
      </c>
      <c r="DH116" s="931"/>
      <c r="DI116" s="931"/>
      <c r="DJ116" s="931"/>
      <c r="DK116" s="931"/>
      <c r="DL116" s="931" t="s">
        <v>129</v>
      </c>
      <c r="DM116" s="931"/>
      <c r="DN116" s="931"/>
      <c r="DO116" s="931"/>
      <c r="DP116" s="931"/>
      <c r="DQ116" s="931" t="s">
        <v>129</v>
      </c>
      <c r="DR116" s="931"/>
      <c r="DS116" s="931"/>
      <c r="DT116" s="931"/>
      <c r="DU116" s="931"/>
      <c r="DV116" s="932" t="s">
        <v>129</v>
      </c>
      <c r="DW116" s="932"/>
      <c r="DX116" s="932"/>
      <c r="DY116" s="932"/>
      <c r="DZ116" s="933"/>
    </row>
    <row r="117" spans="1:130" s="235" customFormat="1" ht="26.25" customHeight="1" x14ac:dyDescent="0.2">
      <c r="A117" s="915" t="s">
        <v>157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6" t="s">
        <v>442</v>
      </c>
      <c r="Z117" s="897"/>
      <c r="AA117" s="987">
        <v>87257305</v>
      </c>
      <c r="AB117" s="988"/>
      <c r="AC117" s="988"/>
      <c r="AD117" s="988"/>
      <c r="AE117" s="989"/>
      <c r="AF117" s="990">
        <v>83736784</v>
      </c>
      <c r="AG117" s="988"/>
      <c r="AH117" s="988"/>
      <c r="AI117" s="988"/>
      <c r="AJ117" s="989"/>
      <c r="AK117" s="990">
        <v>78618503</v>
      </c>
      <c r="AL117" s="988"/>
      <c r="AM117" s="988"/>
      <c r="AN117" s="988"/>
      <c r="AO117" s="989"/>
      <c r="AP117" s="991"/>
      <c r="AQ117" s="992"/>
      <c r="AR117" s="992"/>
      <c r="AS117" s="992"/>
      <c r="AT117" s="993"/>
      <c r="AU117" s="911"/>
      <c r="AV117" s="912"/>
      <c r="AW117" s="912"/>
      <c r="AX117" s="912"/>
      <c r="AY117" s="912"/>
      <c r="AZ117" s="960" t="s">
        <v>443</v>
      </c>
      <c r="BA117" s="961"/>
      <c r="BB117" s="961"/>
      <c r="BC117" s="961"/>
      <c r="BD117" s="961"/>
      <c r="BE117" s="961"/>
      <c r="BF117" s="961"/>
      <c r="BG117" s="961"/>
      <c r="BH117" s="961"/>
      <c r="BI117" s="961"/>
      <c r="BJ117" s="961"/>
      <c r="BK117" s="961"/>
      <c r="BL117" s="961"/>
      <c r="BM117" s="961"/>
      <c r="BN117" s="961"/>
      <c r="BO117" s="961"/>
      <c r="BP117" s="962"/>
      <c r="BQ117" s="930" t="s">
        <v>129</v>
      </c>
      <c r="BR117" s="931"/>
      <c r="BS117" s="931"/>
      <c r="BT117" s="931"/>
      <c r="BU117" s="931"/>
      <c r="BV117" s="931" t="s">
        <v>129</v>
      </c>
      <c r="BW117" s="931"/>
      <c r="BX117" s="931"/>
      <c r="BY117" s="931"/>
      <c r="BZ117" s="931"/>
      <c r="CA117" s="931" t="s">
        <v>129</v>
      </c>
      <c r="CB117" s="931"/>
      <c r="CC117" s="931"/>
      <c r="CD117" s="931"/>
      <c r="CE117" s="931"/>
      <c r="CF117" s="925" t="s">
        <v>424</v>
      </c>
      <c r="CG117" s="926"/>
      <c r="CH117" s="926"/>
      <c r="CI117" s="926"/>
      <c r="CJ117" s="926"/>
      <c r="CK117" s="956"/>
      <c r="CL117" s="957"/>
      <c r="CM117" s="927" t="s">
        <v>444</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930" t="s">
        <v>129</v>
      </c>
      <c r="DH117" s="931"/>
      <c r="DI117" s="931"/>
      <c r="DJ117" s="931"/>
      <c r="DK117" s="931"/>
      <c r="DL117" s="931" t="s">
        <v>129</v>
      </c>
      <c r="DM117" s="931"/>
      <c r="DN117" s="931"/>
      <c r="DO117" s="931"/>
      <c r="DP117" s="931"/>
      <c r="DQ117" s="931" t="s">
        <v>129</v>
      </c>
      <c r="DR117" s="931"/>
      <c r="DS117" s="931"/>
      <c r="DT117" s="931"/>
      <c r="DU117" s="931"/>
      <c r="DV117" s="932" t="s">
        <v>129</v>
      </c>
      <c r="DW117" s="932"/>
      <c r="DX117" s="932"/>
      <c r="DY117" s="932"/>
      <c r="DZ117" s="933"/>
    </row>
    <row r="118" spans="1:130" s="235" customFormat="1" ht="26.25" customHeight="1" x14ac:dyDescent="0.2">
      <c r="A118" s="915" t="s">
        <v>416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414</v>
      </c>
      <c r="AB118" s="896"/>
      <c r="AC118" s="896"/>
      <c r="AD118" s="896"/>
      <c r="AE118" s="897"/>
      <c r="AF118" s="895" t="s">
        <v>309</v>
      </c>
      <c r="AG118" s="896"/>
      <c r="AH118" s="896"/>
      <c r="AI118" s="896"/>
      <c r="AJ118" s="897"/>
      <c r="AK118" s="895" t="s">
        <v>308</v>
      </c>
      <c r="AL118" s="896"/>
      <c r="AM118" s="896"/>
      <c r="AN118" s="896"/>
      <c r="AO118" s="897"/>
      <c r="AP118" s="982" t="s">
        <v>415</v>
      </c>
      <c r="AQ118" s="983"/>
      <c r="AR118" s="983"/>
      <c r="AS118" s="983"/>
      <c r="AT118" s="984"/>
      <c r="AU118" s="911"/>
      <c r="AV118" s="912"/>
      <c r="AW118" s="912"/>
      <c r="AX118" s="912"/>
      <c r="AY118" s="912"/>
      <c r="AZ118" s="985" t="s">
        <v>445</v>
      </c>
      <c r="BA118" s="976"/>
      <c r="BB118" s="976"/>
      <c r="BC118" s="976"/>
      <c r="BD118" s="976"/>
      <c r="BE118" s="976"/>
      <c r="BF118" s="976"/>
      <c r="BG118" s="976"/>
      <c r="BH118" s="976"/>
      <c r="BI118" s="976"/>
      <c r="BJ118" s="976"/>
      <c r="BK118" s="976"/>
      <c r="BL118" s="976"/>
      <c r="BM118" s="976"/>
      <c r="BN118" s="976"/>
      <c r="BO118" s="976"/>
      <c r="BP118" s="977"/>
      <c r="BQ118" s="1002" t="s">
        <v>129</v>
      </c>
      <c r="BR118" s="1003"/>
      <c r="BS118" s="1003"/>
      <c r="BT118" s="1003"/>
      <c r="BU118" s="1003"/>
      <c r="BV118" s="1003" t="s">
        <v>129</v>
      </c>
      <c r="BW118" s="1003"/>
      <c r="BX118" s="1003"/>
      <c r="BY118" s="1003"/>
      <c r="BZ118" s="1003"/>
      <c r="CA118" s="1003" t="s">
        <v>129</v>
      </c>
      <c r="CB118" s="1003"/>
      <c r="CC118" s="1003"/>
      <c r="CD118" s="1003"/>
      <c r="CE118" s="1003"/>
      <c r="CF118" s="925" t="s">
        <v>129</v>
      </c>
      <c r="CG118" s="926"/>
      <c r="CH118" s="926"/>
      <c r="CI118" s="926"/>
      <c r="CJ118" s="926"/>
      <c r="CK118" s="956"/>
      <c r="CL118" s="957"/>
      <c r="CM118" s="927" t="s">
        <v>446</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930" t="s">
        <v>424</v>
      </c>
      <c r="DH118" s="931"/>
      <c r="DI118" s="931"/>
      <c r="DJ118" s="931"/>
      <c r="DK118" s="931"/>
      <c r="DL118" s="931" t="s">
        <v>129</v>
      </c>
      <c r="DM118" s="931"/>
      <c r="DN118" s="931"/>
      <c r="DO118" s="931"/>
      <c r="DP118" s="931"/>
      <c r="DQ118" s="931" t="s">
        <v>129</v>
      </c>
      <c r="DR118" s="931"/>
      <c r="DS118" s="931"/>
      <c r="DT118" s="931"/>
      <c r="DU118" s="931"/>
      <c r="DV118" s="932" t="s">
        <v>129</v>
      </c>
      <c r="DW118" s="932"/>
      <c r="DX118" s="932"/>
      <c r="DY118" s="932"/>
      <c r="DZ118" s="933"/>
    </row>
    <row r="119" spans="1:130" s="235" customFormat="1" ht="26.25" customHeight="1" x14ac:dyDescent="0.2">
      <c r="A119" s="1067" t="s">
        <v>419</v>
      </c>
      <c r="B119" s="955"/>
      <c r="C119" s="934" t="s">
        <v>420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02">
        <v>238392</v>
      </c>
      <c r="AB119" s="903"/>
      <c r="AC119" s="903"/>
      <c r="AD119" s="903"/>
      <c r="AE119" s="904"/>
      <c r="AF119" s="905">
        <v>238538</v>
      </c>
      <c r="AG119" s="903"/>
      <c r="AH119" s="903"/>
      <c r="AI119" s="903"/>
      <c r="AJ119" s="904"/>
      <c r="AK119" s="905">
        <v>238685</v>
      </c>
      <c r="AL119" s="903"/>
      <c r="AM119" s="903"/>
      <c r="AN119" s="903"/>
      <c r="AO119" s="904"/>
      <c r="AP119" s="906">
        <v>0.1</v>
      </c>
      <c r="AQ119" s="907"/>
      <c r="AR119" s="907"/>
      <c r="AS119" s="907"/>
      <c r="AT119" s="908"/>
      <c r="AU119" s="913"/>
      <c r="AV119" s="914"/>
      <c r="AW119" s="914"/>
      <c r="AX119" s="914"/>
      <c r="AY119" s="914"/>
      <c r="AZ119" s="266" t="s">
        <v>157</v>
      </c>
      <c r="BA119" s="266"/>
      <c r="BB119" s="266"/>
      <c r="BC119" s="266"/>
      <c r="BD119" s="266"/>
      <c r="BE119" s="266"/>
      <c r="BF119" s="266"/>
      <c r="BG119" s="266"/>
      <c r="BH119" s="266"/>
      <c r="BI119" s="266"/>
      <c r="BJ119" s="266"/>
      <c r="BK119" s="266"/>
      <c r="BL119" s="266"/>
      <c r="BM119" s="266"/>
      <c r="BN119" s="266"/>
      <c r="BO119" s="986" t="s">
        <v>447</v>
      </c>
      <c r="BP119" s="1010"/>
      <c r="BQ119" s="1002">
        <v>1143733461</v>
      </c>
      <c r="BR119" s="1003"/>
      <c r="BS119" s="1003"/>
      <c r="BT119" s="1003"/>
      <c r="BU119" s="1003"/>
      <c r="BV119" s="1003">
        <v>1127932310</v>
      </c>
      <c r="BW119" s="1003"/>
      <c r="BX119" s="1003"/>
      <c r="BY119" s="1003"/>
      <c r="BZ119" s="1003"/>
      <c r="CA119" s="1003">
        <v>1123175169</v>
      </c>
      <c r="CB119" s="1003"/>
      <c r="CC119" s="1003"/>
      <c r="CD119" s="1003"/>
      <c r="CE119" s="1003"/>
      <c r="CF119" s="1004"/>
      <c r="CG119" s="1005"/>
      <c r="CH119" s="1005"/>
      <c r="CI119" s="1005"/>
      <c r="CJ119" s="1006"/>
      <c r="CK119" s="958"/>
      <c r="CL119" s="959"/>
      <c r="CM119" s="1007" t="s">
        <v>448</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930" t="s">
        <v>129</v>
      </c>
      <c r="DH119" s="931"/>
      <c r="DI119" s="931"/>
      <c r="DJ119" s="931"/>
      <c r="DK119" s="931"/>
      <c r="DL119" s="931" t="s">
        <v>129</v>
      </c>
      <c r="DM119" s="931"/>
      <c r="DN119" s="931"/>
      <c r="DO119" s="931"/>
      <c r="DP119" s="931"/>
      <c r="DQ119" s="931" t="s">
        <v>129</v>
      </c>
      <c r="DR119" s="931"/>
      <c r="DS119" s="931"/>
      <c r="DT119" s="931"/>
      <c r="DU119" s="931"/>
      <c r="DV119" s="932" t="s">
        <v>129</v>
      </c>
      <c r="DW119" s="932"/>
      <c r="DX119" s="932"/>
      <c r="DY119" s="932"/>
      <c r="DZ119" s="933"/>
    </row>
    <row r="120" spans="1:130" s="235" customFormat="1" ht="26.25" customHeight="1" x14ac:dyDescent="0.2">
      <c r="A120" s="1068"/>
      <c r="B120" s="957"/>
      <c r="C120" s="927" t="s">
        <v>423</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963" t="s">
        <v>129</v>
      </c>
      <c r="AB120" s="964"/>
      <c r="AC120" s="964"/>
      <c r="AD120" s="964"/>
      <c r="AE120" s="965"/>
      <c r="AF120" s="966" t="s">
        <v>129</v>
      </c>
      <c r="AG120" s="964"/>
      <c r="AH120" s="964"/>
      <c r="AI120" s="964"/>
      <c r="AJ120" s="965"/>
      <c r="AK120" s="966" t="s">
        <v>129</v>
      </c>
      <c r="AL120" s="964"/>
      <c r="AM120" s="964"/>
      <c r="AN120" s="964"/>
      <c r="AO120" s="965"/>
      <c r="AP120" s="967" t="s">
        <v>129</v>
      </c>
      <c r="AQ120" s="968"/>
      <c r="AR120" s="968"/>
      <c r="AS120" s="968"/>
      <c r="AT120" s="969"/>
      <c r="AU120" s="994" t="s">
        <v>449</v>
      </c>
      <c r="AV120" s="995"/>
      <c r="AW120" s="995"/>
      <c r="AX120" s="995"/>
      <c r="AY120" s="996"/>
      <c r="AZ120" s="951" t="s">
        <v>450</v>
      </c>
      <c r="BA120" s="900"/>
      <c r="BB120" s="900"/>
      <c r="BC120" s="900"/>
      <c r="BD120" s="900"/>
      <c r="BE120" s="900"/>
      <c r="BF120" s="900"/>
      <c r="BG120" s="900"/>
      <c r="BH120" s="900"/>
      <c r="BI120" s="900"/>
      <c r="BJ120" s="900"/>
      <c r="BK120" s="900"/>
      <c r="BL120" s="900"/>
      <c r="BM120" s="900"/>
      <c r="BN120" s="900"/>
      <c r="BO120" s="900"/>
      <c r="BP120" s="901"/>
      <c r="BQ120" s="937">
        <v>103025417</v>
      </c>
      <c r="BR120" s="938"/>
      <c r="BS120" s="938"/>
      <c r="BT120" s="938"/>
      <c r="BU120" s="938"/>
      <c r="BV120" s="938">
        <v>101028355</v>
      </c>
      <c r="BW120" s="938"/>
      <c r="BX120" s="938"/>
      <c r="BY120" s="938"/>
      <c r="BZ120" s="938"/>
      <c r="CA120" s="938">
        <v>95624088</v>
      </c>
      <c r="CB120" s="938"/>
      <c r="CC120" s="938"/>
      <c r="CD120" s="938"/>
      <c r="CE120" s="938"/>
      <c r="CF120" s="952">
        <v>45.6</v>
      </c>
      <c r="CG120" s="953"/>
      <c r="CH120" s="953"/>
      <c r="CI120" s="953"/>
      <c r="CJ120" s="953"/>
      <c r="CK120" s="1011" t="s">
        <v>451</v>
      </c>
      <c r="CL120" s="1012"/>
      <c r="CM120" s="1012"/>
      <c r="CN120" s="1012"/>
      <c r="CO120" s="1013"/>
      <c r="CP120" s="1019" t="s">
        <v>452</v>
      </c>
      <c r="CQ120" s="1020"/>
      <c r="CR120" s="1020"/>
      <c r="CS120" s="1020"/>
      <c r="CT120" s="1020"/>
      <c r="CU120" s="1020"/>
      <c r="CV120" s="1020"/>
      <c r="CW120" s="1020"/>
      <c r="CX120" s="1020"/>
      <c r="CY120" s="1020"/>
      <c r="CZ120" s="1020"/>
      <c r="DA120" s="1020"/>
      <c r="DB120" s="1020"/>
      <c r="DC120" s="1020"/>
      <c r="DD120" s="1020"/>
      <c r="DE120" s="1020"/>
      <c r="DF120" s="1021"/>
      <c r="DG120" s="937">
        <v>15613344</v>
      </c>
      <c r="DH120" s="938"/>
      <c r="DI120" s="938"/>
      <c r="DJ120" s="938"/>
      <c r="DK120" s="938"/>
      <c r="DL120" s="938">
        <v>14674998</v>
      </c>
      <c r="DM120" s="938"/>
      <c r="DN120" s="938"/>
      <c r="DO120" s="938"/>
      <c r="DP120" s="938"/>
      <c r="DQ120" s="938">
        <v>13849958</v>
      </c>
      <c r="DR120" s="938"/>
      <c r="DS120" s="938"/>
      <c r="DT120" s="938"/>
      <c r="DU120" s="938"/>
      <c r="DV120" s="939">
        <v>6.6</v>
      </c>
      <c r="DW120" s="939"/>
      <c r="DX120" s="939"/>
      <c r="DY120" s="939"/>
      <c r="DZ120" s="940"/>
    </row>
    <row r="121" spans="1:130" s="235" customFormat="1" ht="26.25" customHeight="1" x14ac:dyDescent="0.2">
      <c r="A121" s="1068"/>
      <c r="B121" s="957"/>
      <c r="C121" s="978" t="s">
        <v>453</v>
      </c>
      <c r="D121" s="979"/>
      <c r="E121" s="979"/>
      <c r="F121" s="979"/>
      <c r="G121" s="979"/>
      <c r="H121" s="979"/>
      <c r="I121" s="979"/>
      <c r="J121" s="979"/>
      <c r="K121" s="979"/>
      <c r="L121" s="979"/>
      <c r="M121" s="979"/>
      <c r="N121" s="979"/>
      <c r="O121" s="979"/>
      <c r="P121" s="979"/>
      <c r="Q121" s="979"/>
      <c r="R121" s="979"/>
      <c r="S121" s="979"/>
      <c r="T121" s="979"/>
      <c r="U121" s="979"/>
      <c r="V121" s="979"/>
      <c r="W121" s="979"/>
      <c r="X121" s="979"/>
      <c r="Y121" s="979"/>
      <c r="Z121" s="980"/>
      <c r="AA121" s="963" t="s">
        <v>424</v>
      </c>
      <c r="AB121" s="964"/>
      <c r="AC121" s="964"/>
      <c r="AD121" s="964"/>
      <c r="AE121" s="965"/>
      <c r="AF121" s="966" t="s">
        <v>129</v>
      </c>
      <c r="AG121" s="964"/>
      <c r="AH121" s="964"/>
      <c r="AI121" s="964"/>
      <c r="AJ121" s="965"/>
      <c r="AK121" s="966" t="s">
        <v>129</v>
      </c>
      <c r="AL121" s="964"/>
      <c r="AM121" s="964"/>
      <c r="AN121" s="964"/>
      <c r="AO121" s="965"/>
      <c r="AP121" s="967" t="s">
        <v>129</v>
      </c>
      <c r="AQ121" s="968"/>
      <c r="AR121" s="968"/>
      <c r="AS121" s="968"/>
      <c r="AT121" s="969"/>
      <c r="AU121" s="997"/>
      <c r="AV121" s="998"/>
      <c r="AW121" s="998"/>
      <c r="AX121" s="998"/>
      <c r="AY121" s="999"/>
      <c r="AZ121" s="960" t="s">
        <v>454</v>
      </c>
      <c r="BA121" s="961"/>
      <c r="BB121" s="961"/>
      <c r="BC121" s="961"/>
      <c r="BD121" s="961"/>
      <c r="BE121" s="961"/>
      <c r="BF121" s="961"/>
      <c r="BG121" s="961"/>
      <c r="BH121" s="961"/>
      <c r="BI121" s="961"/>
      <c r="BJ121" s="961"/>
      <c r="BK121" s="961"/>
      <c r="BL121" s="961"/>
      <c r="BM121" s="961"/>
      <c r="BN121" s="961"/>
      <c r="BO121" s="961"/>
      <c r="BP121" s="962"/>
      <c r="BQ121" s="930">
        <v>24095305</v>
      </c>
      <c r="BR121" s="931"/>
      <c r="BS121" s="931"/>
      <c r="BT121" s="931"/>
      <c r="BU121" s="931"/>
      <c r="BV121" s="931">
        <v>23201212</v>
      </c>
      <c r="BW121" s="931"/>
      <c r="BX121" s="931"/>
      <c r="BY121" s="931"/>
      <c r="BZ121" s="931"/>
      <c r="CA121" s="931">
        <v>22426924</v>
      </c>
      <c r="CB121" s="931"/>
      <c r="CC121" s="931"/>
      <c r="CD121" s="931"/>
      <c r="CE121" s="931"/>
      <c r="CF121" s="925">
        <v>10.7</v>
      </c>
      <c r="CG121" s="926"/>
      <c r="CH121" s="926"/>
      <c r="CI121" s="926"/>
      <c r="CJ121" s="926"/>
      <c r="CK121" s="1014"/>
      <c r="CL121" s="1015"/>
      <c r="CM121" s="1015"/>
      <c r="CN121" s="1015"/>
      <c r="CO121" s="1016"/>
      <c r="CP121" s="1024" t="s">
        <v>391</v>
      </c>
      <c r="CQ121" s="1025"/>
      <c r="CR121" s="1025"/>
      <c r="CS121" s="1025"/>
      <c r="CT121" s="1025"/>
      <c r="CU121" s="1025"/>
      <c r="CV121" s="1025"/>
      <c r="CW121" s="1025"/>
      <c r="CX121" s="1025"/>
      <c r="CY121" s="1025"/>
      <c r="CZ121" s="1025"/>
      <c r="DA121" s="1025"/>
      <c r="DB121" s="1025"/>
      <c r="DC121" s="1025"/>
      <c r="DD121" s="1025"/>
      <c r="DE121" s="1025"/>
      <c r="DF121" s="1026"/>
      <c r="DG121" s="930" t="s">
        <v>129</v>
      </c>
      <c r="DH121" s="931"/>
      <c r="DI121" s="931"/>
      <c r="DJ121" s="931"/>
      <c r="DK121" s="931"/>
      <c r="DL121" s="931" t="s">
        <v>129</v>
      </c>
      <c r="DM121" s="931"/>
      <c r="DN121" s="931"/>
      <c r="DO121" s="931"/>
      <c r="DP121" s="931"/>
      <c r="DQ121" s="931" t="s">
        <v>129</v>
      </c>
      <c r="DR121" s="931"/>
      <c r="DS121" s="931"/>
      <c r="DT121" s="931"/>
      <c r="DU121" s="931"/>
      <c r="DV121" s="932" t="s">
        <v>129</v>
      </c>
      <c r="DW121" s="932"/>
      <c r="DX121" s="932"/>
      <c r="DY121" s="932"/>
      <c r="DZ121" s="933"/>
    </row>
    <row r="122" spans="1:130" s="235" customFormat="1" ht="26.25" customHeight="1" x14ac:dyDescent="0.2">
      <c r="A122" s="1068"/>
      <c r="B122" s="957"/>
      <c r="C122" s="927" t="s">
        <v>435</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963" t="s">
        <v>129</v>
      </c>
      <c r="AB122" s="964"/>
      <c r="AC122" s="964"/>
      <c r="AD122" s="964"/>
      <c r="AE122" s="965"/>
      <c r="AF122" s="966" t="s">
        <v>129</v>
      </c>
      <c r="AG122" s="964"/>
      <c r="AH122" s="964"/>
      <c r="AI122" s="964"/>
      <c r="AJ122" s="965"/>
      <c r="AK122" s="966" t="s">
        <v>129</v>
      </c>
      <c r="AL122" s="964"/>
      <c r="AM122" s="964"/>
      <c r="AN122" s="964"/>
      <c r="AO122" s="965"/>
      <c r="AP122" s="967" t="s">
        <v>424</v>
      </c>
      <c r="AQ122" s="968"/>
      <c r="AR122" s="968"/>
      <c r="AS122" s="968"/>
      <c r="AT122" s="969"/>
      <c r="AU122" s="997"/>
      <c r="AV122" s="998"/>
      <c r="AW122" s="998"/>
      <c r="AX122" s="998"/>
      <c r="AY122" s="999"/>
      <c r="AZ122" s="985" t="s">
        <v>455</v>
      </c>
      <c r="BA122" s="976"/>
      <c r="BB122" s="976"/>
      <c r="BC122" s="976"/>
      <c r="BD122" s="976"/>
      <c r="BE122" s="976"/>
      <c r="BF122" s="976"/>
      <c r="BG122" s="976"/>
      <c r="BH122" s="976"/>
      <c r="BI122" s="976"/>
      <c r="BJ122" s="976"/>
      <c r="BK122" s="976"/>
      <c r="BL122" s="976"/>
      <c r="BM122" s="976"/>
      <c r="BN122" s="976"/>
      <c r="BO122" s="976"/>
      <c r="BP122" s="977"/>
      <c r="BQ122" s="1002">
        <v>592113215</v>
      </c>
      <c r="BR122" s="1003"/>
      <c r="BS122" s="1003"/>
      <c r="BT122" s="1003"/>
      <c r="BU122" s="1003"/>
      <c r="BV122" s="1003">
        <v>578513009</v>
      </c>
      <c r="BW122" s="1003"/>
      <c r="BX122" s="1003"/>
      <c r="BY122" s="1003"/>
      <c r="BZ122" s="1003"/>
      <c r="CA122" s="1003">
        <v>567958720</v>
      </c>
      <c r="CB122" s="1003"/>
      <c r="CC122" s="1003"/>
      <c r="CD122" s="1003"/>
      <c r="CE122" s="1003"/>
      <c r="CF122" s="1022">
        <v>271</v>
      </c>
      <c r="CG122" s="1023"/>
      <c r="CH122" s="1023"/>
      <c r="CI122" s="1023"/>
      <c r="CJ122" s="1023"/>
      <c r="CK122" s="1014"/>
      <c r="CL122" s="1015"/>
      <c r="CM122" s="1015"/>
      <c r="CN122" s="1015"/>
      <c r="CO122" s="1016"/>
      <c r="CP122" s="1024" t="s">
        <v>456</v>
      </c>
      <c r="CQ122" s="1025"/>
      <c r="CR122" s="1025"/>
      <c r="CS122" s="1025"/>
      <c r="CT122" s="1025"/>
      <c r="CU122" s="1025"/>
      <c r="CV122" s="1025"/>
      <c r="CW122" s="1025"/>
      <c r="CX122" s="1025"/>
      <c r="CY122" s="1025"/>
      <c r="CZ122" s="1025"/>
      <c r="DA122" s="1025"/>
      <c r="DB122" s="1025"/>
      <c r="DC122" s="1025"/>
      <c r="DD122" s="1025"/>
      <c r="DE122" s="1025"/>
      <c r="DF122" s="1026"/>
      <c r="DG122" s="930" t="s">
        <v>129</v>
      </c>
      <c r="DH122" s="931"/>
      <c r="DI122" s="931"/>
      <c r="DJ122" s="931"/>
      <c r="DK122" s="931"/>
      <c r="DL122" s="931" t="s">
        <v>129</v>
      </c>
      <c r="DM122" s="931"/>
      <c r="DN122" s="931"/>
      <c r="DO122" s="931"/>
      <c r="DP122" s="931"/>
      <c r="DQ122" s="931" t="s">
        <v>129</v>
      </c>
      <c r="DR122" s="931"/>
      <c r="DS122" s="931"/>
      <c r="DT122" s="931"/>
      <c r="DU122" s="931"/>
      <c r="DV122" s="932" t="s">
        <v>129</v>
      </c>
      <c r="DW122" s="932"/>
      <c r="DX122" s="932"/>
      <c r="DY122" s="932"/>
      <c r="DZ122" s="933"/>
    </row>
    <row r="123" spans="1:130" s="235" customFormat="1" ht="26.25" customHeight="1" x14ac:dyDescent="0.2">
      <c r="A123" s="1068"/>
      <c r="B123" s="957"/>
      <c r="C123" s="927" t="s">
        <v>441</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963" t="s">
        <v>129</v>
      </c>
      <c r="AB123" s="964"/>
      <c r="AC123" s="964"/>
      <c r="AD123" s="964"/>
      <c r="AE123" s="965"/>
      <c r="AF123" s="966" t="s">
        <v>129</v>
      </c>
      <c r="AG123" s="964"/>
      <c r="AH123" s="964"/>
      <c r="AI123" s="964"/>
      <c r="AJ123" s="965"/>
      <c r="AK123" s="966" t="s">
        <v>129</v>
      </c>
      <c r="AL123" s="964"/>
      <c r="AM123" s="964"/>
      <c r="AN123" s="964"/>
      <c r="AO123" s="965"/>
      <c r="AP123" s="967" t="s">
        <v>129</v>
      </c>
      <c r="AQ123" s="968"/>
      <c r="AR123" s="968"/>
      <c r="AS123" s="968"/>
      <c r="AT123" s="969"/>
      <c r="AU123" s="1000"/>
      <c r="AV123" s="1001"/>
      <c r="AW123" s="1001"/>
      <c r="AX123" s="1001"/>
      <c r="AY123" s="1001"/>
      <c r="AZ123" s="266" t="s">
        <v>157</v>
      </c>
      <c r="BA123" s="266"/>
      <c r="BB123" s="266"/>
      <c r="BC123" s="266"/>
      <c r="BD123" s="266"/>
      <c r="BE123" s="266"/>
      <c r="BF123" s="266"/>
      <c r="BG123" s="266"/>
      <c r="BH123" s="266"/>
      <c r="BI123" s="266"/>
      <c r="BJ123" s="266"/>
      <c r="BK123" s="266"/>
      <c r="BL123" s="266"/>
      <c r="BM123" s="266"/>
      <c r="BN123" s="266"/>
      <c r="BO123" s="986" t="s">
        <v>457</v>
      </c>
      <c r="BP123" s="1010"/>
      <c r="BQ123" s="1074">
        <v>719233937</v>
      </c>
      <c r="BR123" s="1075"/>
      <c r="BS123" s="1075"/>
      <c r="BT123" s="1075"/>
      <c r="BU123" s="1075"/>
      <c r="BV123" s="1075">
        <v>702742576</v>
      </c>
      <c r="BW123" s="1075"/>
      <c r="BX123" s="1075"/>
      <c r="BY123" s="1075"/>
      <c r="BZ123" s="1075"/>
      <c r="CA123" s="1075">
        <v>686009732</v>
      </c>
      <c r="CB123" s="1075"/>
      <c r="CC123" s="1075"/>
      <c r="CD123" s="1075"/>
      <c r="CE123" s="1075"/>
      <c r="CF123" s="1004"/>
      <c r="CG123" s="1005"/>
      <c r="CH123" s="1005"/>
      <c r="CI123" s="1005"/>
      <c r="CJ123" s="1006"/>
      <c r="CK123" s="1014"/>
      <c r="CL123" s="1015"/>
      <c r="CM123" s="1015"/>
      <c r="CN123" s="1015"/>
      <c r="CO123" s="1016"/>
      <c r="CP123" s="1024" t="s">
        <v>458</v>
      </c>
      <c r="CQ123" s="1025"/>
      <c r="CR123" s="1025"/>
      <c r="CS123" s="1025"/>
      <c r="CT123" s="1025"/>
      <c r="CU123" s="1025"/>
      <c r="CV123" s="1025"/>
      <c r="CW123" s="1025"/>
      <c r="CX123" s="1025"/>
      <c r="CY123" s="1025"/>
      <c r="CZ123" s="1025"/>
      <c r="DA123" s="1025"/>
      <c r="DB123" s="1025"/>
      <c r="DC123" s="1025"/>
      <c r="DD123" s="1025"/>
      <c r="DE123" s="1025"/>
      <c r="DF123" s="1026"/>
      <c r="DG123" s="930" t="s">
        <v>129</v>
      </c>
      <c r="DH123" s="931"/>
      <c r="DI123" s="931"/>
      <c r="DJ123" s="931"/>
      <c r="DK123" s="931"/>
      <c r="DL123" s="931" t="s">
        <v>129</v>
      </c>
      <c r="DM123" s="931"/>
      <c r="DN123" s="931"/>
      <c r="DO123" s="931"/>
      <c r="DP123" s="931"/>
      <c r="DQ123" s="931" t="s">
        <v>129</v>
      </c>
      <c r="DR123" s="931"/>
      <c r="DS123" s="931"/>
      <c r="DT123" s="931"/>
      <c r="DU123" s="931"/>
      <c r="DV123" s="932" t="s">
        <v>129</v>
      </c>
      <c r="DW123" s="932"/>
      <c r="DX123" s="932"/>
      <c r="DY123" s="932"/>
      <c r="DZ123" s="933"/>
    </row>
    <row r="124" spans="1:130" s="235" customFormat="1" ht="26.25" customHeight="1" thickBot="1" x14ac:dyDescent="0.25">
      <c r="A124" s="1068"/>
      <c r="B124" s="957"/>
      <c r="C124" s="927" t="s">
        <v>444</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963" t="s">
        <v>129</v>
      </c>
      <c r="AB124" s="964"/>
      <c r="AC124" s="964"/>
      <c r="AD124" s="964"/>
      <c r="AE124" s="965"/>
      <c r="AF124" s="966" t="s">
        <v>129</v>
      </c>
      <c r="AG124" s="964"/>
      <c r="AH124" s="964"/>
      <c r="AI124" s="964"/>
      <c r="AJ124" s="965"/>
      <c r="AK124" s="966" t="s">
        <v>129</v>
      </c>
      <c r="AL124" s="964"/>
      <c r="AM124" s="964"/>
      <c r="AN124" s="964"/>
      <c r="AO124" s="965"/>
      <c r="AP124" s="967" t="s">
        <v>129</v>
      </c>
      <c r="AQ124" s="968"/>
      <c r="AR124" s="968"/>
      <c r="AS124" s="968"/>
      <c r="AT124" s="969"/>
      <c r="AU124" s="1070" t="s">
        <v>459</v>
      </c>
      <c r="AV124" s="1071"/>
      <c r="AW124" s="1071"/>
      <c r="AX124" s="1071"/>
      <c r="AY124" s="1071"/>
      <c r="AZ124" s="1071"/>
      <c r="BA124" s="1071"/>
      <c r="BB124" s="1071"/>
      <c r="BC124" s="1071"/>
      <c r="BD124" s="1071"/>
      <c r="BE124" s="1071"/>
      <c r="BF124" s="1071"/>
      <c r="BG124" s="1071"/>
      <c r="BH124" s="1071"/>
      <c r="BI124" s="1071"/>
      <c r="BJ124" s="1071"/>
      <c r="BK124" s="1071"/>
      <c r="BL124" s="1071"/>
      <c r="BM124" s="1071"/>
      <c r="BN124" s="1071"/>
      <c r="BO124" s="1071"/>
      <c r="BP124" s="1072"/>
      <c r="BQ124" s="1073">
        <v>203.6</v>
      </c>
      <c r="BR124" s="1034"/>
      <c r="BS124" s="1034"/>
      <c r="BT124" s="1034"/>
      <c r="BU124" s="1034"/>
      <c r="BV124" s="1034">
        <v>206</v>
      </c>
      <c r="BW124" s="1034"/>
      <c r="BX124" s="1034"/>
      <c r="BY124" s="1034"/>
      <c r="BZ124" s="1034"/>
      <c r="CA124" s="1034">
        <v>208.6</v>
      </c>
      <c r="CB124" s="1034"/>
      <c r="CC124" s="1034"/>
      <c r="CD124" s="1034"/>
      <c r="CE124" s="1034"/>
      <c r="CF124" s="1035"/>
      <c r="CG124" s="1036"/>
      <c r="CH124" s="1036"/>
      <c r="CI124" s="1036"/>
      <c r="CJ124" s="1037"/>
      <c r="CK124" s="1017"/>
      <c r="CL124" s="1017"/>
      <c r="CM124" s="1017"/>
      <c r="CN124" s="1017"/>
      <c r="CO124" s="1018"/>
      <c r="CP124" s="1038" t="s">
        <v>460</v>
      </c>
      <c r="CQ124" s="1039"/>
      <c r="CR124" s="1039"/>
      <c r="CS124" s="1039"/>
      <c r="CT124" s="1039"/>
      <c r="CU124" s="1039"/>
      <c r="CV124" s="1039"/>
      <c r="CW124" s="1039"/>
      <c r="CX124" s="1039"/>
      <c r="CY124" s="1039"/>
      <c r="CZ124" s="1039"/>
      <c r="DA124" s="1039"/>
      <c r="DB124" s="1039"/>
      <c r="DC124" s="1039"/>
      <c r="DD124" s="1039"/>
      <c r="DE124" s="1039"/>
      <c r="DF124" s="1040"/>
      <c r="DG124" s="1002" t="s">
        <v>129</v>
      </c>
      <c r="DH124" s="1003"/>
      <c r="DI124" s="1003"/>
      <c r="DJ124" s="1003"/>
      <c r="DK124" s="1003"/>
      <c r="DL124" s="1003" t="s">
        <v>129</v>
      </c>
      <c r="DM124" s="1003"/>
      <c r="DN124" s="1003"/>
      <c r="DO124" s="1003"/>
      <c r="DP124" s="1003"/>
      <c r="DQ124" s="1003" t="s">
        <v>129</v>
      </c>
      <c r="DR124" s="1003"/>
      <c r="DS124" s="1003"/>
      <c r="DT124" s="1003"/>
      <c r="DU124" s="1003"/>
      <c r="DV124" s="1027" t="s">
        <v>129</v>
      </c>
      <c r="DW124" s="1027"/>
      <c r="DX124" s="1027"/>
      <c r="DY124" s="1027"/>
      <c r="DZ124" s="1028"/>
    </row>
    <row r="125" spans="1:130" s="235" customFormat="1" ht="26.25" customHeight="1" x14ac:dyDescent="0.2">
      <c r="A125" s="1068"/>
      <c r="B125" s="957"/>
      <c r="C125" s="927" t="s">
        <v>446</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963" t="s">
        <v>129</v>
      </c>
      <c r="AB125" s="964"/>
      <c r="AC125" s="964"/>
      <c r="AD125" s="964"/>
      <c r="AE125" s="965"/>
      <c r="AF125" s="966" t="s">
        <v>129</v>
      </c>
      <c r="AG125" s="964"/>
      <c r="AH125" s="964"/>
      <c r="AI125" s="964"/>
      <c r="AJ125" s="965"/>
      <c r="AK125" s="966" t="s">
        <v>129</v>
      </c>
      <c r="AL125" s="964"/>
      <c r="AM125" s="964"/>
      <c r="AN125" s="964"/>
      <c r="AO125" s="965"/>
      <c r="AP125" s="967" t="s">
        <v>129</v>
      </c>
      <c r="AQ125" s="968"/>
      <c r="AR125" s="968"/>
      <c r="AS125" s="968"/>
      <c r="AT125" s="969"/>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29" t="s">
        <v>461</v>
      </c>
      <c r="CL125" s="1012"/>
      <c r="CM125" s="1012"/>
      <c r="CN125" s="1012"/>
      <c r="CO125" s="1013"/>
      <c r="CP125" s="951" t="s">
        <v>462</v>
      </c>
      <c r="CQ125" s="900"/>
      <c r="CR125" s="900"/>
      <c r="CS125" s="900"/>
      <c r="CT125" s="900"/>
      <c r="CU125" s="900"/>
      <c r="CV125" s="900"/>
      <c r="CW125" s="900"/>
      <c r="CX125" s="900"/>
      <c r="CY125" s="900"/>
      <c r="CZ125" s="900"/>
      <c r="DA125" s="900"/>
      <c r="DB125" s="900"/>
      <c r="DC125" s="900"/>
      <c r="DD125" s="900"/>
      <c r="DE125" s="900"/>
      <c r="DF125" s="901"/>
      <c r="DG125" s="937" t="s">
        <v>129</v>
      </c>
      <c r="DH125" s="938"/>
      <c r="DI125" s="938"/>
      <c r="DJ125" s="938"/>
      <c r="DK125" s="938"/>
      <c r="DL125" s="938" t="s">
        <v>129</v>
      </c>
      <c r="DM125" s="938"/>
      <c r="DN125" s="938"/>
      <c r="DO125" s="938"/>
      <c r="DP125" s="938"/>
      <c r="DQ125" s="938" t="s">
        <v>424</v>
      </c>
      <c r="DR125" s="938"/>
      <c r="DS125" s="938"/>
      <c r="DT125" s="938"/>
      <c r="DU125" s="938"/>
      <c r="DV125" s="939" t="s">
        <v>129</v>
      </c>
      <c r="DW125" s="939"/>
      <c r="DX125" s="939"/>
      <c r="DY125" s="939"/>
      <c r="DZ125" s="940"/>
    </row>
    <row r="126" spans="1:130" s="235" customFormat="1" ht="26.25" customHeight="1" thickBot="1" x14ac:dyDescent="0.25">
      <c r="A126" s="1068"/>
      <c r="B126" s="957"/>
      <c r="C126" s="927" t="s">
        <v>448</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963" t="s">
        <v>129</v>
      </c>
      <c r="AB126" s="964"/>
      <c r="AC126" s="964"/>
      <c r="AD126" s="964"/>
      <c r="AE126" s="965"/>
      <c r="AF126" s="966" t="s">
        <v>129</v>
      </c>
      <c r="AG126" s="964"/>
      <c r="AH126" s="964"/>
      <c r="AI126" s="964"/>
      <c r="AJ126" s="965"/>
      <c r="AK126" s="966" t="s">
        <v>129</v>
      </c>
      <c r="AL126" s="964"/>
      <c r="AM126" s="964"/>
      <c r="AN126" s="964"/>
      <c r="AO126" s="965"/>
      <c r="AP126" s="967" t="s">
        <v>129</v>
      </c>
      <c r="AQ126" s="968"/>
      <c r="AR126" s="968"/>
      <c r="AS126" s="968"/>
      <c r="AT126" s="969"/>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0"/>
      <c r="CL126" s="1015"/>
      <c r="CM126" s="1015"/>
      <c r="CN126" s="1015"/>
      <c r="CO126" s="1016"/>
      <c r="CP126" s="960" t="s">
        <v>463</v>
      </c>
      <c r="CQ126" s="961"/>
      <c r="CR126" s="961"/>
      <c r="CS126" s="961"/>
      <c r="CT126" s="961"/>
      <c r="CU126" s="961"/>
      <c r="CV126" s="961"/>
      <c r="CW126" s="961"/>
      <c r="CX126" s="961"/>
      <c r="CY126" s="961"/>
      <c r="CZ126" s="961"/>
      <c r="DA126" s="961"/>
      <c r="DB126" s="961"/>
      <c r="DC126" s="961"/>
      <c r="DD126" s="961"/>
      <c r="DE126" s="961"/>
      <c r="DF126" s="962"/>
      <c r="DG126" s="930">
        <v>6810651</v>
      </c>
      <c r="DH126" s="931"/>
      <c r="DI126" s="931"/>
      <c r="DJ126" s="931"/>
      <c r="DK126" s="931"/>
      <c r="DL126" s="931">
        <v>6572050</v>
      </c>
      <c r="DM126" s="931"/>
      <c r="DN126" s="931"/>
      <c r="DO126" s="931"/>
      <c r="DP126" s="931"/>
      <c r="DQ126" s="931">
        <v>6333692</v>
      </c>
      <c r="DR126" s="931"/>
      <c r="DS126" s="931"/>
      <c r="DT126" s="931"/>
      <c r="DU126" s="931"/>
      <c r="DV126" s="932">
        <v>3</v>
      </c>
      <c r="DW126" s="932"/>
      <c r="DX126" s="932"/>
      <c r="DY126" s="932"/>
      <c r="DZ126" s="933"/>
    </row>
    <row r="127" spans="1:130" s="235" customFormat="1" ht="26.25" customHeight="1" x14ac:dyDescent="0.2">
      <c r="A127" s="1069"/>
      <c r="B127" s="959"/>
      <c r="C127" s="1007" t="s">
        <v>464</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3">
        <v>20191</v>
      </c>
      <c r="AB127" s="964"/>
      <c r="AC127" s="964"/>
      <c r="AD127" s="964"/>
      <c r="AE127" s="965"/>
      <c r="AF127" s="966">
        <v>20110</v>
      </c>
      <c r="AG127" s="964"/>
      <c r="AH127" s="964"/>
      <c r="AI127" s="964"/>
      <c r="AJ127" s="965"/>
      <c r="AK127" s="966">
        <v>26096</v>
      </c>
      <c r="AL127" s="964"/>
      <c r="AM127" s="964"/>
      <c r="AN127" s="964"/>
      <c r="AO127" s="965"/>
      <c r="AP127" s="967">
        <v>0</v>
      </c>
      <c r="AQ127" s="968"/>
      <c r="AR127" s="968"/>
      <c r="AS127" s="968"/>
      <c r="AT127" s="969"/>
      <c r="AU127" s="271"/>
      <c r="AV127" s="271"/>
      <c r="AW127" s="271"/>
      <c r="AX127" s="1041" t="s">
        <v>465</v>
      </c>
      <c r="AY127" s="1042"/>
      <c r="AZ127" s="1042"/>
      <c r="BA127" s="1042"/>
      <c r="BB127" s="1042"/>
      <c r="BC127" s="1042"/>
      <c r="BD127" s="1042"/>
      <c r="BE127" s="1043"/>
      <c r="BF127" s="1044" t="s">
        <v>466</v>
      </c>
      <c r="BG127" s="1042"/>
      <c r="BH127" s="1042"/>
      <c r="BI127" s="1042"/>
      <c r="BJ127" s="1042"/>
      <c r="BK127" s="1042"/>
      <c r="BL127" s="1043"/>
      <c r="BM127" s="1044" t="s">
        <v>467</v>
      </c>
      <c r="BN127" s="1042"/>
      <c r="BO127" s="1042"/>
      <c r="BP127" s="1042"/>
      <c r="BQ127" s="1042"/>
      <c r="BR127" s="1042"/>
      <c r="BS127" s="1043"/>
      <c r="BT127" s="1044" t="s">
        <v>468</v>
      </c>
      <c r="BU127" s="1042"/>
      <c r="BV127" s="1042"/>
      <c r="BW127" s="1042"/>
      <c r="BX127" s="1042"/>
      <c r="BY127" s="1042"/>
      <c r="BZ127" s="1066"/>
      <c r="CA127" s="271"/>
      <c r="CB127" s="271"/>
      <c r="CC127" s="271"/>
      <c r="CD127" s="272"/>
      <c r="CE127" s="272"/>
      <c r="CF127" s="272"/>
      <c r="CG127" s="269"/>
      <c r="CH127" s="269"/>
      <c r="CI127" s="269"/>
      <c r="CJ127" s="270"/>
      <c r="CK127" s="1030"/>
      <c r="CL127" s="1015"/>
      <c r="CM127" s="1015"/>
      <c r="CN127" s="1015"/>
      <c r="CO127" s="1016"/>
      <c r="CP127" s="960" t="s">
        <v>469</v>
      </c>
      <c r="CQ127" s="961"/>
      <c r="CR127" s="961"/>
      <c r="CS127" s="961"/>
      <c r="CT127" s="961"/>
      <c r="CU127" s="961"/>
      <c r="CV127" s="961"/>
      <c r="CW127" s="961"/>
      <c r="CX127" s="961"/>
      <c r="CY127" s="961"/>
      <c r="CZ127" s="961"/>
      <c r="DA127" s="961"/>
      <c r="DB127" s="961"/>
      <c r="DC127" s="961"/>
      <c r="DD127" s="961"/>
      <c r="DE127" s="961"/>
      <c r="DF127" s="962"/>
      <c r="DG127" s="930" t="s">
        <v>129</v>
      </c>
      <c r="DH127" s="931"/>
      <c r="DI127" s="931"/>
      <c r="DJ127" s="931"/>
      <c r="DK127" s="931"/>
      <c r="DL127" s="931" t="s">
        <v>129</v>
      </c>
      <c r="DM127" s="931"/>
      <c r="DN127" s="931"/>
      <c r="DO127" s="931"/>
      <c r="DP127" s="931"/>
      <c r="DQ127" s="931" t="s">
        <v>129</v>
      </c>
      <c r="DR127" s="931"/>
      <c r="DS127" s="931"/>
      <c r="DT127" s="931"/>
      <c r="DU127" s="931"/>
      <c r="DV127" s="932" t="s">
        <v>129</v>
      </c>
      <c r="DW127" s="932"/>
      <c r="DX127" s="932"/>
      <c r="DY127" s="932"/>
      <c r="DZ127" s="933"/>
    </row>
    <row r="128" spans="1:130" s="235" customFormat="1" ht="26.25" customHeight="1" thickBot="1" x14ac:dyDescent="0.25">
      <c r="A128" s="1052" t="s">
        <v>470</v>
      </c>
      <c r="B128" s="1053"/>
      <c r="C128" s="1053"/>
      <c r="D128" s="1053"/>
      <c r="E128" s="1053"/>
      <c r="F128" s="1053"/>
      <c r="G128" s="1053"/>
      <c r="H128" s="1053"/>
      <c r="I128" s="1053"/>
      <c r="J128" s="1053"/>
      <c r="K128" s="1053"/>
      <c r="L128" s="1053"/>
      <c r="M128" s="1053"/>
      <c r="N128" s="1053"/>
      <c r="O128" s="1053"/>
      <c r="P128" s="1053"/>
      <c r="Q128" s="1053"/>
      <c r="R128" s="1053"/>
      <c r="S128" s="1053"/>
      <c r="T128" s="1053"/>
      <c r="U128" s="1053"/>
      <c r="V128" s="1053"/>
      <c r="W128" s="1054" t="s">
        <v>471</v>
      </c>
      <c r="X128" s="1054"/>
      <c r="Y128" s="1054"/>
      <c r="Z128" s="1055"/>
      <c r="AA128" s="1056">
        <v>3339452</v>
      </c>
      <c r="AB128" s="1057"/>
      <c r="AC128" s="1057"/>
      <c r="AD128" s="1057"/>
      <c r="AE128" s="1058"/>
      <c r="AF128" s="1059">
        <v>3123475</v>
      </c>
      <c r="AG128" s="1057"/>
      <c r="AH128" s="1057"/>
      <c r="AI128" s="1057"/>
      <c r="AJ128" s="1058"/>
      <c r="AK128" s="1059">
        <v>2907496</v>
      </c>
      <c r="AL128" s="1057"/>
      <c r="AM128" s="1057"/>
      <c r="AN128" s="1057"/>
      <c r="AO128" s="1058"/>
      <c r="AP128" s="1060"/>
      <c r="AQ128" s="1061"/>
      <c r="AR128" s="1061"/>
      <c r="AS128" s="1061"/>
      <c r="AT128" s="1062"/>
      <c r="AU128" s="271"/>
      <c r="AV128" s="271"/>
      <c r="AW128" s="271"/>
      <c r="AX128" s="899" t="s">
        <v>472</v>
      </c>
      <c r="AY128" s="900"/>
      <c r="AZ128" s="900"/>
      <c r="BA128" s="900"/>
      <c r="BB128" s="900"/>
      <c r="BC128" s="900"/>
      <c r="BD128" s="900"/>
      <c r="BE128" s="901"/>
      <c r="BF128" s="1063" t="s">
        <v>424</v>
      </c>
      <c r="BG128" s="1064"/>
      <c r="BH128" s="1064"/>
      <c r="BI128" s="1064"/>
      <c r="BJ128" s="1064"/>
      <c r="BK128" s="1064"/>
      <c r="BL128" s="1065"/>
      <c r="BM128" s="1063">
        <v>3.75</v>
      </c>
      <c r="BN128" s="1064"/>
      <c r="BO128" s="1064"/>
      <c r="BP128" s="1064"/>
      <c r="BQ128" s="1064"/>
      <c r="BR128" s="1064"/>
      <c r="BS128" s="1065"/>
      <c r="BT128" s="1063">
        <v>5</v>
      </c>
      <c r="BU128" s="1064"/>
      <c r="BV128" s="1064"/>
      <c r="BW128" s="1064"/>
      <c r="BX128" s="1064"/>
      <c r="BY128" s="1064"/>
      <c r="BZ128" s="1088"/>
      <c r="CA128" s="272"/>
      <c r="CB128" s="272"/>
      <c r="CC128" s="272"/>
      <c r="CD128" s="272"/>
      <c r="CE128" s="272"/>
      <c r="CF128" s="272"/>
      <c r="CG128" s="269"/>
      <c r="CH128" s="269"/>
      <c r="CI128" s="269"/>
      <c r="CJ128" s="270"/>
      <c r="CK128" s="1031"/>
      <c r="CL128" s="1032"/>
      <c r="CM128" s="1032"/>
      <c r="CN128" s="1032"/>
      <c r="CO128" s="1033"/>
      <c r="CP128" s="1045" t="s">
        <v>473</v>
      </c>
      <c r="CQ128" s="1046"/>
      <c r="CR128" s="1046"/>
      <c r="CS128" s="1046"/>
      <c r="CT128" s="1046"/>
      <c r="CU128" s="1046"/>
      <c r="CV128" s="1046"/>
      <c r="CW128" s="1046"/>
      <c r="CX128" s="1046"/>
      <c r="CY128" s="1046"/>
      <c r="CZ128" s="1046"/>
      <c r="DA128" s="1046"/>
      <c r="DB128" s="1046"/>
      <c r="DC128" s="1046"/>
      <c r="DD128" s="1046"/>
      <c r="DE128" s="1046"/>
      <c r="DF128" s="1047"/>
      <c r="DG128" s="1048">
        <v>8411888</v>
      </c>
      <c r="DH128" s="1049"/>
      <c r="DI128" s="1049"/>
      <c r="DJ128" s="1049"/>
      <c r="DK128" s="1049"/>
      <c r="DL128" s="1049">
        <v>8022056</v>
      </c>
      <c r="DM128" s="1049"/>
      <c r="DN128" s="1049"/>
      <c r="DO128" s="1049"/>
      <c r="DP128" s="1049"/>
      <c r="DQ128" s="1049">
        <v>7722655</v>
      </c>
      <c r="DR128" s="1049"/>
      <c r="DS128" s="1049"/>
      <c r="DT128" s="1049"/>
      <c r="DU128" s="1049"/>
      <c r="DV128" s="1050">
        <v>3.7</v>
      </c>
      <c r="DW128" s="1050"/>
      <c r="DX128" s="1050"/>
      <c r="DY128" s="1050"/>
      <c r="DZ128" s="1051"/>
    </row>
    <row r="129" spans="1:131" s="235" customFormat="1" ht="26.25" customHeight="1" x14ac:dyDescent="0.2">
      <c r="A129" s="941" t="s">
        <v>101</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82" t="s">
        <v>474</v>
      </c>
      <c r="X129" s="1083"/>
      <c r="Y129" s="1083"/>
      <c r="Z129" s="1084"/>
      <c r="AA129" s="963">
        <v>261114964</v>
      </c>
      <c r="AB129" s="964"/>
      <c r="AC129" s="964"/>
      <c r="AD129" s="964"/>
      <c r="AE129" s="965"/>
      <c r="AF129" s="966">
        <v>258035370</v>
      </c>
      <c r="AG129" s="964"/>
      <c r="AH129" s="964"/>
      <c r="AI129" s="964"/>
      <c r="AJ129" s="965"/>
      <c r="AK129" s="966">
        <v>260600193</v>
      </c>
      <c r="AL129" s="964"/>
      <c r="AM129" s="964"/>
      <c r="AN129" s="964"/>
      <c r="AO129" s="965"/>
      <c r="AP129" s="1085"/>
      <c r="AQ129" s="1086"/>
      <c r="AR129" s="1086"/>
      <c r="AS129" s="1086"/>
      <c r="AT129" s="1087"/>
      <c r="AU129" s="273"/>
      <c r="AV129" s="273"/>
      <c r="AW129" s="273"/>
      <c r="AX129" s="1076" t="s">
        <v>475</v>
      </c>
      <c r="AY129" s="961"/>
      <c r="AZ129" s="961"/>
      <c r="BA129" s="961"/>
      <c r="BB129" s="961"/>
      <c r="BC129" s="961"/>
      <c r="BD129" s="961"/>
      <c r="BE129" s="962"/>
      <c r="BF129" s="1077" t="s">
        <v>129</v>
      </c>
      <c r="BG129" s="1078"/>
      <c r="BH129" s="1078"/>
      <c r="BI129" s="1078"/>
      <c r="BJ129" s="1078"/>
      <c r="BK129" s="1078"/>
      <c r="BL129" s="1079"/>
      <c r="BM129" s="1077">
        <v>8.75</v>
      </c>
      <c r="BN129" s="1078"/>
      <c r="BO129" s="1078"/>
      <c r="BP129" s="1078"/>
      <c r="BQ129" s="1078"/>
      <c r="BR129" s="1078"/>
      <c r="BS129" s="1079"/>
      <c r="BT129" s="1077">
        <v>15</v>
      </c>
      <c r="BU129" s="1080"/>
      <c r="BV129" s="1080"/>
      <c r="BW129" s="1080"/>
      <c r="BX129" s="1080"/>
      <c r="BY129" s="1080"/>
      <c r="BZ129" s="1081"/>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41" t="s">
        <v>476</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82" t="s">
        <v>477</v>
      </c>
      <c r="X130" s="1083"/>
      <c r="Y130" s="1083"/>
      <c r="Z130" s="1084"/>
      <c r="AA130" s="963">
        <v>52638499</v>
      </c>
      <c r="AB130" s="964"/>
      <c r="AC130" s="964"/>
      <c r="AD130" s="964"/>
      <c r="AE130" s="965"/>
      <c r="AF130" s="966">
        <v>51646011</v>
      </c>
      <c r="AG130" s="964"/>
      <c r="AH130" s="964"/>
      <c r="AI130" s="964"/>
      <c r="AJ130" s="965"/>
      <c r="AK130" s="966">
        <v>51032254</v>
      </c>
      <c r="AL130" s="964"/>
      <c r="AM130" s="964"/>
      <c r="AN130" s="964"/>
      <c r="AO130" s="965"/>
      <c r="AP130" s="1085"/>
      <c r="AQ130" s="1086"/>
      <c r="AR130" s="1086"/>
      <c r="AS130" s="1086"/>
      <c r="AT130" s="1087"/>
      <c r="AU130" s="273"/>
      <c r="AV130" s="273"/>
      <c r="AW130" s="273"/>
      <c r="AX130" s="1076" t="s">
        <v>478</v>
      </c>
      <c r="AY130" s="961"/>
      <c r="AZ130" s="961"/>
      <c r="BA130" s="961"/>
      <c r="BB130" s="961"/>
      <c r="BC130" s="961"/>
      <c r="BD130" s="961"/>
      <c r="BE130" s="962"/>
      <c r="BF130" s="1113">
        <v>13.6</v>
      </c>
      <c r="BG130" s="1114"/>
      <c r="BH130" s="1114"/>
      <c r="BI130" s="1114"/>
      <c r="BJ130" s="1114"/>
      <c r="BK130" s="1114"/>
      <c r="BL130" s="1115"/>
      <c r="BM130" s="1113">
        <v>25</v>
      </c>
      <c r="BN130" s="1114"/>
      <c r="BO130" s="1114"/>
      <c r="BP130" s="1114"/>
      <c r="BQ130" s="1114"/>
      <c r="BR130" s="1114"/>
      <c r="BS130" s="1115"/>
      <c r="BT130" s="1113">
        <v>35</v>
      </c>
      <c r="BU130" s="1116"/>
      <c r="BV130" s="1116"/>
      <c r="BW130" s="1116"/>
      <c r="BX130" s="1116"/>
      <c r="BY130" s="1116"/>
      <c r="BZ130" s="1117"/>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18"/>
      <c r="B131" s="1119"/>
      <c r="C131" s="1119"/>
      <c r="D131" s="1119"/>
      <c r="E131" s="1119"/>
      <c r="F131" s="1119"/>
      <c r="G131" s="1119"/>
      <c r="H131" s="1119"/>
      <c r="I131" s="1119"/>
      <c r="J131" s="1119"/>
      <c r="K131" s="1119"/>
      <c r="L131" s="1119"/>
      <c r="M131" s="1119"/>
      <c r="N131" s="1119"/>
      <c r="O131" s="1119"/>
      <c r="P131" s="1119"/>
      <c r="Q131" s="1119"/>
      <c r="R131" s="1119"/>
      <c r="S131" s="1119"/>
      <c r="T131" s="1119"/>
      <c r="U131" s="1119"/>
      <c r="V131" s="1119"/>
      <c r="W131" s="1120" t="s">
        <v>479</v>
      </c>
      <c r="X131" s="1121"/>
      <c r="Y131" s="1121"/>
      <c r="Z131" s="1122"/>
      <c r="AA131" s="1123">
        <v>208476465</v>
      </c>
      <c r="AB131" s="1124"/>
      <c r="AC131" s="1124"/>
      <c r="AD131" s="1124"/>
      <c r="AE131" s="1125"/>
      <c r="AF131" s="1126">
        <v>206389359</v>
      </c>
      <c r="AG131" s="1124"/>
      <c r="AH131" s="1124"/>
      <c r="AI131" s="1124"/>
      <c r="AJ131" s="1125"/>
      <c r="AK131" s="1126">
        <v>209567939</v>
      </c>
      <c r="AL131" s="1124"/>
      <c r="AM131" s="1124"/>
      <c r="AN131" s="1124"/>
      <c r="AO131" s="1125"/>
      <c r="AP131" s="1127"/>
      <c r="AQ131" s="1128"/>
      <c r="AR131" s="1128"/>
      <c r="AS131" s="1128"/>
      <c r="AT131" s="1129"/>
      <c r="AU131" s="273"/>
      <c r="AV131" s="273"/>
      <c r="AW131" s="273"/>
      <c r="AX131" s="1095" t="s">
        <v>480</v>
      </c>
      <c r="AY131" s="1046"/>
      <c r="AZ131" s="1046"/>
      <c r="BA131" s="1046"/>
      <c r="BB131" s="1046"/>
      <c r="BC131" s="1046"/>
      <c r="BD131" s="1046"/>
      <c r="BE131" s="1047"/>
      <c r="BF131" s="1096">
        <v>208.6</v>
      </c>
      <c r="BG131" s="1097"/>
      <c r="BH131" s="1097"/>
      <c r="BI131" s="1097"/>
      <c r="BJ131" s="1097"/>
      <c r="BK131" s="1097"/>
      <c r="BL131" s="1098"/>
      <c r="BM131" s="1096">
        <v>400</v>
      </c>
      <c r="BN131" s="1097"/>
      <c r="BO131" s="1097"/>
      <c r="BP131" s="1097"/>
      <c r="BQ131" s="1097"/>
      <c r="BR131" s="1097"/>
      <c r="BS131" s="1098"/>
      <c r="BT131" s="1099"/>
      <c r="BU131" s="1100"/>
      <c r="BV131" s="1100"/>
      <c r="BW131" s="1100"/>
      <c r="BX131" s="1100"/>
      <c r="BY131" s="1100"/>
      <c r="BZ131" s="1101"/>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02" t="s">
        <v>481</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6" t="s">
        <v>482</v>
      </c>
      <c r="W132" s="1106"/>
      <c r="X132" s="1106"/>
      <c r="Y132" s="1106"/>
      <c r="Z132" s="1107"/>
      <c r="AA132" s="1108">
        <v>15.00378184</v>
      </c>
      <c r="AB132" s="1109"/>
      <c r="AC132" s="1109"/>
      <c r="AD132" s="1109"/>
      <c r="AE132" s="1110"/>
      <c r="AF132" s="1111">
        <v>14.0352672</v>
      </c>
      <c r="AG132" s="1109"/>
      <c r="AH132" s="1109"/>
      <c r="AI132" s="1109"/>
      <c r="AJ132" s="1110"/>
      <c r="AK132" s="1111">
        <v>11.776015510000001</v>
      </c>
      <c r="AL132" s="1109"/>
      <c r="AM132" s="1109"/>
      <c r="AN132" s="1109"/>
      <c r="AO132" s="1110"/>
      <c r="AP132" s="1004"/>
      <c r="AQ132" s="1005"/>
      <c r="AR132" s="1005"/>
      <c r="AS132" s="1005"/>
      <c r="AT132" s="1112"/>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04"/>
      <c r="B133" s="1105"/>
      <c r="C133" s="1105"/>
      <c r="D133" s="1105"/>
      <c r="E133" s="1105"/>
      <c r="F133" s="1105"/>
      <c r="G133" s="1105"/>
      <c r="H133" s="1105"/>
      <c r="I133" s="1105"/>
      <c r="J133" s="1105"/>
      <c r="K133" s="1105"/>
      <c r="L133" s="1105"/>
      <c r="M133" s="1105"/>
      <c r="N133" s="1105"/>
      <c r="O133" s="1105"/>
      <c r="P133" s="1105"/>
      <c r="Q133" s="1105"/>
      <c r="R133" s="1105"/>
      <c r="S133" s="1105"/>
      <c r="T133" s="1105"/>
      <c r="U133" s="1105"/>
      <c r="V133" s="1089" t="s">
        <v>483</v>
      </c>
      <c r="W133" s="1089"/>
      <c r="X133" s="1089"/>
      <c r="Y133" s="1089"/>
      <c r="Z133" s="1090"/>
      <c r="AA133" s="1091">
        <v>15.2</v>
      </c>
      <c r="AB133" s="1092"/>
      <c r="AC133" s="1092"/>
      <c r="AD133" s="1092"/>
      <c r="AE133" s="1093"/>
      <c r="AF133" s="1091">
        <v>14.8</v>
      </c>
      <c r="AG133" s="1092"/>
      <c r="AH133" s="1092"/>
      <c r="AI133" s="1092"/>
      <c r="AJ133" s="1093"/>
      <c r="AK133" s="1091">
        <v>13.6</v>
      </c>
      <c r="AL133" s="1092"/>
      <c r="AM133" s="1092"/>
      <c r="AN133" s="1092"/>
      <c r="AO133" s="1093"/>
      <c r="AP133" s="1035"/>
      <c r="AQ133" s="1036"/>
      <c r="AR133" s="1036"/>
      <c r="AS133" s="1036"/>
      <c r="AT133" s="1094"/>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NN+g4zDwRVQguMSRmEsIPNbZ7Wv053GytuWh8tZXgYf6nVKYtjxd+bb0DpsdgBmV1R2jZnuyup0K9EK2bvrAbw==" saltValue="k+svLi4vp1u9flxNWrm3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81640625" style="280" customWidth="1"/>
    <col min="3" max="120" width="2.81640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484</v>
      </c>
    </row>
  </sheetData>
  <sheetProtection algorithmName="SHA-512" hashValue="DAKFhDHnAm3gpmUvEJli9Ak3mkgaaAjmUhKiZCcA3roAdTbyR7nk8RLG7yUQ0lWKXCT2evOB8E1XngrXhr4ycg==" saltValue="JiLiVaJ73oXMIYcmaaVo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485</v>
      </c>
    </row>
  </sheetData>
  <sheetProtection algorithmName="SHA-512" hashValue="+lXgWWPs1J0DxGxFq/izdezFzaeIYMLU6lMYgtzPtGhU8GY0LcIAZHSjZMejqiu/OQWyvnchWHQgXmpD/TySoQ==" saltValue="c16Kgy4AeZOKKd9uEnSd8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486</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487</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0" t="s">
        <v>488</v>
      </c>
      <c r="AP7" s="294"/>
      <c r="AQ7" s="295" t="s">
        <v>489</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1"/>
      <c r="AP8" s="300" t="s">
        <v>490</v>
      </c>
      <c r="AQ8" s="301" t="s">
        <v>491</v>
      </c>
      <c r="AR8" s="302" t="s">
        <v>492</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2" t="s">
        <v>493</v>
      </c>
      <c r="AL9" s="1133"/>
      <c r="AM9" s="1133"/>
      <c r="AN9" s="1134"/>
      <c r="AO9" s="303">
        <v>112907529</v>
      </c>
      <c r="AP9" s="303">
        <v>136596</v>
      </c>
      <c r="AQ9" s="304">
        <v>114021</v>
      </c>
      <c r="AR9" s="305">
        <v>19.8</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2" t="s">
        <v>494</v>
      </c>
      <c r="AL10" s="1133"/>
      <c r="AM10" s="1133"/>
      <c r="AN10" s="1134"/>
      <c r="AO10" s="303">
        <v>926234</v>
      </c>
      <c r="AP10" s="303">
        <v>1121</v>
      </c>
      <c r="AQ10" s="304">
        <v>448</v>
      </c>
      <c r="AR10" s="305">
        <v>150.19999999999999</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2" t="s">
        <v>495</v>
      </c>
      <c r="AL11" s="1133"/>
      <c r="AM11" s="1133"/>
      <c r="AN11" s="1134"/>
      <c r="AO11" s="303" t="s">
        <v>496</v>
      </c>
      <c r="AP11" s="303" t="s">
        <v>496</v>
      </c>
      <c r="AQ11" s="304">
        <v>560</v>
      </c>
      <c r="AR11" s="305" t="s">
        <v>496</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2" t="s">
        <v>497</v>
      </c>
      <c r="AL12" s="1133"/>
      <c r="AM12" s="1133"/>
      <c r="AN12" s="1134"/>
      <c r="AO12" s="303" t="s">
        <v>496</v>
      </c>
      <c r="AP12" s="303" t="s">
        <v>496</v>
      </c>
      <c r="AQ12" s="304" t="s">
        <v>496</v>
      </c>
      <c r="AR12" s="305" t="s">
        <v>496</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2" t="s">
        <v>498</v>
      </c>
      <c r="AL13" s="1133"/>
      <c r="AM13" s="1133"/>
      <c r="AN13" s="1134"/>
      <c r="AO13" s="303" t="s">
        <v>496</v>
      </c>
      <c r="AP13" s="303" t="s">
        <v>496</v>
      </c>
      <c r="AQ13" s="304">
        <v>17</v>
      </c>
      <c r="AR13" s="305" t="s">
        <v>496</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2" t="s">
        <v>499</v>
      </c>
      <c r="AL14" s="1133"/>
      <c r="AM14" s="1133"/>
      <c r="AN14" s="1134"/>
      <c r="AO14" s="303">
        <v>3370827</v>
      </c>
      <c r="AP14" s="303">
        <v>4078</v>
      </c>
      <c r="AQ14" s="304">
        <v>2100</v>
      </c>
      <c r="AR14" s="305">
        <v>94.2</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2" t="s">
        <v>500</v>
      </c>
      <c r="AL15" s="1133"/>
      <c r="AM15" s="1133"/>
      <c r="AN15" s="1134"/>
      <c r="AO15" s="303">
        <v>-10100663</v>
      </c>
      <c r="AP15" s="303">
        <v>-12220</v>
      </c>
      <c r="AQ15" s="304">
        <v>-10476</v>
      </c>
      <c r="AR15" s="305">
        <v>16.600000000000001</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8" t="s">
        <v>157</v>
      </c>
      <c r="AL16" s="1139"/>
      <c r="AM16" s="1139"/>
      <c r="AN16" s="1140"/>
      <c r="AO16" s="303">
        <v>107103927</v>
      </c>
      <c r="AP16" s="303">
        <v>129575</v>
      </c>
      <c r="AQ16" s="304">
        <v>106669</v>
      </c>
      <c r="AR16" s="305">
        <v>21.5</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501</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502</v>
      </c>
      <c r="AP20" s="314" t="s">
        <v>503</v>
      </c>
      <c r="AQ20" s="315" t="s">
        <v>504</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1" t="s">
        <v>505</v>
      </c>
      <c r="AL21" s="1142"/>
      <c r="AM21" s="1142"/>
      <c r="AN21" s="1143"/>
      <c r="AO21" s="318">
        <v>1487.34</v>
      </c>
      <c r="AP21" s="319">
        <v>1235.6300000000001</v>
      </c>
      <c r="AQ21" s="320">
        <v>251.71</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1" t="s">
        <v>506</v>
      </c>
      <c r="AL22" s="1142"/>
      <c r="AM22" s="1142"/>
      <c r="AN22" s="1143"/>
      <c r="AO22" s="323">
        <v>100.9</v>
      </c>
      <c r="AP22" s="324">
        <v>99.4</v>
      </c>
      <c r="AQ22" s="325">
        <v>1.5</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507</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508</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509</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0" t="s">
        <v>488</v>
      </c>
      <c r="AP30" s="294"/>
      <c r="AQ30" s="295" t="s">
        <v>489</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1"/>
      <c r="AP31" s="300" t="s">
        <v>490</v>
      </c>
      <c r="AQ31" s="301" t="s">
        <v>491</v>
      </c>
      <c r="AR31" s="302" t="s">
        <v>492</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5" t="s">
        <v>510</v>
      </c>
      <c r="AL32" s="1136"/>
      <c r="AM32" s="1136"/>
      <c r="AN32" s="1137"/>
      <c r="AO32" s="303">
        <v>70099190</v>
      </c>
      <c r="AP32" s="303">
        <v>84806</v>
      </c>
      <c r="AQ32" s="304">
        <v>56874</v>
      </c>
      <c r="AR32" s="305">
        <v>49.1</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5" t="s">
        <v>511</v>
      </c>
      <c r="AL33" s="1136"/>
      <c r="AM33" s="1136"/>
      <c r="AN33" s="1137"/>
      <c r="AO33" s="303">
        <v>66000</v>
      </c>
      <c r="AP33" s="303">
        <v>80</v>
      </c>
      <c r="AQ33" s="304">
        <v>4671</v>
      </c>
      <c r="AR33" s="305">
        <v>-98.3</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5" t="s">
        <v>512</v>
      </c>
      <c r="AL34" s="1136"/>
      <c r="AM34" s="1136"/>
      <c r="AN34" s="1137"/>
      <c r="AO34" s="303">
        <v>6800000</v>
      </c>
      <c r="AP34" s="303">
        <v>8227</v>
      </c>
      <c r="AQ34" s="304">
        <v>14463</v>
      </c>
      <c r="AR34" s="305">
        <v>-43.1</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5" t="s">
        <v>513</v>
      </c>
      <c r="AL35" s="1136"/>
      <c r="AM35" s="1136"/>
      <c r="AN35" s="1137"/>
      <c r="AO35" s="303">
        <v>1388496</v>
      </c>
      <c r="AP35" s="303">
        <v>1680</v>
      </c>
      <c r="AQ35" s="304">
        <v>1275</v>
      </c>
      <c r="AR35" s="305">
        <v>31.8</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5" t="s">
        <v>514</v>
      </c>
      <c r="AL36" s="1136"/>
      <c r="AM36" s="1136"/>
      <c r="AN36" s="1137"/>
      <c r="AO36" s="303" t="s">
        <v>496</v>
      </c>
      <c r="AP36" s="303" t="s">
        <v>496</v>
      </c>
      <c r="AQ36" s="304">
        <v>58</v>
      </c>
      <c r="AR36" s="305" t="s">
        <v>496</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5" t="s">
        <v>515</v>
      </c>
      <c r="AL37" s="1136"/>
      <c r="AM37" s="1136"/>
      <c r="AN37" s="1137"/>
      <c r="AO37" s="303">
        <v>264781</v>
      </c>
      <c r="AP37" s="303">
        <v>320</v>
      </c>
      <c r="AQ37" s="304">
        <v>792</v>
      </c>
      <c r="AR37" s="305">
        <v>-59.6</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4" t="s">
        <v>516</v>
      </c>
      <c r="AL38" s="1145"/>
      <c r="AM38" s="1145"/>
      <c r="AN38" s="1146"/>
      <c r="AO38" s="333">
        <v>36</v>
      </c>
      <c r="AP38" s="333">
        <v>0</v>
      </c>
      <c r="AQ38" s="334">
        <v>1</v>
      </c>
      <c r="AR38" s="325">
        <v>-100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4" t="s">
        <v>517</v>
      </c>
      <c r="AL39" s="1145"/>
      <c r="AM39" s="1145"/>
      <c r="AN39" s="1146"/>
      <c r="AO39" s="303">
        <v>-2907496</v>
      </c>
      <c r="AP39" s="303">
        <v>-3518</v>
      </c>
      <c r="AQ39" s="304">
        <v>-2215</v>
      </c>
      <c r="AR39" s="305">
        <v>58.8</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5" t="s">
        <v>518</v>
      </c>
      <c r="AL40" s="1136"/>
      <c r="AM40" s="1136"/>
      <c r="AN40" s="1137"/>
      <c r="AO40" s="303">
        <v>-51032254</v>
      </c>
      <c r="AP40" s="303">
        <v>-61739</v>
      </c>
      <c r="AQ40" s="304">
        <v>-46518</v>
      </c>
      <c r="AR40" s="305">
        <v>32.700000000000003</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8" t="s">
        <v>519</v>
      </c>
      <c r="AL41" s="1139"/>
      <c r="AM41" s="1139"/>
      <c r="AN41" s="1140"/>
      <c r="AO41" s="303">
        <v>24678753</v>
      </c>
      <c r="AP41" s="303">
        <v>29856</v>
      </c>
      <c r="AQ41" s="304">
        <v>29401</v>
      </c>
      <c r="AR41" s="305">
        <v>1.5</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520</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521</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7" t="s">
        <v>488</v>
      </c>
      <c r="AN49" s="1149" t="s">
        <v>522</v>
      </c>
      <c r="AO49" s="1150"/>
      <c r="AP49" s="1150"/>
      <c r="AQ49" s="1150"/>
      <c r="AR49" s="1151"/>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8"/>
      <c r="AN50" s="345" t="s">
        <v>523</v>
      </c>
      <c r="AO50" s="346" t="s">
        <v>524</v>
      </c>
      <c r="AP50" s="347" t="s">
        <v>525</v>
      </c>
      <c r="AQ50" s="348" t="s">
        <v>526</v>
      </c>
      <c r="AR50" s="349" t="s">
        <v>527</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528</v>
      </c>
      <c r="AL51" s="342"/>
      <c r="AM51" s="350">
        <v>85469048</v>
      </c>
      <c r="AN51" s="351">
        <v>100577</v>
      </c>
      <c r="AO51" s="352">
        <v>-22.8</v>
      </c>
      <c r="AP51" s="353">
        <v>97161</v>
      </c>
      <c r="AQ51" s="354">
        <v>2.6</v>
      </c>
      <c r="AR51" s="355">
        <v>-25.4</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529</v>
      </c>
      <c r="AM52" s="358">
        <v>22048549</v>
      </c>
      <c r="AN52" s="359">
        <v>25946</v>
      </c>
      <c r="AO52" s="360">
        <v>-20.7</v>
      </c>
      <c r="AP52" s="361">
        <v>26543</v>
      </c>
      <c r="AQ52" s="362">
        <v>6.6</v>
      </c>
      <c r="AR52" s="363">
        <v>-27.3</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530</v>
      </c>
      <c r="AL53" s="342"/>
      <c r="AM53" s="350">
        <v>80897303</v>
      </c>
      <c r="AN53" s="351">
        <v>95769</v>
      </c>
      <c r="AO53" s="352">
        <v>-4.8</v>
      </c>
      <c r="AP53" s="353">
        <v>101731</v>
      </c>
      <c r="AQ53" s="354">
        <v>4.7</v>
      </c>
      <c r="AR53" s="355">
        <v>-9.5</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529</v>
      </c>
      <c r="AM54" s="358">
        <v>17783702</v>
      </c>
      <c r="AN54" s="359">
        <v>21053</v>
      </c>
      <c r="AO54" s="360">
        <v>-18.899999999999999</v>
      </c>
      <c r="AP54" s="361">
        <v>26906</v>
      </c>
      <c r="AQ54" s="362">
        <v>1.4</v>
      </c>
      <c r="AR54" s="363">
        <v>-20.3</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531</v>
      </c>
      <c r="AL55" s="342"/>
      <c r="AM55" s="350">
        <v>86878165</v>
      </c>
      <c r="AN55" s="351">
        <v>103572</v>
      </c>
      <c r="AO55" s="352">
        <v>8.1</v>
      </c>
      <c r="AP55" s="353">
        <v>77936</v>
      </c>
      <c r="AQ55" s="354">
        <v>-23.4</v>
      </c>
      <c r="AR55" s="355">
        <v>31.5</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529</v>
      </c>
      <c r="AM56" s="358">
        <v>23153079</v>
      </c>
      <c r="AN56" s="359">
        <v>27602</v>
      </c>
      <c r="AO56" s="360">
        <v>31.1</v>
      </c>
      <c r="AP56" s="361">
        <v>19401</v>
      </c>
      <c r="AQ56" s="362">
        <v>-27.9</v>
      </c>
      <c r="AR56" s="363">
        <v>59</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532</v>
      </c>
      <c r="AL57" s="342"/>
      <c r="AM57" s="350">
        <v>95759531</v>
      </c>
      <c r="AN57" s="351">
        <v>114989</v>
      </c>
      <c r="AO57" s="352">
        <v>11</v>
      </c>
      <c r="AP57" s="353">
        <v>82531</v>
      </c>
      <c r="AQ57" s="354">
        <v>5.9</v>
      </c>
      <c r="AR57" s="355">
        <v>5.0999999999999996</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529</v>
      </c>
      <c r="AM58" s="358">
        <v>21642605</v>
      </c>
      <c r="AN58" s="359">
        <v>25989</v>
      </c>
      <c r="AO58" s="360">
        <v>-5.8</v>
      </c>
      <c r="AP58" s="361">
        <v>19102</v>
      </c>
      <c r="AQ58" s="362">
        <v>-1.5</v>
      </c>
      <c r="AR58" s="363">
        <v>-4.3</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533</v>
      </c>
      <c r="AL59" s="342"/>
      <c r="AM59" s="350">
        <v>107058558</v>
      </c>
      <c r="AN59" s="351">
        <v>129520</v>
      </c>
      <c r="AO59" s="352">
        <v>12.6</v>
      </c>
      <c r="AP59" s="353">
        <v>91743</v>
      </c>
      <c r="AQ59" s="354">
        <v>11.2</v>
      </c>
      <c r="AR59" s="355">
        <v>1.4</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529</v>
      </c>
      <c r="AM60" s="358">
        <v>25781492</v>
      </c>
      <c r="AN60" s="359">
        <v>31191</v>
      </c>
      <c r="AO60" s="360">
        <v>20</v>
      </c>
      <c r="AP60" s="361">
        <v>21872</v>
      </c>
      <c r="AQ60" s="362">
        <v>14.5</v>
      </c>
      <c r="AR60" s="363">
        <v>5.5</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534</v>
      </c>
      <c r="AL61" s="364"/>
      <c r="AM61" s="365">
        <v>91212521</v>
      </c>
      <c r="AN61" s="366">
        <v>108885</v>
      </c>
      <c r="AO61" s="367">
        <v>0.8</v>
      </c>
      <c r="AP61" s="368">
        <v>90220</v>
      </c>
      <c r="AQ61" s="369">
        <v>0.2</v>
      </c>
      <c r="AR61" s="355">
        <v>0.6</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529</v>
      </c>
      <c r="AM62" s="358">
        <v>22081885</v>
      </c>
      <c r="AN62" s="359">
        <v>26356</v>
      </c>
      <c r="AO62" s="360">
        <v>1.1000000000000001</v>
      </c>
      <c r="AP62" s="361">
        <v>22765</v>
      </c>
      <c r="AQ62" s="362">
        <v>-1.4</v>
      </c>
      <c r="AR62" s="363">
        <v>2.5</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ifRREeC6eGoWY0PU/TR2shlKzXipyoHrU+RxZa0n12JoSTCmCncNSGdk+ioBeXj8p/B7Y+lLRvG3pmTrwjS2lA==" saltValue="+iZZmnwUlVedosYGqAiyz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535</v>
      </c>
    </row>
    <row r="121" spans="125:125" ht="13.5" hidden="1" customHeight="1" x14ac:dyDescent="0.2">
      <c r="DU121" s="279"/>
    </row>
  </sheetData>
  <sheetProtection algorithmName="SHA-512" hashValue="Pd0skNtIyiakAXQzxHpgNIqs+oZiSicQtKCLGO6f8z+cpd/hJ/jlcKi+U1bffleuK/uehFjbVbPi3TIFsc/m5g==" saltValue="fp6/yszwt0vXLDf8YEPG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536</v>
      </c>
    </row>
  </sheetData>
  <sheetProtection algorithmName="SHA-512" hashValue="10uu+7GLAQuOi0DS/h0jYxiTDV7sFX4sNSPJ+0D3IeDXEHw5eluBbYTQg/Omj+uUpwChe31bZ1DF7bvs3CaaCA==" saltValue="X4F/3QzunwFNsw5CVrgI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537</v>
      </c>
      <c r="G46" s="373" t="s">
        <v>538</v>
      </c>
      <c r="H46" s="373" t="s">
        <v>539</v>
      </c>
      <c r="I46" s="373" t="s">
        <v>540</v>
      </c>
      <c r="J46" s="374" t="s">
        <v>541</v>
      </c>
    </row>
    <row r="47" spans="2:10" ht="57.75" customHeight="1" x14ac:dyDescent="0.2">
      <c r="B47" s="7"/>
      <c r="C47" s="1152" t="s">
        <v>3</v>
      </c>
      <c r="D47" s="1152"/>
      <c r="E47" s="1153"/>
      <c r="F47" s="375">
        <v>9.8699999999999992</v>
      </c>
      <c r="G47" s="376">
        <v>8.7899999999999991</v>
      </c>
      <c r="H47" s="376">
        <v>8.8800000000000008</v>
      </c>
      <c r="I47" s="376">
        <v>8.02</v>
      </c>
      <c r="J47" s="377">
        <v>6.61</v>
      </c>
    </row>
    <row r="48" spans="2:10" ht="57.75" customHeight="1" x14ac:dyDescent="0.2">
      <c r="B48" s="8"/>
      <c r="C48" s="1154" t="s">
        <v>4</v>
      </c>
      <c r="D48" s="1154"/>
      <c r="E48" s="1155"/>
      <c r="F48" s="378">
        <v>2.13</v>
      </c>
      <c r="G48" s="379">
        <v>1.75</v>
      </c>
      <c r="H48" s="379">
        <v>1.84</v>
      </c>
      <c r="I48" s="379">
        <v>1.74</v>
      </c>
      <c r="J48" s="380">
        <v>1.6</v>
      </c>
    </row>
    <row r="49" spans="2:10" ht="57.75" customHeight="1" thickBot="1" x14ac:dyDescent="0.25">
      <c r="B49" s="9"/>
      <c r="C49" s="1156" t="s">
        <v>5</v>
      </c>
      <c r="D49" s="1156"/>
      <c r="E49" s="1157"/>
      <c r="F49" s="381">
        <v>0.24</v>
      </c>
      <c r="G49" s="382" t="s">
        <v>542</v>
      </c>
      <c r="H49" s="382">
        <v>0.08</v>
      </c>
      <c r="I49" s="382" t="s">
        <v>543</v>
      </c>
      <c r="J49" s="383" t="s">
        <v>544</v>
      </c>
    </row>
    <row r="50" spans="2:10" ht="13.5" customHeight="1" x14ac:dyDescent="0.2"/>
  </sheetData>
  <sheetProtection algorithmName="SHA-512" hashValue="XTU/LSb4EusRVjTWavhPWDmeOH8Lqebz0OPslFVxV6jIapN4DFV5NhnPAlgkF+haJvCWxe7T5+Z0SQj0mldUJg==" saltValue="omtubPLoJkXDTLhf7rU1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2021-03-10T02:38:20Z</cp:lastPrinted>
  <dcterms:created xsi:type="dcterms:W3CDTF">2021-02-02T04:16:56Z</dcterms:created>
  <dcterms:modified xsi:type="dcterms:W3CDTF">2021-10-29T01:21:54Z</dcterms:modified>
  <cp:category/>
</cp:coreProperties>
</file>